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Filesv1\200_財政\1410財政状況資料集（H22～）\R5→R6（R4決算_2022財政状況資料集）\02_令和6年9月末公表（R4_2022決算_R6松井担当）\04_確認後→HP掲載＆総務省へ掲載報告\HP掲載用ファイル\"/>
    </mc:Choice>
  </mc:AlternateContent>
  <xr:revisionPtr revIDLastSave="0" documentId="13_ncr:1_{614081EC-8765-46F4-8911-484DBD002E76}" xr6:coauthVersionLast="47" xr6:coauthVersionMax="47" xr10:uidLastSave="{00000000-0000-0000-0000-000000000000}"/>
  <bookViews>
    <workbookView xWindow="20370" yWindow="-3375"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U88" i="12"/>
  <c r="AP88" i="12"/>
  <c r="AF88" i="12"/>
  <c r="AU63" i="12"/>
  <c r="AP63" i="12"/>
  <c r="AP23" i="12"/>
  <c r="AA23" i="12"/>
  <c r="V23" i="12"/>
  <c r="Q23" i="12"/>
  <c r="DG43" i="10"/>
  <c r="CQ43" i="10"/>
  <c r="CO43" i="10"/>
  <c r="BY43" i="10"/>
  <c r="BW43" i="10" s="1"/>
  <c r="BE43" i="10"/>
  <c r="AM43" i="10"/>
  <c r="U43" i="10"/>
  <c r="E43" i="10"/>
  <c r="C43" i="10" s="1"/>
  <c r="DG42" i="10"/>
  <c r="CQ42" i="10"/>
  <c r="CO42" i="10" s="1"/>
  <c r="BY42" i="10"/>
  <c r="BW42" i="10"/>
  <c r="BE42" i="10"/>
  <c r="AM42" i="10"/>
  <c r="U42" i="10"/>
  <c r="E42" i="10"/>
  <c r="C42" i="10" s="1"/>
  <c r="DG41" i="10"/>
  <c r="CQ41" i="10"/>
  <c r="CO41" i="10"/>
  <c r="BY41" i="10"/>
  <c r="BW41" i="10" s="1"/>
  <c r="BE41" i="10"/>
  <c r="AM41" i="10"/>
  <c r="U41" i="10"/>
  <c r="E41" i="10"/>
  <c r="C41" i="10" s="1"/>
  <c r="DG40" i="10"/>
  <c r="CQ40" i="10"/>
  <c r="CO40" i="10"/>
  <c r="BY40" i="10"/>
  <c r="BW40" i="10"/>
  <c r="BE40" i="10"/>
  <c r="AM40" i="10"/>
  <c r="U40" i="10"/>
  <c r="E40" i="10"/>
  <c r="C40" i="10"/>
  <c r="DG39" i="10"/>
  <c r="CQ39" i="10"/>
  <c r="CO39" i="10"/>
  <c r="BY39" i="10"/>
  <c r="BE39" i="10"/>
  <c r="AM39" i="10"/>
  <c r="U39" i="10"/>
  <c r="E39" i="10"/>
  <c r="C39" i="10"/>
  <c r="DG38" i="10"/>
  <c r="CQ38" i="10"/>
  <c r="CO38" i="10" s="1"/>
  <c r="BY38" i="10"/>
  <c r="BE38" i="10"/>
  <c r="AM38" i="10"/>
  <c r="U38" i="10"/>
  <c r="E38" i="10"/>
  <c r="C38" i="10" s="1"/>
  <c r="DG37" i="10"/>
  <c r="CQ37" i="10"/>
  <c r="CO37" i="10"/>
  <c r="BY37" i="10"/>
  <c r="BE37" i="10"/>
  <c r="AM37" i="10"/>
  <c r="U37" i="10"/>
  <c r="E37" i="10"/>
  <c r="C37" i="10" s="1"/>
  <c r="DG36" i="10"/>
  <c r="CQ36" i="10"/>
  <c r="CO36" i="10" s="1"/>
  <c r="BY36" i="10"/>
  <c r="BE36" i="10"/>
  <c r="AM36" i="10"/>
  <c r="W36" i="10"/>
  <c r="E36" i="10"/>
  <c r="C36" i="10"/>
  <c r="DG35" i="10"/>
  <c r="CQ35" i="10"/>
  <c r="BY35" i="10"/>
  <c r="BE35" i="10"/>
  <c r="AO35" i="10"/>
  <c r="W35" i="10"/>
  <c r="E35" i="10"/>
  <c r="C35" i="10"/>
  <c r="DG34" i="10"/>
  <c r="CQ34" i="10"/>
  <c r="BY34" i="10"/>
  <c r="BG34" i="10"/>
  <c r="AO34" i="10"/>
  <c r="W34" i="10"/>
  <c r="E34" i="10"/>
  <c r="C34" i="10" s="1"/>
  <c r="U34" i="10" l="1"/>
  <c r="U35" i="10" s="1"/>
  <c r="U36" i="10" s="1"/>
  <c r="AM34" i="10" l="1"/>
  <c r="AM35" i="10" s="1"/>
  <c r="BE34" i="10"/>
  <c r="BW34" i="10" s="1"/>
  <c r="BW35" i="10" s="1"/>
  <c r="BW36" i="10" s="1"/>
  <c r="BW37" i="10" s="1"/>
  <c r="BW38" i="10" s="1"/>
  <c r="BW39" i="10" s="1"/>
  <c r="CO34" i="10" l="1"/>
  <c r="CO35" i="10" s="1"/>
</calcChain>
</file>

<file path=xl/sharedStrings.xml><?xml version="1.0" encoding="utf-8"?>
<sst xmlns="http://schemas.openxmlformats.org/spreadsheetml/2006/main" count="1138" uniqueCount="553">
  <si>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</si>
  <si>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</si>
  <si>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</si>
  <si>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</si>
  <si>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</si>
  <si>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</si>
  <si>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</si>
  <si>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</si>
  <si>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</si>
  <si>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</si>
  <si>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</si>
  <si>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</si>
  <si>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</si>
  <si>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</si>
  <si>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</si>
  <si>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</si>
  <si>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</si>
  <si>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組合等負担等見込額</t>
  </si>
  <si>
    <t>※令和5年度中に市町村合併した団体で、合併前の団体ごとの決算に基づく連結実質赤字比率を算出していない団体については、グラフを表記しない。</t>
    <rPh sb="1" eb="3">
      <t>レイワ</t>
    </rPh>
    <phoneticPr fontId="5"/>
  </si>
  <si>
    <t>経常収支比率</t>
    <rPh sb="0" eb="2">
      <t>ケイジョウ</t>
    </rPh>
    <rPh sb="2" eb="4">
      <t>シュウシ</t>
    </rPh>
    <rPh sb="4" eb="6">
      <t>ヒリツ</t>
    </rPh>
    <phoneticPr fontId="34"/>
  </si>
  <si>
    <t>人口</t>
    <rPh sb="0" eb="2">
      <t>ジンコウ</t>
    </rPh>
    <phoneticPr fontId="5"/>
  </si>
  <si>
    <t>手数料</t>
  </si>
  <si>
    <t>（百万円）</t>
    <rPh sb="1" eb="2">
      <t>ヒャク</t>
    </rPh>
    <rPh sb="2" eb="4">
      <t>マンエン</t>
    </rPh>
    <phoneticPr fontId="5"/>
  </si>
  <si>
    <t>青森県交通災害共済組合</t>
  </si>
  <si>
    <t>実質収支比率等に係る経年分析</t>
  </si>
  <si>
    <t>法非適用企業</t>
  </si>
  <si>
    <t>元利償還金</t>
  </si>
  <si>
    <t>分子の構造</t>
    <rPh sb="0" eb="2">
      <t>ブンシ</t>
    </rPh>
    <rPh sb="3" eb="5">
      <t>コウゾウ</t>
    </rPh>
    <phoneticPr fontId="5"/>
  </si>
  <si>
    <t>元利償還金等(A)</t>
  </si>
  <si>
    <t>介護保険特別会計</t>
  </si>
  <si>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</si>
  <si>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</si>
  <si>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</si>
  <si>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</si>
  <si>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</si>
  <si>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</si>
  <si>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</si>
  <si>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</si>
  <si>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</si>
  <si>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</si>
  <si>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</si>
  <si>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債務負担行為に基づく支出額</t>
  </si>
  <si>
    <t>対比（差引）</t>
    <rPh sb="0" eb="2">
      <t>タイヒ</t>
    </rPh>
    <rPh sb="3" eb="5">
      <t>サシヒキ</t>
    </rPh>
    <phoneticPr fontId="5"/>
  </si>
  <si>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</si>
  <si>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</si>
  <si>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</si>
  <si>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</si>
  <si>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</si>
  <si>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</si>
  <si>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</si>
  <si>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</si>
  <si>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</si>
  <si>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</si>
  <si>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</si>
  <si>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当該団体(円)</t>
  </si>
  <si>
    <t>(一般財源計)</t>
  </si>
  <si>
    <t>※1 令和5年度中に市町村合併した団体で、合併前の団体ごとの決算に基づく実質公債費比率を算出していない団体については、グラフを表記しない。</t>
    <rPh sb="3" eb="5">
      <t>レイワ</t>
    </rPh>
    <phoneticPr fontId="5"/>
  </si>
  <si>
    <t>連結実質赤字額</t>
  </si>
  <si>
    <t>▲特定財源の額</t>
  </si>
  <si>
    <t>　　うち人件費</t>
  </si>
  <si>
    <t>(3ヵ年平均)</t>
    <rPh sb="3" eb="4">
      <t>ネン</t>
    </rPh>
    <rPh sb="4" eb="6">
      <t>ヘイキン</t>
    </rPh>
    <phoneticPr fontId="5"/>
  </si>
  <si>
    <t>※2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</si>
  <si>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</si>
  <si>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4"/>
  </si>
  <si>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</si>
  <si>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</si>
  <si>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</si>
  <si>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</si>
  <si>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一般会計等に係る地方債の現在高</t>
  </si>
  <si>
    <t>人口密度 (人/k㎡)</t>
    <rPh sb="0" eb="2">
      <t>ジンコウ</t>
    </rPh>
    <rPh sb="2" eb="4">
      <t>ミツド</t>
    </rPh>
    <phoneticPr fontId="5"/>
  </si>
  <si>
    <t>※令和5年度中に市町村合併した団体で、合併前の団体ごとの決算に基づく将来負担比率を算出していない団体については、グラフを表記しない。</t>
    <rPh sb="1" eb="3">
      <t>レイワ</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</si>
  <si>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</si>
  <si>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</si>
  <si>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</si>
  <si>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</si>
  <si>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</si>
  <si>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</si>
  <si>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</si>
  <si>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</si>
  <si>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</si>
  <si>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</si>
  <si>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</si>
  <si>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</si>
  <si>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</si>
  <si>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</si>
  <si>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</si>
  <si>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</si>
  <si>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</si>
  <si>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</si>
  <si>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</si>
  <si>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</si>
  <si>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</si>
  <si>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</si>
  <si>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</si>
  <si>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</si>
  <si>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</si>
  <si>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</si>
  <si>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</si>
  <si>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</si>
  <si>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</si>
  <si>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</si>
  <si>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</si>
  <si>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</si>
  <si>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</si>
  <si>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　※地方公共団体が①25%以上出資している法人又は②財政支援を行っている法人を記載している。</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</si>
  <si>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</si>
  <si>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</si>
  <si>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</si>
  <si>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</si>
  <si>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</si>
  <si>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</si>
  <si>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</si>
  <si>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</si>
  <si>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</si>
  <si>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4"/>
  </si>
  <si>
    <t>算入公債費等</t>
    <rPh sb="0" eb="2">
      <t>サンニュウ</t>
    </rPh>
    <rPh sb="2" eb="6">
      <t>コウサイヒトウ</t>
    </rPh>
    <phoneticPr fontId="1"/>
  </si>
  <si>
    <t>減債基金積立不足算定額</t>
  </si>
  <si>
    <t>実質公債費比率
（(Ａ)－((Ｂ)＋(Ｄ))）／（(Ｃ)－(Ｄ)）×１００</t>
    <rPh sb="0" eb="2">
      <t>ジッシツ</t>
    </rPh>
    <rPh sb="2" eb="4">
      <t>コウサイ</t>
    </rPh>
    <rPh sb="4" eb="5">
      <t>ヒ</t>
    </rPh>
    <rPh sb="5" eb="7">
      <t>ヒリツ</t>
    </rPh>
    <phoneticPr fontId="5"/>
  </si>
  <si>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</si>
  <si>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</si>
  <si>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</si>
  <si>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</si>
  <si>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令和4年度</t>
    <rPh sb="0" eb="2">
      <t>レイワ</t>
    </rPh>
    <rPh sb="3" eb="5">
      <t>ネンド</t>
    </rPh>
    <phoneticPr fontId="34"/>
  </si>
  <si>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</si>
  <si>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</si>
  <si>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</si>
  <si>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</si>
  <si>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令和4年度</t>
  </si>
  <si>
    <t>基金残高に係る経年分析</t>
  </si>
  <si>
    <t>令和3年度(千円･％)</t>
    <rPh sb="0" eb="2">
      <t>レイワ</t>
    </rPh>
    <rPh sb="4" eb="5">
      <t>ド</t>
    </rPh>
    <rPh sb="6" eb="8">
      <t>センエン</t>
    </rPh>
    <phoneticPr fontId="5"/>
  </si>
  <si>
    <t>財政調整基金</t>
  </si>
  <si>
    <t>減債基金</t>
  </si>
  <si>
    <t>分離課税所得割交付金</t>
  </si>
  <si>
    <t>その他特定目的基金</t>
  </si>
  <si>
    <t>青森地域広域事務組合</t>
  </si>
  <si>
    <t>令和4年度　財政状況資料集</t>
  </si>
  <si>
    <t>総括表（市町村）</t>
    <rPh sb="0" eb="2">
      <t>ソウカツ</t>
    </rPh>
    <rPh sb="2" eb="3">
      <t>ヒョウ</t>
    </rPh>
    <rPh sb="4" eb="7">
      <t>シチョウソン</t>
    </rPh>
    <phoneticPr fontId="5"/>
  </si>
  <si>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</si>
  <si>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</si>
  <si>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</si>
  <si>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いわゆる五省協定等に係るもの</t>
    <rPh sb="4" eb="6">
      <t>ゴショウ</t>
    </rPh>
    <rPh sb="6" eb="9">
      <t>キョウテイトウ</t>
    </rPh>
    <rPh sb="10" eb="11">
      <t>カカ</t>
    </rPh>
    <phoneticPr fontId="33"/>
  </si>
  <si>
    <t>青森県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</si>
  <si>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</si>
  <si>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</si>
  <si>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Ⅱ－０</t>
  </si>
  <si>
    <t>職員の状況 (※8)</t>
    <rPh sb="0" eb="2">
      <t>ショクイン</t>
    </rPh>
    <rPh sb="3" eb="5">
      <t>ジョウキョウ</t>
    </rPh>
    <phoneticPr fontId="5"/>
  </si>
  <si>
    <t>指定団体等の指定状況</t>
  </si>
  <si>
    <t>歳出総額</t>
  </si>
  <si>
    <t>ゴルフ場利用税交付金</t>
  </si>
  <si>
    <t>寄附金</t>
  </si>
  <si>
    <t>令和4年度(千円)</t>
    <rPh sb="0" eb="2">
      <t>レイワ</t>
    </rPh>
    <rPh sb="3" eb="5">
      <t>ネンド</t>
    </rPh>
    <rPh sb="6" eb="8">
      <t>センエン</t>
    </rPh>
    <phoneticPr fontId="5"/>
  </si>
  <si>
    <t>令和3年度(千円)</t>
    <rPh sb="0" eb="2">
      <t>レイワ</t>
    </rPh>
    <rPh sb="4" eb="5">
      <t>ド</t>
    </rPh>
    <rPh sb="6" eb="8">
      <t>センエン</t>
    </rPh>
    <phoneticPr fontId="5"/>
  </si>
  <si>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</si>
  <si>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</si>
  <si>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令和4年度(千円･％)</t>
    <rPh sb="0" eb="2">
      <t>レイワ</t>
    </rPh>
    <rPh sb="3" eb="5">
      <t>ネンド</t>
    </rPh>
    <rPh sb="6" eb="8">
      <t>センエン</t>
    </rPh>
    <phoneticPr fontId="5"/>
  </si>
  <si>
    <t>歳入総額</t>
  </si>
  <si>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</si>
  <si>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</si>
  <si>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</si>
  <si>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</si>
  <si>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</si>
  <si>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</si>
  <si>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 xml:space="preserve">組合等負担等見込額 </t>
    <rPh sb="0" eb="2">
      <t>クミアイ</t>
    </rPh>
    <rPh sb="2" eb="3">
      <t>トウ</t>
    </rPh>
    <rPh sb="3" eb="5">
      <t>フタン</t>
    </rPh>
    <rPh sb="5" eb="6">
      <t>トウ</t>
    </rPh>
    <rPh sb="6" eb="9">
      <t>ミコミガク</t>
    </rPh>
    <phoneticPr fontId="33"/>
  </si>
  <si>
    <t>外ヶ浜町</t>
  </si>
  <si>
    <t>平成27年国調</t>
    <rPh sb="4" eb="5">
      <t>ネン</t>
    </rPh>
    <rPh sb="5" eb="6">
      <t>コク</t>
    </rPh>
    <rPh sb="6" eb="7">
      <t>チョウ</t>
    </rPh>
    <phoneticPr fontId="5"/>
  </si>
  <si>
    <t>地方交付税種地</t>
    <rPh sb="0" eb="2">
      <t>チホウ</t>
    </rPh>
    <rPh sb="2" eb="5">
      <t>コウフゼイ</t>
    </rPh>
    <rPh sb="5" eb="6">
      <t>シュ</t>
    </rPh>
    <rPh sb="6" eb="7">
      <t>チ</t>
    </rPh>
    <phoneticPr fontId="5"/>
  </si>
  <si>
    <t>2-1</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</si>
  <si>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</si>
  <si>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</si>
  <si>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</si>
  <si>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</si>
  <si>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</si>
  <si>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</si>
  <si>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</si>
  <si>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</si>
  <si>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</si>
  <si>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</si>
  <si>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</si>
  <si>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</si>
  <si>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</si>
  <si>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</si>
  <si>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</si>
  <si>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</si>
  <si>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</si>
  <si>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</si>
  <si>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</si>
  <si>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</si>
  <si>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参考</t>
    <rPh sb="0" eb="2">
      <t>サンコウ</t>
    </rPh>
    <phoneticPr fontId="5"/>
  </si>
  <si>
    <t>○</t>
  </si>
  <si>
    <t>積立金</t>
  </si>
  <si>
    <t>健全化判断比率</t>
  </si>
  <si>
    <t>　　　法人均等割</t>
  </si>
  <si>
    <t>※8：職員の状況については、令和4年度地方公務員給与実態調査に基づいている。</t>
  </si>
  <si>
    <t>歳出合計</t>
  </si>
  <si>
    <r>
      <t xml:space="preserve">増減率 </t>
    </r>
    <r>
      <rPr>
        <sz val="9"/>
        <color indexed="8"/>
        <rFont val="ＭＳ ゴシック"/>
        <family val="3"/>
        <charset val="128"/>
      </rPr>
      <t xml:space="preserve"> (％)</t>
    </r>
    <rPh sb="0" eb="2">
      <t>ゾウゲン</t>
    </rPh>
    <rPh sb="2" eb="3">
      <t>リツ</t>
    </rPh>
    <phoneticPr fontId="5"/>
  </si>
  <si>
    <t>-12.9</t>
  </si>
  <si>
    <t>　扶助費</t>
  </si>
  <si>
    <t>　うち、健全化法施行規則附則第三条に係る負担見込額</t>
  </si>
  <si>
    <t>　将来負担比率</t>
    <rPh sb="1" eb="3">
      <t>ショウライ</t>
    </rPh>
    <rPh sb="3" eb="5">
      <t>フタン</t>
    </rPh>
    <rPh sb="5" eb="7">
      <t>ヒリツ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</si>
  <si>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</si>
  <si>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</si>
  <si>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</si>
  <si>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</si>
  <si>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</si>
  <si>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</si>
  <si>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</si>
  <si>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</si>
  <si>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令05.01.01(人)</t>
    <rPh sb="0" eb="1">
      <t>レイ</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</si>
  <si>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</si>
  <si>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</si>
  <si>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</si>
  <si>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</si>
  <si>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</si>
  <si>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</si>
  <si>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</si>
  <si>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</si>
  <si>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</si>
  <si>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</si>
  <si>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</si>
  <si>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</si>
  <si>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</si>
  <si>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令04.01.01(人)</t>
  </si>
  <si>
    <t>後期高齢者医療特別会計</t>
  </si>
  <si>
    <t>基準財政収入額</t>
  </si>
  <si>
    <t>労働費</t>
  </si>
  <si>
    <t>増減率  (％)</t>
    <rPh sb="0" eb="2">
      <t>ゾウゲン</t>
    </rPh>
    <rPh sb="2" eb="3">
      <t>リツ</t>
    </rPh>
    <phoneticPr fontId="5"/>
  </si>
  <si>
    <t>備考</t>
    <rPh sb="0" eb="2">
      <t>ビコウ</t>
    </rPh>
    <phoneticPr fontId="5"/>
  </si>
  <si>
    <t>-3.0</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</si>
  <si>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</si>
  <si>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</si>
  <si>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6"/>
  </si>
  <si>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</si>
  <si>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</si>
  <si>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</si>
  <si>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</si>
  <si>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</si>
  <si>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</si>
  <si>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</si>
  <si>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</si>
  <si>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</si>
  <si>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</si>
  <si>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</si>
  <si>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</si>
  <si>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</si>
  <si>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</si>
  <si>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</si>
  <si>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</si>
  <si>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</si>
  <si>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</si>
  <si>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</si>
  <si>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 4.40</t>
  </si>
  <si>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</si>
  <si>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</si>
  <si>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</si>
  <si>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</si>
  <si>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</si>
  <si>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</si>
  <si>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</si>
  <si>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</si>
  <si>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</si>
  <si>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</si>
  <si>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</si>
  <si>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</si>
  <si>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</si>
  <si>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</si>
  <si>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</si>
  <si>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</si>
  <si>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</si>
  <si>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</si>
  <si>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</si>
  <si>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</si>
  <si>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</si>
  <si>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</si>
  <si>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</si>
  <si>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</si>
  <si>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</si>
  <si>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</si>
  <si>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</si>
  <si>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</si>
  <si>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</si>
  <si>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</si>
  <si>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</si>
  <si>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</si>
  <si>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</si>
  <si>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</si>
  <si>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</si>
  <si>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</si>
  <si>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</si>
  <si>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</si>
  <si>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</si>
  <si>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</si>
  <si>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</si>
  <si>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</si>
  <si>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</si>
  <si>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</si>
  <si>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</si>
  <si>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</si>
  <si>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</si>
  <si>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</si>
  <si>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</si>
  <si>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</si>
  <si>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8"/>
  </si>
  <si>
    <t>（注）人口については、各調査対象年度の1月1日現在の住民基本台帳に登載されている人口に基づいている。</t>
    <rPh sb="14" eb="16">
      <t>タイショウ</t>
    </rPh>
    <phoneticPr fontId="5"/>
  </si>
  <si>
    <t>青森県外ヶ浜町</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</si>
  <si>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</si>
  <si>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</si>
  <si>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</si>
  <si>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</si>
  <si>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</si>
  <si>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4"/>
  </si>
  <si>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</si>
  <si>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</si>
  <si>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</si>
  <si>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</si>
  <si>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</si>
  <si>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</si>
  <si>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</si>
  <si>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</si>
  <si>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</si>
  <si>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病院支援基金</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</si>
  <si>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</si>
  <si>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</si>
  <si>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</si>
  <si>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</si>
  <si>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</si>
  <si>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</si>
  <si>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</si>
  <si>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</si>
  <si>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</si>
  <si>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</si>
  <si>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</si>
  <si>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</si>
  <si>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</si>
  <si>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</si>
  <si>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</si>
  <si>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</si>
  <si>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</si>
  <si>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</si>
  <si>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</si>
  <si>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</si>
  <si>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</si>
  <si>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</si>
  <si>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</si>
  <si>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</si>
  <si>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</si>
  <si>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</si>
  <si>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</si>
  <si>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</si>
  <si>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</si>
  <si>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</si>
  <si>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</si>
  <si>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</si>
  <si>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</si>
  <si>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</si>
  <si>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</si>
  <si>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</si>
  <si>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</si>
  <si>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</si>
  <si>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</si>
  <si>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</si>
  <si>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</si>
  <si>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1"/>
  </si>
  <si>
    <t>ふるさと応援基金</t>
  </si>
  <si>
    <t>諸支出金</t>
    <rPh sb="3" eb="4">
      <t>キン</t>
    </rPh>
    <phoneticPr fontId="36"/>
  </si>
  <si>
    <t>　個人住民税減収補塡特例交付金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</si>
  <si>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</si>
  <si>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</si>
  <si>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</si>
  <si>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</si>
  <si>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</si>
  <si>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</si>
  <si>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</si>
  <si>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</si>
  <si>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</si>
  <si>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</si>
  <si>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</si>
  <si>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</si>
  <si>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下水道特別会計</t>
  </si>
  <si>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</si>
  <si>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</si>
  <si>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</si>
  <si>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</si>
  <si>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</si>
  <si>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</si>
  <si>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</si>
  <si>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</si>
  <si>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 0.00</t>
  </si>
  <si>
    <t>旧法による税</t>
  </si>
  <si>
    <t>合計</t>
  </si>
  <si>
    <t>他会計等
からの
繰入金</t>
  </si>
  <si>
    <t>令和4年度</t>
    <rPh sb="0" eb="2">
      <t>レイワ</t>
    </rPh>
    <rPh sb="3" eb="5">
      <t>ネンド</t>
    </rPh>
    <phoneticPr fontId="5"/>
  </si>
  <si>
    <t>令和3年度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</si>
  <si>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</si>
  <si>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</si>
  <si>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</si>
  <si>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</si>
  <si>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</si>
  <si>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地域振興基金</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</si>
  <si>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</si>
  <si>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</si>
  <si>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</si>
  <si>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</si>
  <si>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</si>
  <si>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</si>
  <si>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</si>
  <si>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</si>
  <si>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</si>
  <si>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</si>
  <si>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</si>
  <si>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</si>
  <si>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</si>
  <si>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</si>
  <si>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</si>
  <si>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</si>
  <si>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</si>
  <si>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</si>
  <si>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下水道</t>
  </si>
  <si>
    <t>加入世帯数(世帯)</t>
  </si>
  <si>
    <t>　繰出金</t>
  </si>
  <si>
    <t>　うち減収補塡債(特例分)</t>
    <rPh sb="4" eb="5">
      <t>シュウ</t>
    </rPh>
    <rPh sb="9" eb="10">
      <t>トク</t>
    </rPh>
    <rPh sb="10" eb="11">
      <t>レイ</t>
    </rPh>
    <rPh sb="11" eb="12">
      <t>ブン</t>
    </rPh>
    <phoneticPr fontId="1"/>
  </si>
  <si>
    <t xml:space="preserve"> 過去５年間平均</t>
    <rPh sb="1" eb="3">
      <t>カコ</t>
    </rPh>
    <rPh sb="4" eb="6">
      <t>ネンカン</t>
    </rPh>
    <rPh sb="6" eb="8">
      <t>ヘイキン</t>
    </rPh>
    <phoneticPr fontId="5"/>
  </si>
  <si>
    <t>簡易水道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</si>
  <si>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</si>
  <si>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</si>
  <si>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</si>
  <si>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</si>
  <si>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</si>
  <si>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</si>
  <si>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被保険者
1人当り</t>
  </si>
  <si>
    <t>保険税(料)収入額</t>
  </si>
  <si>
    <t>国民健康保険</t>
  </si>
  <si>
    <t>その他</t>
  </si>
  <si>
    <t>保険給付費</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</si>
  <si>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</si>
  <si>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</si>
  <si>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</si>
  <si>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</si>
  <si>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4"/>
  </si>
  <si>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</si>
  <si>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</si>
  <si>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</si>
  <si>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</si>
  <si>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</si>
  <si>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</si>
  <si>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</si>
  <si>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</si>
  <si>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</si>
  <si>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</si>
  <si>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</si>
  <si>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</si>
  <si>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</si>
  <si>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</si>
  <si>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</si>
  <si>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</si>
  <si>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</si>
  <si>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津軽半島エコエネ</t>
    <rPh sb="0" eb="2">
      <t>ツガル</t>
    </rPh>
    <rPh sb="2" eb="4">
      <t>ハントウ</t>
    </rPh>
    <phoneticPr fontId="39"/>
  </si>
  <si>
    <t>総費用
（歳出）</t>
  </si>
  <si>
    <t>純損益
（形式収支）</t>
  </si>
  <si>
    <t>左のうち
一般会計等
繰入見込額</t>
  </si>
  <si>
    <t>資金不足
比率</t>
    <rPh sb="0" eb="2">
      <t>シキン</t>
    </rPh>
    <rPh sb="2" eb="4">
      <t>フソク</t>
    </rPh>
    <rPh sb="5" eb="7">
      <t>ヒリツ</t>
    </rPh>
    <phoneticPr fontId="5"/>
  </si>
  <si>
    <t>国民健康保険特別会計</t>
  </si>
  <si>
    <t>簡易水道事業会計</t>
  </si>
  <si>
    <t>法適用企業</t>
  </si>
  <si>
    <t>病院事業会計</t>
  </si>
  <si>
    <t>連結実質赤字額</t>
    <rPh sb="0" eb="2">
      <t>レンケツ</t>
    </rPh>
    <rPh sb="2" eb="4">
      <t>ジッシツ</t>
    </rPh>
    <rPh sb="4" eb="7">
      <t>アカジガク</t>
    </rPh>
    <phoneticPr fontId="5"/>
  </si>
  <si>
    <t>左のうち
一般会計等
負担見込額</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</si>
  <si>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</si>
  <si>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</si>
  <si>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</si>
  <si>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</si>
  <si>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令和3年度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</si>
  <si>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</si>
  <si>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</si>
  <si>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</si>
  <si>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</si>
  <si>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</si>
  <si>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</si>
  <si>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</si>
  <si>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</si>
  <si>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</si>
  <si>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</si>
  <si>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</si>
  <si>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</si>
  <si>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</si>
  <si>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</si>
  <si>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</si>
  <si>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</si>
  <si>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</si>
  <si>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</si>
  <si>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</si>
  <si>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</si>
  <si>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</si>
  <si>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</si>
  <si>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</si>
  <si>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4"/>
  </si>
  <si>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</si>
  <si>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</si>
  <si>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</si>
  <si>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</si>
  <si>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</si>
  <si>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</si>
  <si>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</si>
  <si>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</si>
  <si>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</si>
  <si>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</si>
  <si>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</si>
  <si>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</si>
  <si>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</si>
  <si>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</si>
  <si>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</si>
  <si>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0"/>
  </si>
  <si>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</si>
  <si>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</si>
  <si>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</si>
  <si>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</si>
  <si>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</si>
  <si>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</si>
  <si>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</si>
  <si>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</si>
  <si>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</si>
  <si>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</si>
  <si>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</si>
  <si>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</si>
  <si>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</si>
  <si>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類似団体内平均(円)</t>
    <rPh sb="0" eb="2">
      <t>ルイジ</t>
    </rPh>
    <rPh sb="2" eb="4">
      <t>ダンタイ</t>
    </rPh>
    <phoneticPr fontId="5"/>
  </si>
  <si>
    <t>H30</t>
  </si>
  <si>
    <t>R01</t>
  </si>
  <si>
    <t>R02</t>
  </si>
  <si>
    <t>R03</t>
  </si>
  <si>
    <t>R04</t>
  </si>
  <si>
    <t>▲ 0.74</t>
  </si>
  <si>
    <t>その他会計（赤字）</t>
  </si>
  <si>
    <t>（百万円）</t>
  </si>
  <si>
    <t>青森県市町村総合事務組合</t>
  </si>
  <si>
    <t>青森県後期高齢者医療広域連合(一般会計)</t>
  </si>
  <si>
    <t>青森県後期高齢者医療広域連合(後期高齢者医療特別会計)</t>
  </si>
  <si>
    <t>青森県市町村職員退職手当組合</t>
  </si>
  <si>
    <t>青函トンネル記念館</t>
    <rPh sb="0" eb="2">
      <t>セイカン</t>
    </rPh>
    <rPh sb="6" eb="9">
      <t>キネンカン</t>
    </rPh>
    <phoneticPr fontId="39"/>
  </si>
  <si>
    <t>－</t>
  </si>
  <si>
    <t>合併振興基金</t>
  </si>
  <si>
    <t>過疎地域持続的発展特別事業基金</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</si>
  <si>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</si>
  <si>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</si>
  <si>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　有形固定資産減価償却率は類似団体平均を下回っており、将来負担比率も着実に減少してきている。主な要因としては、将来負担比率の分子となる地方債現在高が約7.1億円減少したことや、充当可能基金が1.2億円増加したことが挙げられる。
　今後も、建設事業の計画的な実施による新発債発行の平準化及びその抑制を図るほか、適正な定員管理による人件費負担の抑制、公営企業の経営基盤の強化、財政調整基金及び減債基金現在高の確保等の取組みに努める。</t>
    <rPh sb="88" eb="94">
      <t>ジュウトウカノウキキン</t>
    </rPh>
    <rPh sb="98" eb="100">
      <t>オクエン</t>
    </rPh>
    <rPh sb="100" eb="102">
      <t>ゾウカ</t>
    </rPh>
    <phoneticPr fontId="47"/>
  </si>
  <si>
    <t>(　参考　）</t>
    <rPh sb="2" eb="4">
      <t>サンコウ</t>
    </rPh>
    <phoneticPr fontId="43"/>
  </si>
  <si>
    <t>当該団体値</t>
    <rPh sb="0" eb="2">
      <t>トウガイ</t>
    </rPh>
    <rPh sb="2" eb="4">
      <t>ダンタイ</t>
    </rPh>
    <rPh sb="4" eb="5">
      <t>アタイ</t>
    </rPh>
    <phoneticPr fontId="43"/>
  </si>
  <si>
    <t>将来負担比率</t>
    <phoneticPr fontId="43"/>
  </si>
  <si>
    <t>有形固定資産減価償却率</t>
    <phoneticPr fontId="43"/>
  </si>
  <si>
    <t>類似団体内平均値</t>
    <phoneticPr fontId="4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</si>
  <si>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</si>
  <si>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　当該比率について、将来負担比率は前年度比△13.4%と改善傾向にあるが、実質公債費比率は前年度比＋0.3%増加し、類似団体と比較すると依然として高い水準にある。
　実質公債費比率において、新発債の抑制により、地方債現在高は減少傾向にあるものの算定の分子となる元利償還金等が増加したため微増という状況になっている。今後の推移としては、算定分母は減少見込であるが、公債費も減少見込であるため、微減傾向で推移すると見込まれる。
　将来負担比率は、地方債現在高が減少したことや、基金残高の充当可能財源の増等の要因で改善傾向にあるが、今後は大規模建設事業実施のため充当可能基金が減少見込みであるため、微増傾向で推移すると見込まれる。</t>
    <rPh sb="221" eb="227">
      <t>チホウサイゲンザイダカ</t>
    </rPh>
    <rPh sb="228" eb="230">
      <t>ゲンショウ</t>
    </rPh>
    <phoneticPr fontId="43"/>
  </si>
  <si>
    <t>実質公債費比率</t>
    <phoneticPr fontId="43"/>
  </si>
  <si>
    <t xml:space="preserve"> </t>
    <phoneticPr fontId="4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</si>
</sst>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9"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9"/>
      <color indexed="8"/>
      <name val="ＭＳ ゴシック"/>
      <family val="3"/>
    </font>
    <font>
      <sz val="11"/>
      <color indexed="8"/>
      <name val="ＭＳ Ｐゴシック"/>
      <family val="3"/>
    </font>
    <font>
      <sz val="6"/>
      <name val="ＭＳ ゴシック"/>
      <family val="3"/>
    </font>
    <font>
      <b/>
      <sz val="13"/>
      <color indexed="56"/>
      <name val="ＭＳ ゴシック"/>
      <family val="3"/>
    </font>
    <font>
      <b/>
      <sz val="9"/>
      <color indexed="9"/>
      <name val="ＭＳ ゴシック"/>
      <family val="3"/>
    </font>
    <font>
      <sz val="6"/>
      <name val="ＭＳ Ｐゴシック"/>
      <family val="3"/>
    </font>
    <font>
      <sz val="11"/>
      <color indexed="8"/>
      <name val="ＭＳ ゴシック"/>
      <family val="3"/>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6"/>
      <name val="ＭＳ Ｐゴシック"/>
      <family val="2"/>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2" fillId="0" borderId="0"/>
    <xf numFmtId="0" fontId="42" fillId="0" borderId="0">
      <alignment vertical="center"/>
    </xf>
    <xf numFmtId="0" fontId="42" fillId="0" borderId="0">
      <alignment vertical="center"/>
    </xf>
    <xf numFmtId="0" fontId="42" fillId="0" borderId="0"/>
    <xf numFmtId="0" fontId="42" fillId="0" borderId="0"/>
    <xf numFmtId="0" fontId="46" fillId="0" borderId="0">
      <alignment vertical="center"/>
    </xf>
  </cellStyleXfs>
  <cellXfs count="114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0" fillId="3" borderId="0" xfId="20" applyFont="1" applyFill="1" applyAlignment="1">
      <alignment vertical="center"/>
    </xf>
    <xf numFmtId="0" fontId="42" fillId="3" borderId="0" xfId="20" applyFill="1" applyAlignment="1" applyProtection="1">
      <alignment vertical="center"/>
      <protection hidden="1"/>
    </xf>
    <xf numFmtId="0" fontId="44" fillId="0" borderId="0" xfId="21" applyFont="1">
      <alignment vertical="center"/>
    </xf>
    <xf numFmtId="0" fontId="42" fillId="3" borderId="0" xfId="20" applyFill="1" applyAlignment="1">
      <alignment vertical="center"/>
    </xf>
    <xf numFmtId="0" fontId="42" fillId="3" borderId="0" xfId="20" applyFill="1" applyProtection="1">
      <protection hidden="1"/>
    </xf>
    <xf numFmtId="0" fontId="44" fillId="0" borderId="30" xfId="21" applyFont="1" applyBorder="1">
      <alignment vertical="center"/>
    </xf>
    <xf numFmtId="0" fontId="44" fillId="0" borderId="23" xfId="21" applyFont="1" applyBorder="1">
      <alignment vertical="center"/>
    </xf>
    <xf numFmtId="189" fontId="44" fillId="0" borderId="23" xfId="21" applyNumberFormat="1" applyFont="1" applyBorder="1">
      <alignment vertical="center"/>
    </xf>
    <xf numFmtId="0" fontId="44" fillId="0" borderId="16" xfId="21" applyFont="1" applyBorder="1">
      <alignment vertical="center"/>
    </xf>
    <xf numFmtId="0" fontId="44" fillId="0" borderId="42" xfId="21" applyFont="1" applyBorder="1">
      <alignment vertical="center"/>
    </xf>
    <xf numFmtId="0" fontId="44" fillId="0" borderId="14" xfId="21" applyFont="1" applyBorder="1">
      <alignment vertical="center"/>
    </xf>
    <xf numFmtId="0" fontId="44" fillId="0" borderId="31" xfId="21" applyFont="1" applyBorder="1">
      <alignment vertical="center"/>
    </xf>
    <xf numFmtId="0" fontId="44" fillId="0" borderId="34" xfId="21" applyFont="1" applyBorder="1">
      <alignment vertical="center"/>
    </xf>
    <xf numFmtId="0" fontId="44" fillId="0" borderId="15" xfId="21" applyFont="1" applyBorder="1">
      <alignment vertical="center"/>
    </xf>
    <xf numFmtId="0" fontId="44" fillId="0" borderId="35" xfId="21" applyFont="1" applyBorder="1">
      <alignment vertical="center"/>
    </xf>
    <xf numFmtId="0" fontId="45" fillId="0" borderId="30" xfId="21" applyFont="1" applyBorder="1">
      <alignment vertical="center"/>
    </xf>
    <xf numFmtId="178" fontId="46" fillId="0" borderId="0" xfId="21" applyNumberFormat="1" applyFont="1">
      <alignment vertical="center"/>
    </xf>
    <xf numFmtId="178" fontId="44" fillId="0" borderId="0" xfId="21" applyNumberFormat="1" applyFont="1">
      <alignment vertical="center"/>
    </xf>
    <xf numFmtId="187" fontId="44" fillId="3" borderId="0" xfId="22" applyNumberFormat="1" applyFont="1" applyFill="1" applyAlignment="1">
      <alignment vertical="center" wrapText="1"/>
    </xf>
    <xf numFmtId="49" fontId="44" fillId="3" borderId="0" xfId="22" applyNumberFormat="1" applyFont="1" applyFill="1" applyAlignment="1">
      <alignment horizontal="center" vertical="center" wrapText="1"/>
    </xf>
    <xf numFmtId="49" fontId="44" fillId="3" borderId="0" xfId="22" applyNumberFormat="1" applyFont="1" applyFill="1" applyAlignment="1">
      <alignment horizontal="center" vertical="center"/>
    </xf>
    <xf numFmtId="178" fontId="44" fillId="0" borderId="42" xfId="21" applyNumberFormat="1" applyFont="1" applyBorder="1">
      <alignment vertical="center"/>
    </xf>
    <xf numFmtId="178" fontId="44" fillId="0" borderId="14" xfId="21" applyNumberFormat="1" applyFont="1" applyBorder="1">
      <alignment vertical="center"/>
    </xf>
    <xf numFmtId="191" fontId="44" fillId="0" borderId="0" xfId="21" applyNumberFormat="1" applyFont="1">
      <alignment vertical="center"/>
    </xf>
    <xf numFmtId="178" fontId="44" fillId="0" borderId="31" xfId="21" applyNumberFormat="1" applyFont="1" applyBorder="1">
      <alignment vertical="center"/>
    </xf>
    <xf numFmtId="178" fontId="44" fillId="0" borderId="34" xfId="21" applyNumberFormat="1" applyFont="1" applyBorder="1">
      <alignment vertical="center"/>
    </xf>
    <xf numFmtId="189" fontId="44" fillId="0" borderId="34" xfId="21" applyNumberFormat="1" applyFont="1" applyBorder="1">
      <alignment vertical="center"/>
    </xf>
    <xf numFmtId="178" fontId="44" fillId="0" borderId="15" xfId="21" applyNumberFormat="1" applyFont="1" applyBorder="1">
      <alignment vertical="center"/>
    </xf>
    <xf numFmtId="0" fontId="45" fillId="0" borderId="42" xfId="21" applyFont="1" applyBorder="1">
      <alignment vertical="center"/>
    </xf>
    <xf numFmtId="0" fontId="44" fillId="0" borderId="0" xfId="22" applyFont="1">
      <alignment vertical="center"/>
    </xf>
    <xf numFmtId="189" fontId="44" fillId="0" borderId="0" xfId="22" applyNumberFormat="1" applyFont="1">
      <alignment vertical="center"/>
    </xf>
    <xf numFmtId="178" fontId="42" fillId="0" borderId="0" xfId="23" applyNumberFormat="1" applyAlignment="1">
      <alignment vertical="center"/>
    </xf>
    <xf numFmtId="183" fontId="42" fillId="0" borderId="0" xfId="24" applyNumberFormat="1" applyAlignment="1">
      <alignment horizontal="right" vertical="center"/>
    </xf>
    <xf numFmtId="184" fontId="42" fillId="0" borderId="0" xfId="24" applyNumberFormat="1" applyAlignment="1">
      <alignment horizontal="right" vertical="center"/>
    </xf>
    <xf numFmtId="178" fontId="44" fillId="3" borderId="0" xfId="21" applyNumberFormat="1" applyFont="1" applyFill="1" applyAlignment="1">
      <alignment vertical="center" wrapText="1"/>
    </xf>
    <xf numFmtId="178" fontId="42" fillId="0" borderId="0" xfId="23" applyNumberFormat="1" applyAlignment="1">
      <alignment horizontal="center" vertical="center"/>
    </xf>
    <xf numFmtId="0" fontId="48" fillId="0" borderId="0" xfId="25" applyFont="1">
      <alignment vertical="center"/>
    </xf>
    <xf numFmtId="0" fontId="42" fillId="3" borderId="0" xfId="20" applyFill="1"/>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23" xfId="4"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0" fontId="17" fillId="3" borderId="0" xfId="12" applyFont="1" applyFill="1">
      <alignment vertical="center"/>
    </xf>
    <xf numFmtId="0" fontId="17" fillId="3" borderId="14" xfId="12" applyFont="1" applyFill="1" applyBorder="1">
      <alignment vertical="center"/>
    </xf>
    <xf numFmtId="0" fontId="17" fillId="3" borderId="8"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44" fillId="0" borderId="0" xfId="21" applyFont="1" applyAlignment="1">
      <alignment horizontal="center" vertical="center"/>
    </xf>
    <xf numFmtId="184" fontId="44" fillId="3" borderId="0" xfId="22" applyNumberFormat="1" applyFont="1" applyFill="1" applyAlignment="1">
      <alignment horizontal="center" vertical="center" wrapText="1"/>
    </xf>
    <xf numFmtId="184" fontId="44" fillId="3" borderId="74" xfId="22" applyNumberFormat="1" applyFont="1" applyFill="1" applyBorder="1" applyAlignment="1">
      <alignment horizontal="center" vertical="center"/>
    </xf>
    <xf numFmtId="178" fontId="42" fillId="0" borderId="0" xfId="21" applyNumberFormat="1" applyAlignment="1">
      <alignment horizontal="center" vertical="center"/>
    </xf>
    <xf numFmtId="184" fontId="44" fillId="0" borderId="0" xfId="21" applyNumberFormat="1" applyFont="1" applyAlignment="1">
      <alignment horizontal="center" vertical="center"/>
    </xf>
    <xf numFmtId="187" fontId="44" fillId="3" borderId="74" xfId="22" applyNumberFormat="1" applyFont="1" applyFill="1" applyBorder="1" applyAlignment="1">
      <alignment horizontal="center" vertical="center" wrapText="1"/>
    </xf>
    <xf numFmtId="0" fontId="44" fillId="0" borderId="74" xfId="21" applyFont="1" applyBorder="1" applyAlignment="1">
      <alignment horizontal="center" vertical="center"/>
    </xf>
    <xf numFmtId="184" fontId="44" fillId="3" borderId="0" xfId="22" applyNumberFormat="1" applyFont="1" applyFill="1" applyAlignment="1">
      <alignment horizontal="center" vertical="center"/>
    </xf>
    <xf numFmtId="0" fontId="44" fillId="0" borderId="30" xfId="21" applyFont="1" applyBorder="1" applyAlignment="1" applyProtection="1">
      <alignment horizontal="left" vertical="top" wrapText="1"/>
      <protection locked="0"/>
    </xf>
    <xf numFmtId="0" fontId="44" fillId="0" borderId="23" xfId="21" applyFont="1" applyBorder="1" applyAlignment="1" applyProtection="1">
      <alignment horizontal="left" vertical="top" wrapText="1"/>
      <protection locked="0"/>
    </xf>
    <xf numFmtId="0" fontId="44" fillId="0" borderId="16" xfId="21" applyFont="1" applyBorder="1" applyAlignment="1" applyProtection="1">
      <alignment horizontal="left" vertical="top" wrapText="1"/>
      <protection locked="0"/>
    </xf>
    <xf numFmtId="0" fontId="44" fillId="0" borderId="42" xfId="21" applyFont="1" applyBorder="1" applyAlignment="1" applyProtection="1">
      <alignment horizontal="left" vertical="top" wrapText="1"/>
      <protection locked="0"/>
    </xf>
    <xf numFmtId="0" fontId="44" fillId="0" borderId="0" xfId="21" applyFont="1" applyAlignment="1" applyProtection="1">
      <alignment horizontal="left" vertical="top" wrapText="1"/>
      <protection locked="0"/>
    </xf>
    <xf numFmtId="0" fontId="44" fillId="0" borderId="14" xfId="21" applyFont="1" applyBorder="1" applyAlignment="1" applyProtection="1">
      <alignment horizontal="left" vertical="top" wrapText="1"/>
      <protection locked="0"/>
    </xf>
    <xf numFmtId="0" fontId="44" fillId="0" borderId="31" xfId="21" applyFont="1" applyBorder="1" applyAlignment="1" applyProtection="1">
      <alignment horizontal="left" vertical="top" wrapText="1"/>
      <protection locked="0"/>
    </xf>
    <xf numFmtId="0" fontId="44" fillId="0" borderId="34" xfId="21" applyFont="1" applyBorder="1" applyAlignment="1" applyProtection="1">
      <alignment horizontal="left" vertical="top" wrapText="1"/>
      <protection locked="0"/>
    </xf>
    <xf numFmtId="0" fontId="44" fillId="0" borderId="15" xfId="21" applyFont="1" applyBorder="1" applyAlignment="1" applyProtection="1">
      <alignment horizontal="left" vertical="top" wrapText="1"/>
      <protection locked="0"/>
    </xf>
    <xf numFmtId="187" fontId="44" fillId="3" borderId="0" xfId="22" applyNumberFormat="1" applyFont="1" applyFill="1" applyAlignment="1">
      <alignment horizontal="center" vertical="center" wrapText="1"/>
    </xf>
    <xf numFmtId="0" fontId="44" fillId="0" borderId="32" xfId="21" applyFont="1" applyBorder="1" applyAlignment="1">
      <alignment horizontal="center" vertical="center"/>
    </xf>
    <xf numFmtId="0" fontId="44" fillId="0" borderId="35" xfId="21" applyFont="1" applyBorder="1" applyAlignment="1">
      <alignment horizontal="center" vertical="center"/>
    </xf>
    <xf numFmtId="0" fontId="44" fillId="0" borderId="37" xfId="21" applyFont="1" applyBorder="1" applyAlignment="1">
      <alignment horizontal="center" vertical="center"/>
    </xf>
    <xf numFmtId="187" fontId="44" fillId="0" borderId="0" xfId="22" applyNumberFormat="1" applyFont="1" applyAlignment="1">
      <alignment horizontal="center" vertical="center" wrapText="1"/>
    </xf>
  </cellXfs>
  <cellStyles count="26">
    <cellStyle name="標準" xfId="0" builtinId="0"/>
    <cellStyle name="標準 2" xfId="1" xr:uid="{00000000-0005-0000-0000-000001000000}"/>
    <cellStyle name="標準 2 2" xfId="2" xr:uid="{00000000-0005-0000-0000-000002000000}"/>
    <cellStyle name="標準 2 3" xfId="3" xr:uid="{00000000-0005-0000-0000-000003000000}"/>
    <cellStyle name="標準 2 4" xfId="20" xr:uid="{00000000-0005-0000-0000-000004000000}"/>
    <cellStyle name="標準 3" xfId="4" xr:uid="{00000000-0005-0000-0000-000005000000}"/>
    <cellStyle name="標準 4" xfId="5" xr:uid="{00000000-0005-0000-0000-000006000000}"/>
    <cellStyle name="標準 4_APAHO401600" xfId="6" xr:uid="{00000000-0005-0000-0000-000007000000}"/>
    <cellStyle name="標準 4_APAHO4019001" xfId="7" xr:uid="{00000000-0005-0000-0000-000008000000}"/>
    <cellStyle name="標準 4_ZJ08_022012_青森市_2010" xfId="8" xr:uid="{00000000-0005-0000-0000-000009000000}"/>
    <cellStyle name="標準 6" xfId="9" xr:uid="{00000000-0005-0000-0000-00000A000000}"/>
    <cellStyle name="標準 6_APAHO401000" xfId="10" xr:uid="{00000000-0005-0000-0000-00000B000000}"/>
    <cellStyle name="標準 6_APAHO401200_O-JJ1016-001-3_財政状況資料集(決算状況カード(各会計・関係団体))(Rev2)2" xfId="11" xr:uid="{00000000-0005-0000-0000-00000C000000}"/>
    <cellStyle name="標準 6_APAHO402200_O-JJ1016-001-3_財政状況資料集(決算状況カード(各会計・関係団体))(Rev2)2" xfId="12" xr:uid="{00000000-0005-0000-0000-00000D000000}"/>
    <cellStyle name="標準 7" xfId="25" xr:uid="{00000000-0005-0000-0000-00000E000000}"/>
    <cellStyle name="標準_【レイアウト】（県）資料３（Ｐ２）　歳出比較分析表" xfId="19" xr:uid="{00000000-0005-0000-0000-00000F000000}"/>
    <cellStyle name="標準_【レイアウト】（県）資料３（Ｐ２）　歳出比較分析表 2" xfId="21" xr:uid="{00000000-0005-0000-0000-000010000000}"/>
    <cellStyle name="標準_【レイアウト】（市）資料３（Ｐ２）　歳出比較分析表" xfId="18" xr:uid="{00000000-0005-0000-0000-000011000000}"/>
    <cellStyle name="標準_【レイアウト】（市）資料３（Ｐ２）　歳出比較分析表 2" xfId="22" xr:uid="{00000000-0005-0000-0000-000012000000}"/>
    <cellStyle name="標準_APAHO251300" xfId="13" xr:uid="{00000000-0005-0000-0000-000013000000}"/>
    <cellStyle name="標準_APAHO251300 2" xfId="23" xr:uid="{00000000-0005-0000-0000-000014000000}"/>
    <cellStyle name="標準_APAHO252300" xfId="14" xr:uid="{00000000-0005-0000-0000-000015000000}"/>
    <cellStyle name="標準_APAHO252300 2" xfId="24" xr:uid="{00000000-0005-0000-0000-000016000000}"/>
    <cellStyle name="標準_Book1" xfId="15" xr:uid="{00000000-0005-0000-0000-000017000000}"/>
    <cellStyle name="標準_O-JJ0722-001-3_決算状況カード(各会計・関係団体)_O-JJ1016-001-3_財政状況資料集(決算状況カード(各会計・関係団体))(Rev2)2" xfId="16" xr:uid="{00000000-0005-0000-0000-000018000000}"/>
    <cellStyle name="標準_O-JJ0722-001-8_連結実質赤字比率に係る赤字・黒字の構成分析" xfId="17" xr:uid="{00000000-0005-0000-0000-000019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167497</c:v>
                </c:pt>
                <c:pt idx="1">
                  <c:v>190274</c:v>
                </c:pt>
                <c:pt idx="2">
                  <c:v>200194</c:v>
                </c:pt>
                <c:pt idx="3">
                  <c:v>196914</c:v>
                </c:pt>
                <c:pt idx="4">
                  <c:v>204757</c:v>
                </c:pt>
              </c:numCache>
            </c:numRef>
          </c:val>
          <c:smooth val="0"/>
          <c:extLst>
            <c:ext xmlns:c16="http://schemas.microsoft.com/office/drawing/2014/chart" uri="{C3380CC4-5D6E-409C-BE32-E72D297353CC}">
              <c16:uniqueId val="{00000000-C474-4848-B0C8-D3D2118BF1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59196</c:v>
                </c:pt>
                <c:pt idx="1">
                  <c:v>72256</c:v>
                </c:pt>
                <c:pt idx="2">
                  <c:v>53039</c:v>
                </c:pt>
                <c:pt idx="3">
                  <c:v>54105</c:v>
                </c:pt>
                <c:pt idx="4">
                  <c:v>61396</c:v>
                </c:pt>
              </c:numCache>
            </c:numRef>
          </c:val>
          <c:smooth val="0"/>
          <c:extLst>
            <c:ext xmlns:c16="http://schemas.microsoft.com/office/drawing/2014/chart" uri="{C3380CC4-5D6E-409C-BE32-E72D297353CC}">
              <c16:uniqueId val="{00000001-C474-4848-B0C8-D3D2118BF1B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2.7</c:v>
                </c:pt>
                <c:pt idx="1">
                  <c:v>3.84</c:v>
                </c:pt>
                <c:pt idx="2">
                  <c:v>2.35</c:v>
                </c:pt>
                <c:pt idx="3">
                  <c:v>2.88</c:v>
                </c:pt>
                <c:pt idx="4">
                  <c:v>3.04</c:v>
                </c:pt>
              </c:numCache>
            </c:numRef>
          </c:val>
          <c:extLst>
            <c:ext xmlns:c16="http://schemas.microsoft.com/office/drawing/2014/chart" uri="{C3380CC4-5D6E-409C-BE32-E72D297353CC}">
              <c16:uniqueId val="{00000000-58AC-4A8B-B1BD-83953CD7C51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33.82</c:v>
                </c:pt>
                <c:pt idx="1">
                  <c:v>33.57</c:v>
                </c:pt>
                <c:pt idx="2">
                  <c:v>36.4</c:v>
                </c:pt>
                <c:pt idx="3">
                  <c:v>35.159999999999997</c:v>
                </c:pt>
                <c:pt idx="4">
                  <c:v>36.21</c:v>
                </c:pt>
              </c:numCache>
            </c:numRef>
          </c:val>
          <c:extLst>
            <c:ext xmlns:c16="http://schemas.microsoft.com/office/drawing/2014/chart" uri="{C3380CC4-5D6E-409C-BE32-E72D297353CC}">
              <c16:uniqueId val="{00000001-58AC-4A8B-B1BD-83953CD7C51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-4.4000000000000004</c:v>
                </c:pt>
                <c:pt idx="1">
                  <c:v>-0.74</c:v>
                </c:pt>
                <c:pt idx="2">
                  <c:v>2.88</c:v>
                </c:pt>
                <c:pt idx="3">
                  <c:v>0.09</c:v>
                </c:pt>
                <c:pt idx="4">
                  <c:v>2.13</c:v>
                </c:pt>
              </c:numCache>
            </c:numRef>
          </c:val>
          <c:smooth val="0"/>
          <c:extLst>
            <c:ext xmlns:c16="http://schemas.microsoft.com/office/drawing/2014/chart" uri="{C3380CC4-5D6E-409C-BE32-E72D297353CC}">
              <c16:uniqueId val="{00000002-58AC-4A8B-B1BD-83953CD7C51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D09-4E80-82E1-8E53F84E2FE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D09-4E80-82E1-8E53F84E2FE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8D09-4E80-82E1-8E53F84E2FE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0.01</c:v>
                </c:pt>
                <c:pt idx="6">
                  <c:v>#N/A</c:v>
                </c:pt>
                <c:pt idx="7">
                  <c:v>0.01</c:v>
                </c:pt>
                <c:pt idx="8">
                  <c:v>#N/A</c:v>
                </c:pt>
                <c:pt idx="9">
                  <c:v>0.05</c:v>
                </c:pt>
              </c:numCache>
            </c:numRef>
          </c:val>
          <c:extLst>
            <c:ext xmlns:c16="http://schemas.microsoft.com/office/drawing/2014/chart" uri="{C3380CC4-5D6E-409C-BE32-E72D297353CC}">
              <c16:uniqueId val="{00000003-8D09-4E80-82E1-8E53F84E2FEA}"/>
            </c:ext>
          </c:extLst>
        </c:ser>
        <c:ser>
          <c:idx val="4"/>
          <c:order val="4"/>
          <c:tx>
            <c:strRef>
              <c:f>データシート!$A$31</c:f>
              <c:strCache>
                <c:ptCount val="1"/>
                <c:pt idx="0">
                  <c:v>下水道特別会計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0.01</c:v>
                </c:pt>
                <c:pt idx="6">
                  <c:v>#N/A</c:v>
                </c:pt>
                <c:pt idx="7">
                  <c:v>0</c:v>
                </c:pt>
                <c:pt idx="8">
                  <c:v>#N/A</c:v>
                </c:pt>
                <c:pt idx="9">
                  <c:v>0.05</c:v>
                </c:pt>
              </c:numCache>
            </c:numRef>
          </c:val>
          <c:extLst>
            <c:ext xmlns:c16="http://schemas.microsoft.com/office/drawing/2014/chart" uri="{C3380CC4-5D6E-409C-BE32-E72D297353CC}">
              <c16:uniqueId val="{00000004-8D09-4E80-82E1-8E53F84E2FE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0.3</c:v>
                </c:pt>
                <c:pt idx="2">
                  <c:v>#N/A</c:v>
                </c:pt>
                <c:pt idx="3">
                  <c:v>0.08</c:v>
                </c:pt>
                <c:pt idx="4">
                  <c:v>#N/A</c:v>
                </c:pt>
                <c:pt idx="5">
                  <c:v>0.05</c:v>
                </c:pt>
                <c:pt idx="6">
                  <c:v>#N/A</c:v>
                </c:pt>
                <c:pt idx="7">
                  <c:v>0.04</c:v>
                </c:pt>
                <c:pt idx="8">
                  <c:v>#N/A</c:v>
                </c:pt>
                <c:pt idx="9">
                  <c:v>0.12</c:v>
                </c:pt>
              </c:numCache>
            </c:numRef>
          </c:val>
          <c:extLst>
            <c:ext xmlns:c16="http://schemas.microsoft.com/office/drawing/2014/chart" uri="{C3380CC4-5D6E-409C-BE32-E72D297353CC}">
              <c16:uniqueId val="{00000005-8D09-4E80-82E1-8E53F84E2FE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0.31</c:v>
                </c:pt>
                <c:pt idx="2">
                  <c:v>#N/A</c:v>
                </c:pt>
                <c:pt idx="3">
                  <c:v>0.45</c:v>
                </c:pt>
                <c:pt idx="4">
                  <c:v>#N/A</c:v>
                </c:pt>
                <c:pt idx="5">
                  <c:v>0.33</c:v>
                </c:pt>
                <c:pt idx="6">
                  <c:v>#N/A</c:v>
                </c:pt>
                <c:pt idx="7">
                  <c:v>0.31</c:v>
                </c:pt>
                <c:pt idx="8">
                  <c:v>#N/A</c:v>
                </c:pt>
                <c:pt idx="9">
                  <c:v>0.41</c:v>
                </c:pt>
              </c:numCache>
            </c:numRef>
          </c:val>
          <c:extLst>
            <c:ext xmlns:c16="http://schemas.microsoft.com/office/drawing/2014/chart" uri="{C3380CC4-5D6E-409C-BE32-E72D297353CC}">
              <c16:uniqueId val="{00000006-8D09-4E80-82E1-8E53F84E2FEA}"/>
            </c:ext>
          </c:extLst>
        </c:ser>
        <c:ser>
          <c:idx val="7"/>
          <c:order val="7"/>
          <c:tx>
            <c:strRef>
              <c:f>データシート!$A$34</c:f>
              <c:strCache>
                <c:ptCount val="1"/>
                <c:pt idx="0">
                  <c:v>簡易水道事業会計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2.4300000000000002</c:v>
                </c:pt>
                <c:pt idx="2">
                  <c:v>#N/A</c:v>
                </c:pt>
                <c:pt idx="3">
                  <c:v>2.63</c:v>
                </c:pt>
                <c:pt idx="4">
                  <c:v>#N/A</c:v>
                </c:pt>
                <c:pt idx="5">
                  <c:v>2.71</c:v>
                </c:pt>
                <c:pt idx="6">
                  <c:v>#N/A</c:v>
                </c:pt>
                <c:pt idx="7">
                  <c:v>2.38</c:v>
                </c:pt>
                <c:pt idx="8">
                  <c:v>#N/A</c:v>
                </c:pt>
                <c:pt idx="9">
                  <c:v>2.0299999999999998</c:v>
                </c:pt>
              </c:numCache>
            </c:numRef>
          </c:val>
          <c:extLst>
            <c:ext xmlns:c16="http://schemas.microsoft.com/office/drawing/2014/chart" uri="{C3380CC4-5D6E-409C-BE32-E72D297353CC}">
              <c16:uniqueId val="{00000007-8D09-4E80-82E1-8E53F84E2FE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2.69</c:v>
                </c:pt>
                <c:pt idx="2">
                  <c:v>#N/A</c:v>
                </c:pt>
                <c:pt idx="3">
                  <c:v>3.84</c:v>
                </c:pt>
                <c:pt idx="4">
                  <c:v>#N/A</c:v>
                </c:pt>
                <c:pt idx="5">
                  <c:v>2.34</c:v>
                </c:pt>
                <c:pt idx="6">
                  <c:v>#N/A</c:v>
                </c:pt>
                <c:pt idx="7">
                  <c:v>2.87</c:v>
                </c:pt>
                <c:pt idx="8">
                  <c:v>#N/A</c:v>
                </c:pt>
                <c:pt idx="9">
                  <c:v>3.03</c:v>
                </c:pt>
              </c:numCache>
            </c:numRef>
          </c:val>
          <c:extLst>
            <c:ext xmlns:c16="http://schemas.microsoft.com/office/drawing/2014/chart" uri="{C3380CC4-5D6E-409C-BE32-E72D297353CC}">
              <c16:uniqueId val="{00000008-8D09-4E80-82E1-8E53F84E2FEA}"/>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9.11</c:v>
                </c:pt>
                <c:pt idx="2">
                  <c:v>#N/A</c:v>
                </c:pt>
                <c:pt idx="3">
                  <c:v>9.33</c:v>
                </c:pt>
                <c:pt idx="4">
                  <c:v>#N/A</c:v>
                </c:pt>
                <c:pt idx="5">
                  <c:v>10.24</c:v>
                </c:pt>
                <c:pt idx="6">
                  <c:v>#N/A</c:v>
                </c:pt>
                <c:pt idx="7">
                  <c:v>10.62</c:v>
                </c:pt>
                <c:pt idx="8">
                  <c:v>#N/A</c:v>
                </c:pt>
                <c:pt idx="9">
                  <c:v>11.84</c:v>
                </c:pt>
              </c:numCache>
            </c:numRef>
          </c:val>
          <c:extLst>
            <c:ext xmlns:c16="http://schemas.microsoft.com/office/drawing/2014/chart" uri="{C3380CC4-5D6E-409C-BE32-E72D297353CC}">
              <c16:uniqueId val="{00000009-8D09-4E80-82E1-8E53F84E2FEA}"/>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754</c:v>
                </c:pt>
                <c:pt idx="5">
                  <c:v>745</c:v>
                </c:pt>
                <c:pt idx="8">
                  <c:v>749</c:v>
                </c:pt>
                <c:pt idx="11">
                  <c:v>755</c:v>
                </c:pt>
                <c:pt idx="14">
                  <c:v>752</c:v>
                </c:pt>
              </c:numCache>
            </c:numRef>
          </c:val>
          <c:extLst>
            <c:ext xmlns:c16="http://schemas.microsoft.com/office/drawing/2014/chart" uri="{C3380CC4-5D6E-409C-BE32-E72D297353CC}">
              <c16:uniqueId val="{00000000-06A4-4387-A4CB-AEB2570B4F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6A4-4387-A4CB-AEB2570B4F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13</c:v>
                </c:pt>
                <c:pt idx="3">
                  <c:v>0</c:v>
                </c:pt>
                <c:pt idx="6">
                  <c:v>0</c:v>
                </c:pt>
                <c:pt idx="9">
                  <c:v>0</c:v>
                </c:pt>
                <c:pt idx="12">
                  <c:v>0</c:v>
                </c:pt>
              </c:numCache>
            </c:numRef>
          </c:val>
          <c:extLst>
            <c:ext xmlns:c16="http://schemas.microsoft.com/office/drawing/2014/chart" uri="{C3380CC4-5D6E-409C-BE32-E72D297353CC}">
              <c16:uniqueId val="{00000002-06A4-4387-A4CB-AEB2570B4F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15</c:v>
                </c:pt>
                <c:pt idx="3">
                  <c:v>14</c:v>
                </c:pt>
                <c:pt idx="6">
                  <c:v>15</c:v>
                </c:pt>
                <c:pt idx="9">
                  <c:v>16</c:v>
                </c:pt>
                <c:pt idx="12">
                  <c:v>17</c:v>
                </c:pt>
              </c:numCache>
            </c:numRef>
          </c:val>
          <c:extLst>
            <c:ext xmlns:c16="http://schemas.microsoft.com/office/drawing/2014/chart" uri="{C3380CC4-5D6E-409C-BE32-E72D297353CC}">
              <c16:uniqueId val="{00000003-06A4-4387-A4CB-AEB2570B4F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183</c:v>
                </c:pt>
                <c:pt idx="3">
                  <c:v>183</c:v>
                </c:pt>
                <c:pt idx="6">
                  <c:v>213</c:v>
                </c:pt>
                <c:pt idx="9">
                  <c:v>218</c:v>
                </c:pt>
                <c:pt idx="12">
                  <c:v>209</c:v>
                </c:pt>
              </c:numCache>
            </c:numRef>
          </c:val>
          <c:extLst>
            <c:ext xmlns:c16="http://schemas.microsoft.com/office/drawing/2014/chart" uri="{C3380CC4-5D6E-409C-BE32-E72D297353CC}">
              <c16:uniqueId val="{00000004-06A4-4387-A4CB-AEB2570B4F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6A4-4387-A4CB-AEB2570B4F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6A4-4387-A4CB-AEB2570B4F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861</c:v>
                </c:pt>
                <c:pt idx="3">
                  <c:v>866</c:v>
                </c:pt>
                <c:pt idx="6">
                  <c:v>897</c:v>
                </c:pt>
                <c:pt idx="9">
                  <c:v>901</c:v>
                </c:pt>
                <c:pt idx="12">
                  <c:v>900</c:v>
                </c:pt>
              </c:numCache>
            </c:numRef>
          </c:val>
          <c:extLst>
            <c:ext xmlns:c16="http://schemas.microsoft.com/office/drawing/2014/chart" uri="{C3380CC4-5D6E-409C-BE32-E72D297353CC}">
              <c16:uniqueId val="{00000007-06A4-4387-A4CB-AEB2570B4FD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318</c:v>
                </c:pt>
                <c:pt idx="2">
                  <c:v>#N/A</c:v>
                </c:pt>
                <c:pt idx="3">
                  <c:v>#N/A</c:v>
                </c:pt>
                <c:pt idx="4">
                  <c:v>318</c:v>
                </c:pt>
                <c:pt idx="5">
                  <c:v>#N/A</c:v>
                </c:pt>
                <c:pt idx="6">
                  <c:v>#N/A</c:v>
                </c:pt>
                <c:pt idx="7">
                  <c:v>376</c:v>
                </c:pt>
                <c:pt idx="8">
                  <c:v>#N/A</c:v>
                </c:pt>
                <c:pt idx="9">
                  <c:v>#N/A</c:v>
                </c:pt>
                <c:pt idx="10">
                  <c:v>380</c:v>
                </c:pt>
                <c:pt idx="11">
                  <c:v>#N/A</c:v>
                </c:pt>
                <c:pt idx="12">
                  <c:v>#N/A</c:v>
                </c:pt>
                <c:pt idx="13">
                  <c:v>374</c:v>
                </c:pt>
                <c:pt idx="14">
                  <c:v>#N/A</c:v>
                </c:pt>
              </c:numCache>
            </c:numRef>
          </c:val>
          <c:smooth val="0"/>
          <c:extLst>
            <c:ext xmlns:c16="http://schemas.microsoft.com/office/drawing/2014/chart" uri="{C3380CC4-5D6E-409C-BE32-E72D297353CC}">
              <c16:uniqueId val="{00000008-06A4-4387-A4CB-AEB2570B4FD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6661</c:v>
                </c:pt>
                <c:pt idx="5">
                  <c:v>6519</c:v>
                </c:pt>
                <c:pt idx="8">
                  <c:v>6197</c:v>
                </c:pt>
                <c:pt idx="11">
                  <c:v>5683</c:v>
                </c:pt>
                <c:pt idx="14">
                  <c:v>5235</c:v>
                </c:pt>
              </c:numCache>
            </c:numRef>
          </c:val>
          <c:extLst>
            <c:ext xmlns:c16="http://schemas.microsoft.com/office/drawing/2014/chart" uri="{C3380CC4-5D6E-409C-BE32-E72D297353CC}">
              <c16:uniqueId val="{00000000-CBF8-4703-9104-4A8FEBF4077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390</c:v>
                </c:pt>
                <c:pt idx="5">
                  <c:v>329</c:v>
                </c:pt>
                <c:pt idx="8">
                  <c:v>292</c:v>
                </c:pt>
                <c:pt idx="11">
                  <c:v>258</c:v>
                </c:pt>
                <c:pt idx="14">
                  <c:v>243</c:v>
                </c:pt>
              </c:numCache>
            </c:numRef>
          </c:val>
          <c:extLst>
            <c:ext xmlns:c16="http://schemas.microsoft.com/office/drawing/2014/chart" uri="{C3380CC4-5D6E-409C-BE32-E72D297353CC}">
              <c16:uniqueId val="{00000001-CBF8-4703-9104-4A8FEBF4077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2115</c:v>
                </c:pt>
                <c:pt idx="5">
                  <c:v>2158</c:v>
                </c:pt>
                <c:pt idx="8">
                  <c:v>2347</c:v>
                </c:pt>
                <c:pt idx="11">
                  <c:v>2515</c:v>
                </c:pt>
                <c:pt idx="14">
                  <c:v>2637</c:v>
                </c:pt>
              </c:numCache>
            </c:numRef>
          </c:val>
          <c:extLst>
            <c:ext xmlns:c16="http://schemas.microsoft.com/office/drawing/2014/chart" uri="{C3380CC4-5D6E-409C-BE32-E72D297353CC}">
              <c16:uniqueId val="{00000002-CBF8-4703-9104-4A8FEBF4077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BF8-4703-9104-4A8FEBF4077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BF8-4703-9104-4A8FEBF4077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BF8-4703-9104-4A8FEBF4077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927</c:v>
                </c:pt>
                <c:pt idx="3">
                  <c:v>854</c:v>
                </c:pt>
                <c:pt idx="6">
                  <c:v>808</c:v>
                </c:pt>
                <c:pt idx="9">
                  <c:v>829</c:v>
                </c:pt>
                <c:pt idx="12">
                  <c:v>801</c:v>
                </c:pt>
              </c:numCache>
            </c:numRef>
          </c:val>
          <c:extLst>
            <c:ext xmlns:c16="http://schemas.microsoft.com/office/drawing/2014/chart" uri="{C3380CC4-5D6E-409C-BE32-E72D297353CC}">
              <c16:uniqueId val="{00000006-CBF8-4703-9104-4A8FEBF4077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141</c:v>
                </c:pt>
                <c:pt idx="3">
                  <c:v>157</c:v>
                </c:pt>
                <c:pt idx="6">
                  <c:v>311</c:v>
                </c:pt>
                <c:pt idx="9">
                  <c:v>327</c:v>
                </c:pt>
                <c:pt idx="12">
                  <c:v>307</c:v>
                </c:pt>
              </c:numCache>
            </c:numRef>
          </c:val>
          <c:extLst>
            <c:ext xmlns:c16="http://schemas.microsoft.com/office/drawing/2014/chart" uri="{C3380CC4-5D6E-409C-BE32-E72D297353CC}">
              <c16:uniqueId val="{00000007-CBF8-4703-9104-4A8FEBF4077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2808</c:v>
                </c:pt>
                <c:pt idx="3">
                  <c:v>2711</c:v>
                </c:pt>
                <c:pt idx="6">
                  <c:v>2602</c:v>
                </c:pt>
                <c:pt idx="9">
                  <c:v>2511</c:v>
                </c:pt>
                <c:pt idx="12">
                  <c:v>2468</c:v>
                </c:pt>
              </c:numCache>
            </c:numRef>
          </c:val>
          <c:extLst>
            <c:ext xmlns:c16="http://schemas.microsoft.com/office/drawing/2014/chart" uri="{C3380CC4-5D6E-409C-BE32-E72D297353CC}">
              <c16:uniqueId val="{00000008-CBF8-4703-9104-4A8FEBF4077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BF8-4703-9104-4A8FEBF4077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7512</c:v>
                </c:pt>
                <c:pt idx="3">
                  <c:v>7186</c:v>
                </c:pt>
                <c:pt idx="6">
                  <c:v>6481</c:v>
                </c:pt>
                <c:pt idx="9">
                  <c:v>5815</c:v>
                </c:pt>
                <c:pt idx="12">
                  <c:v>5104</c:v>
                </c:pt>
              </c:numCache>
            </c:numRef>
          </c:val>
          <c:extLst>
            <c:ext xmlns:c16="http://schemas.microsoft.com/office/drawing/2014/chart" uri="{C3380CC4-5D6E-409C-BE32-E72D297353CC}">
              <c16:uniqueId val="{0000000A-CBF8-4703-9104-4A8FEBF40770}"/>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2221</c:v>
                </c:pt>
                <c:pt idx="2">
                  <c:v>#N/A</c:v>
                </c:pt>
                <c:pt idx="3">
                  <c:v>#N/A</c:v>
                </c:pt>
                <c:pt idx="4">
                  <c:v>1902</c:v>
                </c:pt>
                <c:pt idx="5">
                  <c:v>#N/A</c:v>
                </c:pt>
                <c:pt idx="6">
                  <c:v>#N/A</c:v>
                </c:pt>
                <c:pt idx="7">
                  <c:v>1366</c:v>
                </c:pt>
                <c:pt idx="8">
                  <c:v>#N/A</c:v>
                </c:pt>
                <c:pt idx="9">
                  <c:v>#N/A</c:v>
                </c:pt>
                <c:pt idx="10">
                  <c:v>1027</c:v>
                </c:pt>
                <c:pt idx="11">
                  <c:v>#N/A</c:v>
                </c:pt>
                <c:pt idx="12">
                  <c:v>#N/A</c:v>
                </c:pt>
                <c:pt idx="13">
                  <c:v>565</c:v>
                </c:pt>
                <c:pt idx="14">
                  <c:v>#N/A</c:v>
                </c:pt>
              </c:numCache>
            </c:numRef>
          </c:val>
          <c:smooth val="0"/>
          <c:extLst>
            <c:ext xmlns:c16="http://schemas.microsoft.com/office/drawing/2014/chart" uri="{C3380CC4-5D6E-409C-BE32-E72D297353CC}">
              <c16:uniqueId val="{0000000B-CBF8-4703-9104-4A8FEBF4077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1410</c:v>
                </c:pt>
                <c:pt idx="1">
                  <c:v>1433</c:v>
                </c:pt>
                <c:pt idx="2">
                  <c:v>1450</c:v>
                </c:pt>
              </c:numCache>
            </c:numRef>
          </c:val>
          <c:extLst>
            <c:ext xmlns:c16="http://schemas.microsoft.com/office/drawing/2014/chart" uri="{C3380CC4-5D6E-409C-BE32-E72D297353CC}">
              <c16:uniqueId val="{00000000-02FA-4822-82F3-7A4A232FC7A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689</c:v>
                </c:pt>
                <c:pt idx="1">
                  <c:v>791</c:v>
                </c:pt>
                <c:pt idx="2">
                  <c:v>878</c:v>
                </c:pt>
              </c:numCache>
            </c:numRef>
          </c:val>
          <c:extLst>
            <c:ext xmlns:c16="http://schemas.microsoft.com/office/drawing/2014/chart" uri="{C3380CC4-5D6E-409C-BE32-E72D297353CC}">
              <c16:uniqueId val="{00000001-02FA-4822-82F3-7A4A232FC7A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1948</c:v>
                </c:pt>
                <c:pt idx="1">
                  <c:v>2199</c:v>
                </c:pt>
                <c:pt idx="2">
                  <c:v>2352</c:v>
                </c:pt>
              </c:numCache>
            </c:numRef>
          </c:val>
          <c:extLst>
            <c:ext xmlns:c16="http://schemas.microsoft.com/office/drawing/2014/chart" uri="{C3380CC4-5D6E-409C-BE32-E72D297353CC}">
              <c16:uniqueId val="{00000002-02FA-4822-82F3-7A4A232FC7A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{2C4C02EB-4153-411F-ACD6-4F4461E7E3FD}</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C7C0-4D27-8696-25D682FD4DD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{4277C978-BD06-446A-BC04-F2F5E62FEE4B}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7C0-4D27-8696-25D682FD4DD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{08FAA320-F1FB-4F6D-A903-2E70ACAD2C1F}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7C0-4D27-8696-25D682FD4DD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{794EEADC-A595-4C44-928E-3698761E1435}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7C0-4D27-8696-25D682FD4DD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{7E5EB478-3CE0-48D5-9BD7-EC500BC6DA28}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7C0-4D27-8696-25D682FD4DD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{6FF5A1BF-F3E9-457D-9F95-6F85F5708201}</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C7C0-4D27-8696-25D682FD4DD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{AF1363FF-BB84-4B53-A45B-1F06E0070462}</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C7C0-4D27-8696-25D682FD4DD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{8129D96F-93E3-4787-A31C-BA07CF738CEC}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C7C0-4D27-8696-25D682FD4DD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{39AD1F37-8C8D-400A-83FB-653A2D2FE072}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C7C0-4D27-8696-25D682FD4DD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56.4</c:v>
                </c:pt>
                <c:pt idx="8">
                  <c:v>48.9</c:v>
                </c:pt>
                <c:pt idx="16">
                  <c:v>50.8</c:v>
                </c:pt>
                <c:pt idx="24">
                  <c:v>52.6</c:v>
                </c:pt>
                <c:pt idx="32">
                  <c:v>64.099999999999994</c:v>
                </c:pt>
              </c:numCache>
            </c:numRef>
          </c:xVal>
          <c:yVal>
            <c:numRef>
              <c:f>公会計指標分析・財政指標組合せ分析表!$BP$51:$DC$51</c:f>
              <c:numCache>
                <c:formatCode>#,##0.0;"▲ "#,##0.0</c:formatCode>
                <c:ptCount val="40"/>
                <c:pt idx="0">
                  <c:v>72.3</c:v>
                </c:pt>
                <c:pt idx="8">
                  <c:v>62.3</c:v>
                </c:pt>
                <c:pt idx="16">
                  <c:v>43.2</c:v>
                </c:pt>
                <c:pt idx="24">
                  <c:v>30.5</c:v>
                </c:pt>
                <c:pt idx="32">
                  <c:v>17.100000000000001</c:v>
                </c:pt>
              </c:numCache>
            </c:numRef>
          </c:yVal>
          <c:smooth val="0"/>
          <c:extLst>
            <c:ext xmlns:c16="http://schemas.microsoft.com/office/drawing/2014/chart" uri="{C3380CC4-5D6E-409C-BE32-E72D297353CC}">
              <c16:uniqueId val="{00000009-C7C0-4D27-8696-25D682FD4DD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{C6EFFFEC-F918-4BFF-9741-1C46CF259573}</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C7C0-4D27-8696-25D682FD4DD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{A5EFD3D5-81A3-4C76-A03F-E78B0AC4C073}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7C0-4D27-8696-25D682FD4DD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{21701CB5-D6E3-421E-A19B-6F3D1D9B4B4E}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7C0-4D27-8696-25D682FD4DD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{0FC0B166-5561-4813-91A8-EDB3689C7624}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7C0-4D27-8696-25D682FD4DD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{0C61BF99-14D4-4A4E-B172-861591FC1DAB}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7C0-4D27-8696-25D682FD4DD6}"/>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{BA0A69F3-1A13-488E-84CD-65EA84DA5355}</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C7C0-4D27-8696-25D682FD4DD6}"/>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{2C5F914B-C940-4E43-9EDD-60ED3A241035}</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C7C0-4D27-8696-25D682FD4DD6}"/>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{65CD0D21-47FE-40EA-B886-B1E9A627607C}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C7C0-4D27-8696-25D682FD4DD6}"/>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{839A35B2-F5B0-436D-A934-DE16ECC12BC2}</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C7C0-4D27-8696-25D682FD4DD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61.6</c:v>
                </c:pt>
                <c:pt idx="16">
                  <c:v>64.3</c:v>
                </c:pt>
                <c:pt idx="24">
                  <c:v>65.3</c:v>
                </c:pt>
                <c:pt idx="32">
                  <c:v>66.599999999999994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7C0-4D27-8696-25D682FD4DD6}"/>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{70829A47-72CF-47CC-85F6-2E1B830F2348}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F0DA-4827-8561-F06326FAB5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{FFC8AC78-18B8-4346-A81C-48623C418FBE}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0DA-4827-8561-F06326FAB5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{4D097141-D906-4E29-A562-F1C6C31AD58D}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0DA-4827-8561-F06326FAB5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{5BE2408D-D7FA-404D-B45E-0A6AA872122B}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0DA-4827-8561-F06326FAB5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{F77DE0C0-C8BA-42C0-A081-655697187A2D}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0DA-4827-8561-F06326FAB50E}"/>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{285E6124-54C9-4A50-9F0C-2560B540224B}</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F0DA-4827-8561-F06326FAB50E}"/>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{8CAD9882-0D68-414E-806F-80ED2D240A0E}</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F0DA-4827-8561-F06326FAB50E}"/>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{901281AC-37BA-4396-A21A-40BFBAB4147E}</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F0DA-4827-8561-F06326FAB50E}"/>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{195A1AAB-46F2-438B-8703-B73105BC6022}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F0DA-4827-8561-F06326FAB5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10.5</c:v>
                </c:pt>
                <c:pt idx="8">
                  <c:v>10.7</c:v>
                </c:pt>
                <c:pt idx="16">
                  <c:v>10.9</c:v>
                </c:pt>
                <c:pt idx="24">
                  <c:v>11.2</c:v>
                </c:pt>
                <c:pt idx="32">
                  <c:v>11.5</c:v>
                </c:pt>
              </c:numCache>
            </c:numRef>
          </c:xVal>
          <c:yVal>
            <c:numRef>
              <c:f>公会計指標分析・財政指標組合せ分析表!$BP$73:$DC$73</c:f>
              <c:numCache>
                <c:formatCode>#,##0.0;"▲ "#,##0.0</c:formatCode>
                <c:ptCount val="40"/>
                <c:pt idx="0">
                  <c:v>72.3</c:v>
                </c:pt>
                <c:pt idx="8">
                  <c:v>62.3</c:v>
                </c:pt>
                <c:pt idx="16">
                  <c:v>43.2</c:v>
                </c:pt>
                <c:pt idx="24">
                  <c:v>30.5</c:v>
                </c:pt>
                <c:pt idx="32">
                  <c:v>17.100000000000001</c:v>
                </c:pt>
              </c:numCache>
            </c:numRef>
          </c:yVal>
          <c:smooth val="0"/>
          <c:extLst>
            <c:ext xmlns:c16="http://schemas.microsoft.com/office/drawing/2014/chart" uri="{C3380CC4-5D6E-409C-BE32-E72D297353CC}">
              <c16:uniqueId val="{00000009-F0DA-4827-8561-F06326FAB50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09653070695388E-2"/>
                  <c:y val="-6.2416647087793951E-2"/>
                </c:manualLayout>
              </c:layout>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{7FB12E41-67D6-4A60-9398-4AE3070A5258}</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F0DA-4827-8561-F06326FAB50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{122CB1EC-D92F-4EBA-ABA4-347362D81F77}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0DA-4827-8561-F06326FAB5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{BC733B2F-0070-4AD9-8C2C-BD1AD0A8FD9A}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0DA-4827-8561-F06326FAB5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{073C4680-9455-4683-AE93-ABC18F10DAD7}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0DA-4827-8561-F06326FAB5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{05BADC2E-C334-444E-B71B-F8886EEE6825}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0DA-4827-8561-F06326FAB50E}"/>
                </c:ext>
              </c:extLst>
            </c:dLbl>
            <c:dLbl>
              <c:idx val="8"/>
              <c:layout>
                <c:manualLayout>
                  <c:x val="-1.8171803637232468E-2"/>
                  <c:y val="-6.2416647087793951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{AF896688-642C-4353-9611-9979F2F14939}</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F0DA-4827-8561-F06326FAB50E}"/>
                </c:ext>
              </c:extLst>
            </c:dLbl>
            <c:dLbl>
              <c:idx val="16"/>
              <c:layout>
                <c:manualLayout>
                  <c:x val="-4.4905057365901176E-2"/>
                  <c:y val="-4.3495921315535854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{2F0CEB43-A4F3-4FE3-87DD-10328BB8512B}</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F0DA-4827-8561-F06326FAB50E}"/>
                </c:ext>
              </c:extLst>
            </c:dLbl>
            <c:dLbl>
              <c:idx val="24"/>
              <c:layout>
                <c:manualLayout>
                  <c:x val="-1.8235628084249993E-2"/>
                  <c:y val="-8.1337372860052048E-2"/>
                </c:manualLayout>
              </c:layout>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{C75582EE-38CC-4B7D-8F8A-8D91B9F0BFA6}</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F0DA-4827-8561-F06326FAB50E}"/>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{45ECFE60-873E-41E5-AD28-FDC50809D1D2}</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F0DA-4827-8561-F06326FAB5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8.6</c:v>
                </c:pt>
                <c:pt idx="16">
                  <c:v>8.9</c:v>
                </c:pt>
                <c:pt idx="24">
                  <c:v>8.9</c:v>
                </c:pt>
                <c:pt idx="32">
                  <c:v>9.1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0DA-4827-8561-F06326FAB50E}"/>
            </c:ext>
          </c:extLst>
        </c:ser>
        <c:dLbls>
          <c:showLegendKey val="0"/>
          <c:showVal val="1"/>
          <c:showCatName val="0"/>
          <c:showSerName val="0"/>
          <c:showPercent val="0"/>
          <c:showBubbleSize val="0"/>
        </c:dLbls>
        <c:axId val="84219776"/>
        <c:axId val="84234240"/>
      </c:scatterChart>
      <c:valAx>
        <c:axId val="84219776"/>
        <c:scaling>
          <c:orientation val="maxMin"/>
          <c:max val="12"/>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9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ゴシック"/>
              <a:ea typeface="ＭＳ ゴシック"/>
            </a:rPr>
            <a:t>　実質公債費比率は11.5%（単年度11.4%）となり、前年度と比較すると＋0.3%（同＋0.1%）と若干ではあるが比率が上昇し、依然として高水準である。主な要因は算定の分子に算入される元利償還金等の項目であわせて9,752千円減少しているが、分母に算入される標準財政規模は70,584千円の減となっていることにより、微増という状況となっている。
　今後の推移として近年新発債は抑制傾向にあることや令和4年度に行った繰り上げ償還により地方債現在高は減少しているが、今後予定されている外ヶ浜分署建設事業等の大規模事業が控えており、また、算定の分母となる標準財政規模についても普通交付税が減少見込であることから、今後の実質公債費比率の状況は増加傾向で推移すると見込まれている。
　よって引続き計画的な事業実施に努めることは当該指標を改善する上で必須の条件であり、また公債費の逓減は当町の財政健全化を進めていく上で重要事項の一つで、今後の財政運営上、大きく左右する項目であ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4年度決算における将来負担比率は17.1%で前年度比△13.4%と比率が改善されており、早期健全化基準を下回っている。充当可能財源等について基準財政需要額算入見込額の減等により340,230千円減少しているが、地方債の現在高の減等により将来負担額が802,148千円減少となったことが比率改善の要因となっている。
　今後は、行政改革を更に確実に実行に移し変え、建設事業は計画的な実施による新発債発行の平準化及びその抑制を図るほか、適正な定員管理による人件費負担の抑制、財政調整基金及び減債基金現在高の確保、連結実質赤字回避に重要視した取組み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4</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青森県外ヶ浜町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・財政調整基金において、公共施設維持管理費及び除排雪経費等への対応のため、</a:t>
          </a:r>
          <a:r>
            <a:rPr kumimoji="1" lang="en-US" altLang="ja-JP" sz="1600">
              <a:solidFill>
                <a:schemeClr val="dk1"/>
              </a:solidFill>
              <a:effectLst/>
              <a:latin typeface="ＭＳ ゴシック"/>
              <a:ea typeface="ＭＳ ゴシック"/>
              <a:cs typeface="+mn-cs"/>
            </a:rPr>
            <a:t>4.6</a:t>
          </a:r>
          <a:r>
            <a:rPr kumimoji="1" lang="ja-JP" altLang="en-US" sz="1600">
              <a:solidFill>
                <a:schemeClr val="dk1"/>
              </a:solidFill>
              <a:effectLst/>
              <a:latin typeface="ＭＳ ゴシック"/>
              <a:ea typeface="ＭＳ ゴシック"/>
              <a:cs typeface="+mn-cs"/>
            </a:rPr>
            <a:t>億円を取り崩したが、特別交付税の増等により</a:t>
          </a:r>
          <a:r>
            <a:rPr kumimoji="1" lang="en-US" altLang="ja-JP" sz="1600">
              <a:solidFill>
                <a:schemeClr val="dk1"/>
              </a:solidFill>
              <a:effectLst/>
              <a:latin typeface="ＭＳ ゴシック"/>
              <a:ea typeface="ＭＳ ゴシック"/>
              <a:cs typeface="+mn-cs"/>
            </a:rPr>
            <a:t>4.8</a:t>
          </a:r>
          <a:r>
            <a:rPr kumimoji="1" lang="ja-JP" altLang="en-US" sz="1600">
              <a:solidFill>
                <a:schemeClr val="dk1"/>
              </a:solidFill>
              <a:effectLst/>
              <a:latin typeface="ＭＳ ゴシック"/>
              <a:ea typeface="ＭＳ ゴシック"/>
              <a:cs typeface="+mn-cs"/>
            </a:rPr>
            <a:t>億円を積み戻すことができた。また、各基金において債券運用による利息収入及び売却収入により約</a:t>
          </a:r>
          <a:r>
            <a:rPr kumimoji="1" lang="en-US" altLang="ja-JP" sz="1600">
              <a:solidFill>
                <a:schemeClr val="dk1"/>
              </a:solidFill>
              <a:effectLst/>
              <a:latin typeface="ＭＳ ゴシック"/>
              <a:ea typeface="ＭＳ ゴシック"/>
              <a:cs typeface="+mn-cs"/>
            </a:rPr>
            <a:t>800</a:t>
          </a:r>
          <a:r>
            <a:rPr kumimoji="1" lang="ja-JP" altLang="en-US" sz="1600">
              <a:solidFill>
                <a:schemeClr val="dk1"/>
              </a:solidFill>
              <a:effectLst/>
              <a:latin typeface="ＭＳ ゴシック"/>
              <a:ea typeface="ＭＳ ゴシック"/>
              <a:cs typeface="+mn-cs"/>
            </a:rPr>
            <a:t>万円積み立てたこと等により、基金全体としては</a:t>
          </a:r>
          <a:r>
            <a:rPr kumimoji="1" lang="en-US" altLang="ja-JP" sz="1600">
              <a:solidFill>
                <a:schemeClr val="dk1"/>
              </a:solidFill>
              <a:effectLst/>
              <a:latin typeface="ＭＳ ゴシック"/>
              <a:ea typeface="ＭＳ ゴシック"/>
              <a:cs typeface="+mn-cs"/>
            </a:rPr>
            <a:t>2.6</a:t>
          </a:r>
          <a:r>
            <a:rPr kumimoji="1" lang="ja-JP" altLang="en-US" sz="1600">
              <a:solidFill>
                <a:schemeClr val="dk1"/>
              </a:solidFill>
              <a:effectLst/>
              <a:latin typeface="ＭＳ ゴシック"/>
              <a:ea typeface="ＭＳ ゴシック"/>
              <a:cs typeface="+mn-cs"/>
            </a:rPr>
            <a:t>億円の増となった。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・基金の使途の明確化を図るために、個々の特定目的基金に積み立てていくことを予定している。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（基金の使途）</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・合併振興基金：合併に伴う地域住民の連携強化、地域振興に関する施策の推進</a:t>
          </a:r>
        </a:p>
        <a:p>
          <a:r>
            <a:rPr kumimoji="1" lang="ja-JP" altLang="en-US" sz="1600">
              <a:solidFill>
                <a:schemeClr val="dk1"/>
              </a:solidFill>
              <a:effectLst/>
              <a:latin typeface="ＭＳ ゴシック"/>
              <a:ea typeface="ＭＳ ゴシック"/>
              <a:cs typeface="+mn-cs"/>
            </a:rPr>
            <a:t>・ふるさと応援基金：保健・福祉推進、次世代育成、農・漁業等の振興、発展</a:t>
          </a:r>
        </a:p>
        <a:p>
          <a:r>
            <a:rPr kumimoji="1" lang="ja-JP" altLang="en-US" sz="1600">
              <a:solidFill>
                <a:schemeClr val="dk1"/>
              </a:solidFill>
              <a:effectLst/>
              <a:latin typeface="ＭＳ ゴシック"/>
              <a:ea typeface="ＭＳ ゴシック"/>
              <a:cs typeface="+mn-cs"/>
            </a:rPr>
            <a:t>・地域振興基金：地域活性化、まちづくりに関する施策の推進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・過疎地域持続的発展特別事業基金：過疎対策事業債等により</a:t>
          </a:r>
          <a:r>
            <a:rPr kumimoji="1" lang="en-US" altLang="ja-JP" sz="1600">
              <a:solidFill>
                <a:schemeClr val="dk1"/>
              </a:solidFill>
              <a:effectLst/>
              <a:latin typeface="ＭＳ ゴシック"/>
              <a:ea typeface="ＭＳ ゴシック"/>
              <a:cs typeface="+mn-cs"/>
            </a:rPr>
            <a:t>8,745</a:t>
          </a:r>
          <a:r>
            <a:rPr kumimoji="1" lang="ja-JP" altLang="en-US" sz="1600">
              <a:solidFill>
                <a:schemeClr val="dk1"/>
              </a:solidFill>
              <a:effectLst/>
              <a:latin typeface="ＭＳ ゴシック"/>
              <a:ea typeface="ＭＳ ゴシック"/>
              <a:cs typeface="+mn-cs"/>
            </a:rPr>
            <a:t>万円積立てたことによる増加</a:t>
          </a:r>
        </a:p>
        <a:p>
          <a:r>
            <a:rPr kumimoji="1" lang="ja-JP" altLang="en-US" sz="1600">
              <a:solidFill>
                <a:schemeClr val="dk1"/>
              </a:solidFill>
              <a:effectLst/>
              <a:latin typeface="ＭＳ ゴシック"/>
              <a:ea typeface="ＭＳ ゴシック"/>
              <a:cs typeface="+mn-cs"/>
            </a:rPr>
            <a:t>・病院支援基金：特別交付税及び各種交付金等の増分を</a:t>
          </a:r>
          <a:r>
            <a:rPr kumimoji="1" lang="en-US" altLang="ja-JP" sz="1600">
              <a:solidFill>
                <a:schemeClr val="dk1"/>
              </a:solidFill>
              <a:effectLst/>
              <a:latin typeface="ＭＳ ゴシック"/>
              <a:ea typeface="ＭＳ ゴシック"/>
              <a:cs typeface="+mn-cs"/>
            </a:rPr>
            <a:t>3,315</a:t>
          </a:r>
          <a:r>
            <a:rPr kumimoji="1" lang="ja-JP" altLang="en-US" sz="1600">
              <a:solidFill>
                <a:schemeClr val="dk1"/>
              </a:solidFill>
              <a:effectLst/>
              <a:latin typeface="ＭＳ ゴシック"/>
              <a:ea typeface="ＭＳ ゴシック"/>
              <a:cs typeface="+mn-cs"/>
            </a:rPr>
            <a:t>万円積立てたことによる増加</a:t>
          </a:r>
        </a:p>
        <a:p>
          <a:r>
            <a:rPr kumimoji="1" lang="ja-JP" altLang="en-US" sz="1600">
              <a:solidFill>
                <a:schemeClr val="dk1"/>
              </a:solidFill>
              <a:effectLst/>
              <a:latin typeface="ＭＳ ゴシック"/>
              <a:ea typeface="ＭＳ ゴシック"/>
              <a:cs typeface="+mn-cs"/>
            </a:rPr>
            <a:t>・ふるさと応援基金：教育振興対策特別事業等に</a:t>
          </a:r>
          <a:r>
            <a:rPr kumimoji="1" lang="en-US" altLang="ja-JP" sz="1600">
              <a:solidFill>
                <a:schemeClr val="dk1"/>
              </a:solidFill>
              <a:effectLst/>
              <a:latin typeface="ＭＳ ゴシック"/>
              <a:ea typeface="ＭＳ ゴシック"/>
              <a:cs typeface="+mn-cs"/>
            </a:rPr>
            <a:t>1,630</a:t>
          </a:r>
          <a:r>
            <a:rPr kumimoji="1" lang="ja-JP" altLang="en-US" sz="1600">
              <a:solidFill>
                <a:schemeClr val="dk1"/>
              </a:solidFill>
              <a:effectLst/>
              <a:latin typeface="ＭＳ ゴシック"/>
              <a:ea typeface="ＭＳ ゴシック"/>
              <a:cs typeface="+mn-cs"/>
            </a:rPr>
            <a:t>万円充当した一方で、ふるさと納税等により</a:t>
          </a:r>
          <a:r>
            <a:rPr kumimoji="1" lang="en-US" altLang="ja-JP" sz="1600">
              <a:solidFill>
                <a:schemeClr val="dk1"/>
              </a:solidFill>
              <a:effectLst/>
              <a:latin typeface="ＭＳ ゴシック"/>
              <a:ea typeface="ＭＳ ゴシック"/>
              <a:cs typeface="+mn-cs"/>
            </a:rPr>
            <a:t>2,759</a:t>
          </a:r>
          <a:r>
            <a:rPr kumimoji="1" lang="ja-JP" altLang="en-US" sz="1600">
              <a:solidFill>
                <a:schemeClr val="dk1"/>
              </a:solidFill>
              <a:effectLst/>
              <a:latin typeface="ＭＳ ゴシック"/>
              <a:ea typeface="ＭＳ ゴシック"/>
              <a:cs typeface="+mn-cs"/>
            </a:rPr>
            <a:t>万円積立てたことによる増加</a:t>
          </a:r>
          <a:endParaRPr kumimoji="1" lang="en-US" altLang="ja-JP" sz="1100">
            <a:solidFill>
              <a:schemeClr val="dk1"/>
            </a:solidFill>
            <a:effectLst/>
            <a:latin typeface="ＭＳ ゴシック"/>
            <a:ea typeface="ＭＳ ゴシック"/>
            <a:cs typeface="+mn-cs"/>
          </a:endParaRP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・合併振興基金：大規模な公共施設整備事業に充当予定</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・ふるさと応援基金：福祉、教育、産業等振興のための事業等に充当予定</a:t>
          </a:r>
        </a:p>
        <a:p>
          <a:r>
            <a:rPr kumimoji="1" lang="ja-JP" altLang="en-US" sz="1600">
              <a:solidFill>
                <a:schemeClr val="dk1"/>
              </a:solidFill>
              <a:effectLst/>
              <a:latin typeface="ＭＳ ゴシック"/>
              <a:ea typeface="ＭＳ ゴシック"/>
              <a:cs typeface="+mn-cs"/>
            </a:rPr>
            <a:t>・過疎地域持続的発展特別事業基金：集落活性化のための事業等に充当予定</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・決算剰余金を</a:t>
          </a:r>
          <a:r>
            <a:rPr kumimoji="1" lang="en-US" altLang="ja-JP" sz="1600">
              <a:solidFill>
                <a:schemeClr val="dk1"/>
              </a:solidFill>
              <a:effectLst/>
              <a:latin typeface="ＭＳ ゴシック"/>
              <a:ea typeface="ＭＳ ゴシック"/>
              <a:cs typeface="+mn-cs"/>
            </a:rPr>
            <a:t>6,000</a:t>
          </a:r>
          <a:r>
            <a:rPr kumimoji="1" lang="ja-JP" altLang="en-US" sz="1600">
              <a:solidFill>
                <a:schemeClr val="dk1"/>
              </a:solidFill>
              <a:effectLst/>
              <a:latin typeface="ＭＳ ゴシック"/>
              <a:ea typeface="ＭＳ ゴシック"/>
              <a:cs typeface="+mn-cs"/>
            </a:rPr>
            <a:t>万円積立てたことによる増加</a:t>
          </a:r>
        </a:p>
        <a:p>
          <a:r>
            <a:rPr kumimoji="1" lang="ja-JP" altLang="en-US" sz="1600">
              <a:solidFill>
                <a:schemeClr val="dk1"/>
              </a:solidFill>
              <a:effectLst/>
              <a:latin typeface="ＭＳ ゴシック"/>
              <a:ea typeface="ＭＳ ゴシック"/>
              <a:cs typeface="+mn-cs"/>
            </a:rPr>
            <a:t>・債券運用による利息収入及び売却収入を</a:t>
          </a:r>
          <a:r>
            <a:rPr kumimoji="1" lang="en-US" altLang="ja-JP" sz="1600">
              <a:solidFill>
                <a:schemeClr val="dk1"/>
              </a:solidFill>
              <a:effectLst/>
              <a:latin typeface="ＭＳ ゴシック"/>
              <a:ea typeface="ＭＳ ゴシック"/>
              <a:cs typeface="+mn-cs"/>
            </a:rPr>
            <a:t>263</a:t>
          </a:r>
          <a:r>
            <a:rPr kumimoji="1" lang="ja-JP" altLang="en-US" sz="1600">
              <a:solidFill>
                <a:schemeClr val="dk1"/>
              </a:solidFill>
              <a:effectLst/>
              <a:latin typeface="ＭＳ ゴシック"/>
              <a:ea typeface="ＭＳ ゴシック"/>
              <a:cs typeface="+mn-cs"/>
            </a:rPr>
            <a:t>万円積み立てたことによる増加</a:t>
          </a:r>
        </a:p>
        <a:p>
          <a:r>
            <a:rPr kumimoji="1" lang="ja-JP" altLang="en-US" sz="1600">
              <a:solidFill>
                <a:schemeClr val="dk1"/>
              </a:solidFill>
              <a:effectLst/>
              <a:latin typeface="ＭＳ ゴシック"/>
              <a:ea typeface="ＭＳ ゴシック"/>
              <a:cs typeface="+mn-cs"/>
            </a:rPr>
            <a:t>・特別交付税等による積立金の増加</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・普通交付税の減少見込（</a:t>
          </a:r>
          <a:r>
            <a:rPr kumimoji="1" lang="en-US" altLang="ja-JP" sz="1600">
              <a:solidFill>
                <a:schemeClr val="dk1"/>
              </a:solidFill>
              <a:effectLst/>
              <a:latin typeface="ＭＳ ゴシック"/>
              <a:ea typeface="ＭＳ ゴシック"/>
              <a:cs typeface="+mn-cs"/>
            </a:rPr>
            <a:t>R1</a:t>
          </a:r>
          <a:r>
            <a:rPr kumimoji="1" lang="ja-JP" altLang="en-US" sz="1600">
              <a:solidFill>
                <a:schemeClr val="dk1"/>
              </a:solidFill>
              <a:effectLst/>
              <a:latin typeface="ＭＳ ゴシック"/>
              <a:ea typeface="ＭＳ ゴシック"/>
              <a:cs typeface="+mn-cs"/>
            </a:rPr>
            <a:t>合併算定替終了、</a:t>
          </a:r>
          <a:r>
            <a:rPr kumimoji="1" lang="en-US" altLang="ja-JP" sz="1600">
              <a:solidFill>
                <a:schemeClr val="dk1"/>
              </a:solidFill>
              <a:effectLst/>
              <a:latin typeface="ＭＳ ゴシック"/>
              <a:ea typeface="ＭＳ ゴシック"/>
              <a:cs typeface="+mn-cs"/>
            </a:rPr>
            <a:t>R2</a:t>
          </a:r>
          <a:r>
            <a:rPr kumimoji="1" lang="ja-JP" altLang="en-US" sz="1600">
              <a:solidFill>
                <a:schemeClr val="dk1"/>
              </a:solidFill>
              <a:effectLst/>
              <a:latin typeface="ＭＳ ゴシック"/>
              <a:ea typeface="ＭＳ ゴシック"/>
              <a:cs typeface="+mn-cs"/>
            </a:rPr>
            <a:t>国勢調査人口減少）に伴い</a:t>
          </a:r>
          <a:r>
            <a:rPr kumimoji="1" lang="en-US" altLang="ja-JP" sz="1600">
              <a:solidFill>
                <a:schemeClr val="dk1"/>
              </a:solidFill>
              <a:effectLst/>
              <a:latin typeface="ＭＳ ゴシック"/>
              <a:ea typeface="ＭＳ ゴシック"/>
              <a:cs typeface="+mn-cs"/>
            </a:rPr>
            <a:t>R7</a:t>
          </a:r>
          <a:r>
            <a:rPr kumimoji="1" lang="ja-JP" altLang="en-US" sz="1600">
              <a:solidFill>
                <a:schemeClr val="dk1"/>
              </a:solidFill>
              <a:effectLst/>
              <a:latin typeface="ＭＳ ゴシック"/>
              <a:ea typeface="ＭＳ ゴシック"/>
              <a:cs typeface="+mn-cs"/>
            </a:rPr>
            <a:t>年度までは減少しつつも</a:t>
          </a:r>
          <a:r>
            <a:rPr kumimoji="1" lang="en-US" altLang="ja-JP" sz="1600">
              <a:solidFill>
                <a:schemeClr val="dk1"/>
              </a:solidFill>
              <a:effectLst/>
              <a:latin typeface="ＭＳ ゴシック"/>
              <a:ea typeface="ＭＳ ゴシック"/>
              <a:cs typeface="+mn-cs"/>
            </a:rPr>
            <a:t>10</a:t>
          </a:r>
          <a:r>
            <a:rPr kumimoji="1" lang="ja-JP" altLang="en-US" sz="1600">
              <a:solidFill>
                <a:schemeClr val="dk1"/>
              </a:solidFill>
              <a:effectLst/>
              <a:latin typeface="ＭＳ ゴシック"/>
              <a:ea typeface="ＭＳ ゴシック"/>
              <a:cs typeface="+mn-cs"/>
            </a:rPr>
            <a:t>億円台で推移するものと思われるが、</a:t>
          </a:r>
          <a:r>
            <a:rPr kumimoji="1" lang="en-US" altLang="ja-JP" sz="1600">
              <a:solidFill>
                <a:schemeClr val="dk1"/>
              </a:solidFill>
              <a:effectLst/>
              <a:latin typeface="ＭＳ ゴシック"/>
              <a:ea typeface="ＭＳ ゴシック"/>
              <a:cs typeface="+mn-cs"/>
            </a:rPr>
            <a:t>R8</a:t>
          </a:r>
          <a:r>
            <a:rPr kumimoji="1" lang="ja-JP" altLang="en-US" sz="1600">
              <a:solidFill>
                <a:schemeClr val="dk1"/>
              </a:solidFill>
              <a:effectLst/>
              <a:latin typeface="ＭＳ ゴシック"/>
              <a:ea typeface="ＭＳ ゴシック"/>
              <a:cs typeface="+mn-cs"/>
            </a:rPr>
            <a:t>年度以降は</a:t>
          </a:r>
          <a:r>
            <a:rPr kumimoji="1" lang="en-US" altLang="ja-JP" sz="1600">
              <a:solidFill>
                <a:schemeClr val="dk1"/>
              </a:solidFill>
              <a:effectLst/>
              <a:latin typeface="ＭＳ ゴシック"/>
              <a:ea typeface="ＭＳ ゴシック"/>
              <a:cs typeface="+mn-cs"/>
            </a:rPr>
            <a:t>10</a:t>
          </a:r>
          <a:r>
            <a:rPr kumimoji="1" lang="ja-JP" altLang="en-US" sz="1600">
              <a:solidFill>
                <a:schemeClr val="dk1"/>
              </a:solidFill>
              <a:effectLst/>
              <a:latin typeface="ＭＳ ゴシック"/>
              <a:ea typeface="ＭＳ ゴシック"/>
              <a:cs typeface="+mn-cs"/>
            </a:rPr>
            <a:t>億円台を切る見込みである。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600">
              <a:solidFill>
                <a:schemeClr val="dk1"/>
              </a:solidFill>
              <a:effectLst/>
              <a:latin typeface="ＭＳ ゴシック"/>
              <a:ea typeface="ＭＳ ゴシック"/>
              <a:cs typeface="+mn-cs"/>
            </a:rPr>
            <a:t>（増減理由）</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・特別交付税及び各種交付金等の増分を</a:t>
          </a:r>
          <a:r>
            <a:rPr kumimoji="1" lang="en-US" altLang="ja-JP" sz="1600">
              <a:solidFill>
                <a:schemeClr val="dk1"/>
              </a:solidFill>
              <a:effectLst/>
              <a:latin typeface="ＭＳ ゴシック"/>
              <a:ea typeface="ＭＳ ゴシック"/>
              <a:cs typeface="+mn-cs"/>
            </a:rPr>
            <a:t>2</a:t>
          </a:r>
          <a:r>
            <a:rPr kumimoji="1" lang="ja-JP" altLang="en-US" sz="1600">
              <a:solidFill>
                <a:schemeClr val="dk1"/>
              </a:solidFill>
              <a:effectLst/>
              <a:latin typeface="ＭＳ ゴシック"/>
              <a:ea typeface="ＭＳ ゴシック"/>
              <a:cs typeface="+mn-cs"/>
            </a:rPr>
            <a:t>億円積立てたことによる増加</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・決算剰余金を</a:t>
          </a:r>
          <a:r>
            <a:rPr kumimoji="1" lang="en-US" altLang="ja-JP" sz="1600">
              <a:solidFill>
                <a:schemeClr val="dk1"/>
              </a:solidFill>
              <a:effectLst/>
              <a:latin typeface="ＭＳ ゴシック"/>
              <a:ea typeface="ＭＳ ゴシック"/>
              <a:cs typeface="+mn-cs"/>
            </a:rPr>
            <a:t>1,000</a:t>
          </a:r>
          <a:r>
            <a:rPr kumimoji="1" lang="ja-JP" altLang="en-US" sz="1600">
              <a:solidFill>
                <a:schemeClr val="dk1"/>
              </a:solidFill>
              <a:effectLst/>
              <a:latin typeface="ＭＳ ゴシック"/>
              <a:ea typeface="ＭＳ ゴシック"/>
              <a:cs typeface="+mn-cs"/>
            </a:rPr>
            <a:t>万円積立てたことによる増加</a:t>
          </a:r>
        </a:p>
        <a:p>
          <a:r>
            <a:rPr kumimoji="1" lang="ja-JP" altLang="en-US" sz="1600">
              <a:solidFill>
                <a:schemeClr val="dk1"/>
              </a:solidFill>
              <a:effectLst/>
              <a:latin typeface="ＭＳ ゴシック"/>
              <a:ea typeface="ＭＳ ゴシック"/>
              <a:cs typeface="+mn-cs"/>
            </a:rPr>
            <a:t>・債券運用による利息収入及び売却収入を</a:t>
          </a:r>
          <a:r>
            <a:rPr kumimoji="1" lang="en-US" altLang="ja-JP" sz="1600">
              <a:solidFill>
                <a:schemeClr val="dk1"/>
              </a:solidFill>
              <a:effectLst/>
              <a:latin typeface="ＭＳ ゴシック"/>
              <a:ea typeface="ＭＳ ゴシック"/>
              <a:cs typeface="+mn-cs"/>
            </a:rPr>
            <a:t>141</a:t>
          </a:r>
          <a:r>
            <a:rPr kumimoji="1" lang="ja-JP" altLang="en-US" sz="1600">
              <a:solidFill>
                <a:schemeClr val="dk1"/>
              </a:solidFill>
              <a:effectLst/>
              <a:latin typeface="ＭＳ ゴシック"/>
              <a:ea typeface="ＭＳ ゴシック"/>
              <a:cs typeface="+mn-cs"/>
            </a:rPr>
            <a:t>万円積立てたことによる増加</a:t>
          </a:r>
        </a:p>
        <a:p>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（今後の方針）</a:t>
          </a:r>
          <a:endParaRPr kumimoji="1" lang="en-US" altLang="ja-JP" sz="1600">
            <a:solidFill>
              <a:schemeClr val="dk1"/>
            </a:solidFill>
            <a:effectLst/>
            <a:latin typeface="ＭＳ ゴシック"/>
            <a:ea typeface="ＭＳ ゴシック"/>
            <a:cs typeface="+mn-cs"/>
          </a:endParaRPr>
        </a:p>
        <a:p>
          <a:r>
            <a:rPr kumimoji="1" lang="ja-JP" altLang="en-US" sz="1600">
              <a:solidFill>
                <a:schemeClr val="dk1"/>
              </a:solidFill>
              <a:effectLst/>
              <a:latin typeface="ＭＳ ゴシック"/>
              <a:ea typeface="ＭＳ ゴシック"/>
              <a:cs typeface="+mn-cs"/>
            </a:rPr>
            <a:t>・決算において生じた剰余金の一部を積立予定</a:t>
          </a:r>
        </a:p>
        <a:p>
          <a:r>
            <a:rPr kumimoji="1" lang="ja-JP" altLang="en-US" sz="1600">
              <a:solidFill>
                <a:schemeClr val="dk1"/>
              </a:solidFill>
              <a:effectLst/>
              <a:latin typeface="ＭＳ ゴシック"/>
              <a:ea typeface="ＭＳ ゴシック"/>
              <a:cs typeface="+mn-cs"/>
            </a:rPr>
            <a:t>・繰上償還の実施</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青森県外ヶ浜町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5,358
5,306
230.30
6,849,135
6,683,186
121,620
4,005,342
5,104,377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年度の有形固定資産減価償却率は類似団体平均を下回っている。橋りょう・トンネル、一般廃棄物処理施設等で減価償却率が低い一方で、公営住宅、公民館、体育館等で減価償却率が高くなっている。</a:t>
          </a:r>
        </a:p>
        <a:p>
          <a:r>
            <a:rPr kumimoji="1" lang="ja-JP" altLang="en-US" sz="1100">
              <a:latin typeface="ＭＳ Ｐゴシック" panose="020B0600070205080204" pitchFamily="50" charset="-128"/>
              <a:ea typeface="ＭＳ Ｐゴシック" panose="020B0600070205080204" pitchFamily="50" charset="-128"/>
            </a:rPr>
            <a:t>　今後は、令和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年度中に改訂した公共施設等総合管理計画に基づき、公共施設の集約化・複合化・除却を実施していくこととする。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00000000-0008-0000-0D00-000040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114088</xdr:rowOff>
    </xdr:to>
    <xdr:cxnSp macro="">
      <xdr:nvCxnSpPr>
        <xdr:cNvPr id="65" name="直線コネクタ 64">
          <a:extLst>
            <a:ext uri="{FF2B5EF4-FFF2-40B4-BE49-F238E27FC236}">
              <a16:creationId xmlns:a16="http://schemas.microsoft.com/office/drawing/2014/main" id="{00000000-0008-0000-0D00-000041000000}"/>
            </a:ext>
          </a:extLst>
        </xdr:cNvPr>
        <xdr:cNvCxnSpPr/>
      </xdr:nvCxnSpPr>
      <xdr:spPr>
        <a:xfrm flipV="1">
          <a:off x="4760595" y="5258858"/>
          <a:ext cx="1270" cy="12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117915</xdr:rowOff>
    </xdr:from>
    <xdr:ext cx="405111" cy="259045"/>
    <xdr:sp macro="" textlink="">
      <xdr:nvSpPr>
        <xdr:cNvPr id="66" name="有形固定資産減価償却率最小値テキスト">
          <a:extLst>
            <a:ext uri="{FF2B5EF4-FFF2-40B4-BE49-F238E27FC236}">
              <a16:creationId xmlns:a16="http://schemas.microsoft.com/office/drawing/2014/main" id="{00000000-0008-0000-0D00-000042000000}"/>
            </a:ext>
          </a:extLst>
        </xdr:cNvPr>
        <xdr:cNvSpPr txBox="1"/>
      </xdr:nvSpPr>
      <xdr:spPr>
        <a:xfrm>
          <a:off x="4813300" y="654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114088</xdr:rowOff>
    </xdr:from>
    <xdr:to>
      <xdr:col>23</xdr:col>
      <xdr:colOff>174625</xdr:colOff>
      <xdr:row>33</xdr:row>
      <xdr:rowOff>114088</xdr:rowOff>
    </xdr:to>
    <xdr:cxnSp macro="">
      <xdr:nvCxnSpPr>
        <xdr:cNvPr id="67" name="直線コネクタ 66">
          <a:extLst>
            <a:ext uri="{FF2B5EF4-FFF2-40B4-BE49-F238E27FC236}">
              <a16:creationId xmlns:a16="http://schemas.microsoft.com/office/drawing/2014/main" id="{00000000-0008-0000-0D00-000043000000}"/>
            </a:ext>
          </a:extLst>
        </xdr:cNvPr>
        <xdr:cNvCxnSpPr/>
      </xdr:nvCxnSpPr>
      <xdr:spPr>
        <a:xfrm>
          <a:off x="4673600" y="654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68" name="有形固定資産減価償却率最大値テキスト">
          <a:extLst>
            <a:ext uri="{FF2B5EF4-FFF2-40B4-BE49-F238E27FC236}">
              <a16:creationId xmlns:a16="http://schemas.microsoft.com/office/drawing/2014/main" id="{00000000-0008-0000-0D00-000044000000}"/>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94209</xdr:rowOff>
    </xdr:from>
    <xdr:ext cx="405111" cy="259045"/>
    <xdr:sp macro="" textlink="">
      <xdr:nvSpPr>
        <xdr:cNvPr id="70" name="有形固定資産減価償却率平均値テキスト">
          <a:extLst>
            <a:ext uri="{FF2B5EF4-FFF2-40B4-BE49-F238E27FC236}">
              <a16:creationId xmlns:a16="http://schemas.microsoft.com/office/drawing/2014/main" id="{00000000-0008-0000-0D00-000046000000}"/>
            </a:ext>
          </a:extLst>
        </xdr:cNvPr>
        <xdr:cNvSpPr txBox="1"/>
      </xdr:nvSpPr>
      <xdr:spPr>
        <a:xfrm>
          <a:off x="4813300" y="58377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115782</xdr:rowOff>
    </xdr:from>
    <xdr:to>
      <xdr:col>23</xdr:col>
      <xdr:colOff>136525</xdr:colOff>
      <xdr:row>30</xdr:row>
      <xdr:rowOff>45932</xdr:rowOff>
    </xdr:to>
    <xdr:sp macro="" textlink="">
      <xdr:nvSpPr>
        <xdr:cNvPr id="71" name="フローチャート: 判断 70">
          <a:extLst>
            <a:ext uri="{FF2B5EF4-FFF2-40B4-BE49-F238E27FC236}">
              <a16:creationId xmlns:a16="http://schemas.microsoft.com/office/drawing/2014/main" id="{00000000-0008-0000-0D00-000047000000}"/>
            </a:ext>
          </a:extLst>
        </xdr:cNvPr>
        <xdr:cNvSpPr/>
      </xdr:nvSpPr>
      <xdr:spPr>
        <a:xfrm>
          <a:off x="4711700" y="5859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69003</xdr:rowOff>
    </xdr:from>
    <xdr:to>
      <xdr:col>19</xdr:col>
      <xdr:colOff>187325</xdr:colOff>
      <xdr:row>29</xdr:row>
      <xdr:rowOff>170603</xdr:rowOff>
    </xdr:to>
    <xdr:sp macro="" textlink="">
      <xdr:nvSpPr>
        <xdr:cNvPr id="72" name="フローチャート: 判断 71">
          <a:extLst>
            <a:ext uri="{FF2B5EF4-FFF2-40B4-BE49-F238E27FC236}">
              <a16:creationId xmlns:a16="http://schemas.microsoft.com/office/drawing/2014/main" id="{00000000-0008-0000-0D00-000048000000}"/>
            </a:ext>
          </a:extLst>
        </xdr:cNvPr>
        <xdr:cNvSpPr/>
      </xdr:nvSpPr>
      <xdr:spPr>
        <a:xfrm>
          <a:off x="4000500" y="5812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33020</xdr:rowOff>
    </xdr:from>
    <xdr:to>
      <xdr:col>15</xdr:col>
      <xdr:colOff>187325</xdr:colOff>
      <xdr:row>29</xdr:row>
      <xdr:rowOff>134620</xdr:rowOff>
    </xdr:to>
    <xdr:sp macro="" textlink="">
      <xdr:nvSpPr>
        <xdr:cNvPr id="73" name="フローチャート: 判断 72">
          <a:extLst>
            <a:ext uri="{FF2B5EF4-FFF2-40B4-BE49-F238E27FC236}">
              <a16:creationId xmlns:a16="http://schemas.microsoft.com/office/drawing/2014/main" id="{00000000-0008-0000-0D00-000049000000}"/>
            </a:ext>
          </a:extLst>
        </xdr:cNvPr>
        <xdr:cNvSpPr/>
      </xdr:nvSpPr>
      <xdr:spPr>
        <a:xfrm>
          <a:off x="3238500" y="57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107315</xdr:rowOff>
    </xdr:from>
    <xdr:to>
      <xdr:col>11</xdr:col>
      <xdr:colOff>187325</xdr:colOff>
      <xdr:row>29</xdr:row>
      <xdr:rowOff>37465</xdr:rowOff>
    </xdr:to>
    <xdr:sp macro="" textlink="">
      <xdr:nvSpPr>
        <xdr:cNvPr id="74" name="フローチャート: 判断 73">
          <a:extLst>
            <a:ext uri="{FF2B5EF4-FFF2-40B4-BE49-F238E27FC236}">
              <a16:creationId xmlns:a16="http://schemas.microsoft.com/office/drawing/2014/main" id="{00000000-0008-0000-0D00-00004A000000}"/>
            </a:ext>
          </a:extLst>
        </xdr:cNvPr>
        <xdr:cNvSpPr/>
      </xdr:nvSpPr>
      <xdr:spPr>
        <a:xfrm>
          <a:off x="2476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53340</xdr:rowOff>
    </xdr:from>
    <xdr:to>
      <xdr:col>7</xdr:col>
      <xdr:colOff>187325</xdr:colOff>
      <xdr:row>28</xdr:row>
      <xdr:rowOff>154940</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1714500" y="562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00000000-0008-0000-0D00-00004C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00000000-0008-0000-0D00-00004D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00000000-0008-0000-0D00-00004E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000000-0008-0000-0D00-00004F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25823</xdr:rowOff>
    </xdr:from>
    <xdr:to>
      <xdr:col>23</xdr:col>
      <xdr:colOff>136525</xdr:colOff>
      <xdr:row>29</xdr:row>
      <xdr:rowOff>127423</xdr:rowOff>
    </xdr:to>
    <xdr:sp macro="" textlink="">
      <xdr:nvSpPr>
        <xdr:cNvPr id="81" name="楕円 80">
          <a:extLst>
            <a:ext uri="{FF2B5EF4-FFF2-40B4-BE49-F238E27FC236}">
              <a16:creationId xmlns:a16="http://schemas.microsoft.com/office/drawing/2014/main" id="{00000000-0008-0000-0D00-000051000000}"/>
            </a:ext>
          </a:extLst>
        </xdr:cNvPr>
        <xdr:cNvSpPr/>
      </xdr:nvSpPr>
      <xdr:spPr>
        <a:xfrm>
          <a:off x="4711700" y="5769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48700</xdr:rowOff>
    </xdr:from>
    <xdr:ext cx="405111" cy="259045"/>
    <xdr:sp macro="" textlink="">
      <xdr:nvSpPr>
        <xdr:cNvPr id="82" name="有形固定資産減価償却率該当値テキスト">
          <a:extLst>
            <a:ext uri="{FF2B5EF4-FFF2-40B4-BE49-F238E27FC236}">
              <a16:creationId xmlns:a16="http://schemas.microsoft.com/office/drawing/2014/main" id="{00000000-0008-0000-0D00-000052000000}"/>
            </a:ext>
          </a:extLst>
        </xdr:cNvPr>
        <xdr:cNvSpPr txBox="1"/>
      </xdr:nvSpPr>
      <xdr:spPr>
        <a:xfrm>
          <a:off x="4813300" y="5620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126365</xdr:rowOff>
    </xdr:from>
    <xdr:to>
      <xdr:col>19</xdr:col>
      <xdr:colOff>187325</xdr:colOff>
      <xdr:row>27</xdr:row>
      <xdr:rowOff>56515</xdr:rowOff>
    </xdr:to>
    <xdr:sp macro="" textlink="">
      <xdr:nvSpPr>
        <xdr:cNvPr id="83" name="楕円 82">
          <a:extLst>
            <a:ext uri="{FF2B5EF4-FFF2-40B4-BE49-F238E27FC236}">
              <a16:creationId xmlns:a16="http://schemas.microsoft.com/office/drawing/2014/main" id="{00000000-0008-0000-0D00-000053000000}"/>
            </a:ext>
          </a:extLst>
        </xdr:cNvPr>
        <xdr:cNvSpPr/>
      </xdr:nvSpPr>
      <xdr:spPr>
        <a:xfrm>
          <a:off x="4000500" y="535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5715</xdr:rowOff>
    </xdr:from>
    <xdr:to>
      <xdr:col>23</xdr:col>
      <xdr:colOff>85725</xdr:colOff>
      <xdr:row>29</xdr:row>
      <xdr:rowOff>76623</xdr:rowOff>
    </xdr:to>
    <xdr:cxnSp macro="">
      <xdr:nvCxnSpPr>
        <xdr:cNvPr id="84" name="直線コネクタ 83">
          <a:extLst>
            <a:ext uri="{FF2B5EF4-FFF2-40B4-BE49-F238E27FC236}">
              <a16:creationId xmlns:a16="http://schemas.microsoft.com/office/drawing/2014/main" id="{00000000-0008-0000-0D00-000054000000}"/>
            </a:ext>
          </a:extLst>
        </xdr:cNvPr>
        <xdr:cNvCxnSpPr/>
      </xdr:nvCxnSpPr>
      <xdr:spPr>
        <a:xfrm>
          <a:off x="4051300" y="5406390"/>
          <a:ext cx="711200" cy="4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61595</xdr:rowOff>
    </xdr:from>
    <xdr:to>
      <xdr:col>15</xdr:col>
      <xdr:colOff>187325</xdr:colOff>
      <xdr:row>26</xdr:row>
      <xdr:rowOff>163195</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3238500" y="529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112395</xdr:rowOff>
    </xdr:from>
    <xdr:to>
      <xdr:col>19</xdr:col>
      <xdr:colOff>136525</xdr:colOff>
      <xdr:row>27</xdr:row>
      <xdr:rowOff>5715</xdr:rowOff>
    </xdr:to>
    <xdr:cxnSp macro="">
      <xdr:nvCxnSpPr>
        <xdr:cNvPr id="86" name="直線コネクタ 85">
          <a:extLst>
            <a:ext uri="{FF2B5EF4-FFF2-40B4-BE49-F238E27FC236}">
              <a16:creationId xmlns:a16="http://schemas.microsoft.com/office/drawing/2014/main" id="{00000000-0008-0000-0D00-000056000000}"/>
            </a:ext>
          </a:extLst>
        </xdr:cNvPr>
        <xdr:cNvCxnSpPr/>
      </xdr:nvCxnSpPr>
      <xdr:spPr>
        <a:xfrm>
          <a:off x="3289300" y="5341620"/>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25</xdr:row>
      <xdr:rowOff>164677</xdr:rowOff>
    </xdr:from>
    <xdr:to>
      <xdr:col>11</xdr:col>
      <xdr:colOff>187325</xdr:colOff>
      <xdr:row>26</xdr:row>
      <xdr:rowOff>94827</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2476500" y="5222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44027</xdr:rowOff>
    </xdr:from>
    <xdr:to>
      <xdr:col>15</xdr:col>
      <xdr:colOff>136525</xdr:colOff>
      <xdr:row>26</xdr:row>
      <xdr:rowOff>112395</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2527300" y="5273252"/>
          <a:ext cx="762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91652</xdr:rowOff>
    </xdr:from>
    <xdr:to>
      <xdr:col>7</xdr:col>
      <xdr:colOff>187325</xdr:colOff>
      <xdr:row>28</xdr:row>
      <xdr:rowOff>21802</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1714500" y="549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44027</xdr:rowOff>
    </xdr:from>
    <xdr:to>
      <xdr:col>11</xdr:col>
      <xdr:colOff>136525</xdr:colOff>
      <xdr:row>27</xdr:row>
      <xdr:rowOff>142452</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flipV="1">
          <a:off x="1765300" y="5273252"/>
          <a:ext cx="762000" cy="269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161730</xdr:rowOff>
    </xdr:from>
    <xdr:ext cx="405111" cy="259045"/>
    <xdr:sp macro="" textlink="">
      <xdr:nvSpPr>
        <xdr:cNvPr id="91" name="n_1aveValue有形固定資産減価償却率">
          <a:extLst>
            <a:ext uri="{FF2B5EF4-FFF2-40B4-BE49-F238E27FC236}">
              <a16:creationId xmlns:a16="http://schemas.microsoft.com/office/drawing/2014/main" id="{00000000-0008-0000-0D00-00005B000000}"/>
            </a:ext>
          </a:extLst>
        </xdr:cNvPr>
        <xdr:cNvSpPr txBox="1"/>
      </xdr:nvSpPr>
      <xdr:spPr>
        <a:xfrm>
          <a:off x="3836044" y="5905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125747</xdr:rowOff>
    </xdr:from>
    <xdr:ext cx="405111" cy="259045"/>
    <xdr:sp macro="" textlink="">
      <xdr:nvSpPr>
        <xdr:cNvPr id="92" name="n_2aveValue有形固定資産減価償却率">
          <a:extLst>
            <a:ext uri="{FF2B5EF4-FFF2-40B4-BE49-F238E27FC236}">
              <a16:creationId xmlns:a16="http://schemas.microsoft.com/office/drawing/2014/main" id="{00000000-0008-0000-0D00-00005C000000}"/>
            </a:ext>
          </a:extLst>
        </xdr:cNvPr>
        <xdr:cNvSpPr txBox="1"/>
      </xdr:nvSpPr>
      <xdr:spPr>
        <a:xfrm>
          <a:off x="3086744" y="5869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28592</xdr:rowOff>
    </xdr:from>
    <xdr:ext cx="405111" cy="259045"/>
    <xdr:sp macro="" textlink="">
      <xdr:nvSpPr>
        <xdr:cNvPr id="93" name="n_3aveValue有形固定資産減価償却率">
          <a:extLst>
            <a:ext uri="{FF2B5EF4-FFF2-40B4-BE49-F238E27FC236}">
              <a16:creationId xmlns:a16="http://schemas.microsoft.com/office/drawing/2014/main" id="{00000000-0008-0000-0D00-00005D000000}"/>
            </a:ext>
          </a:extLst>
        </xdr:cNvPr>
        <xdr:cNvSpPr txBox="1"/>
      </xdr:nvSpPr>
      <xdr:spPr>
        <a:xfrm>
          <a:off x="2324744" y="5772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146067</xdr:rowOff>
    </xdr:from>
    <xdr:ext cx="405111" cy="259045"/>
    <xdr:sp macro="" textlink="">
      <xdr:nvSpPr>
        <xdr:cNvPr id="94" name="n_4aveValue有形固定資産減価償却率">
          <a:extLst>
            <a:ext uri="{FF2B5EF4-FFF2-40B4-BE49-F238E27FC236}">
              <a16:creationId xmlns:a16="http://schemas.microsoft.com/office/drawing/2014/main" id="{00000000-0008-0000-0D00-00005E000000}"/>
            </a:ext>
          </a:extLst>
        </xdr:cNvPr>
        <xdr:cNvSpPr txBox="1"/>
      </xdr:nvSpPr>
      <xdr:spPr>
        <a:xfrm>
          <a:off x="1562744" y="571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73042</xdr:rowOff>
    </xdr:from>
    <xdr:ext cx="405111" cy="259045"/>
    <xdr:sp macro="" textlink="">
      <xdr:nvSpPr>
        <xdr:cNvPr id="95" name="n_1mainValue有形固定資産減価償却率">
          <a:extLst>
            <a:ext uri="{FF2B5EF4-FFF2-40B4-BE49-F238E27FC236}">
              <a16:creationId xmlns:a16="http://schemas.microsoft.com/office/drawing/2014/main" id="{00000000-0008-0000-0D00-00005F000000}"/>
            </a:ext>
          </a:extLst>
        </xdr:cNvPr>
        <xdr:cNvSpPr txBox="1"/>
      </xdr:nvSpPr>
      <xdr:spPr>
        <a:xfrm>
          <a:off x="3836044" y="513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8272</xdr:rowOff>
    </xdr:from>
    <xdr:ext cx="405111" cy="259045"/>
    <xdr:sp macro="" textlink="">
      <xdr:nvSpPr>
        <xdr:cNvPr id="96" name="n_2mainValue有形固定資産減価償却率">
          <a:extLst>
            <a:ext uri="{FF2B5EF4-FFF2-40B4-BE49-F238E27FC236}">
              <a16:creationId xmlns:a16="http://schemas.microsoft.com/office/drawing/2014/main" id="{00000000-0008-0000-0D00-000060000000}"/>
            </a:ext>
          </a:extLst>
        </xdr:cNvPr>
        <xdr:cNvSpPr txBox="1"/>
      </xdr:nvSpPr>
      <xdr:spPr>
        <a:xfrm>
          <a:off x="3086744"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111354</xdr:rowOff>
    </xdr:from>
    <xdr:ext cx="405111" cy="259045"/>
    <xdr:sp macro="" textlink="">
      <xdr:nvSpPr>
        <xdr:cNvPr id="97" name="n_3mainValue有形固定資産減価償却率">
          <a:extLst>
            <a:ext uri="{FF2B5EF4-FFF2-40B4-BE49-F238E27FC236}">
              <a16:creationId xmlns:a16="http://schemas.microsoft.com/office/drawing/2014/main" id="{00000000-0008-0000-0D00-000061000000}"/>
            </a:ext>
          </a:extLst>
        </xdr:cNvPr>
        <xdr:cNvSpPr txBox="1"/>
      </xdr:nvSpPr>
      <xdr:spPr>
        <a:xfrm>
          <a:off x="2324744" y="4997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38329</xdr:rowOff>
    </xdr:from>
    <xdr:ext cx="405111" cy="259045"/>
    <xdr:sp macro="" textlink="">
      <xdr:nvSpPr>
        <xdr:cNvPr id="98" name="n_4mainValue有形固定資産減価償却率">
          <a:extLst>
            <a:ext uri="{FF2B5EF4-FFF2-40B4-BE49-F238E27FC236}">
              <a16:creationId xmlns:a16="http://schemas.microsoft.com/office/drawing/2014/main" id="{00000000-0008-0000-0D00-000062000000}"/>
            </a:ext>
          </a:extLst>
        </xdr:cNvPr>
        <xdr:cNvSpPr txBox="1"/>
      </xdr:nvSpPr>
      <xdr:spPr>
        <a:xfrm>
          <a:off x="1562744" y="5267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00000000-0008-0000-0D00-000063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00000000-0008-0000-0D00-000064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00000000-0008-0000-0D00-000065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[ 466.4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00000000-0008-0000-0D00-000066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00000000-0008-0000-0D00-00006F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以降減少傾向にあるが、依然として類似団体平均を大きく上回っている。主な要因としては、合併以降、発行した起債により地方債残高が高い傾向にあること、また、合併後においても合併前の施設を引き続き保有していることにより、施設の維持管理に係る物件費の割合が高いことが考えられる。</a:t>
          </a:r>
        </a:p>
        <a:p>
          <a:r>
            <a:rPr kumimoji="1" lang="ja-JP" altLang="en-US" sz="1100">
              <a:latin typeface="ＭＳ Ｐゴシック" panose="020B0600070205080204" pitchFamily="50" charset="-128"/>
              <a:ea typeface="ＭＳ Ｐゴシック" panose="020B0600070205080204" pitchFamily="50" charset="-128"/>
            </a:rPr>
            <a:t>　今後は、地方債の新規発行の抑制、経常経費の節減、また、基金残高の確保に取り組んでいくこととする。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0000000-0008-0000-0D00-000070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0000000-0008-0000-0D00-000071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00000000-0008-0000-0D00-000072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0000000-0008-0000-0D00-000073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00000000-0008-0000-0D00-000080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97418</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flipV="1">
          <a:off x="14793595" y="5261428"/>
          <a:ext cx="1269" cy="143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101245</xdr:rowOff>
    </xdr:from>
    <xdr:ext cx="469744" cy="259045"/>
    <xdr:sp macro="" textlink="">
      <xdr:nvSpPr>
        <xdr:cNvPr id="130" name="債務償還比率最小値テキスト">
          <a:extLst>
            <a:ext uri="{FF2B5EF4-FFF2-40B4-BE49-F238E27FC236}">
              <a16:creationId xmlns:a16="http://schemas.microsoft.com/office/drawing/2014/main" id="{00000000-0008-0000-0D00-000082000000}"/>
            </a:ext>
          </a:extLst>
        </xdr:cNvPr>
        <xdr:cNvSpPr txBox="1"/>
      </xdr:nvSpPr>
      <xdr:spPr>
        <a:xfrm>
          <a:off x="14846300" y="670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97418</xdr:rowOff>
    </xdr:from>
    <xdr:to>
      <xdr:col>76</xdr:col>
      <xdr:colOff>111125</xdr:colOff>
      <xdr:row>34</xdr:row>
      <xdr:rowOff>97418</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4706600" y="669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00000000-0008-0000-0D00-000084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10249</xdr:rowOff>
    </xdr:from>
    <xdr:ext cx="469744" cy="259045"/>
    <xdr:sp macro="" textlink="">
      <xdr:nvSpPr>
        <xdr:cNvPr id="134" name="債務償還比率平均値テキスト">
          <a:extLst>
            <a:ext uri="{FF2B5EF4-FFF2-40B4-BE49-F238E27FC236}">
              <a16:creationId xmlns:a16="http://schemas.microsoft.com/office/drawing/2014/main" id="{00000000-0008-0000-0D00-000086000000}"/>
            </a:ext>
          </a:extLst>
        </xdr:cNvPr>
        <xdr:cNvSpPr txBox="1"/>
      </xdr:nvSpPr>
      <xdr:spPr>
        <a:xfrm>
          <a:off x="14846300" y="55823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158822</xdr:rowOff>
    </xdr:from>
    <xdr:to>
      <xdr:col>76</xdr:col>
      <xdr:colOff>73025</xdr:colOff>
      <xdr:row>29</xdr:row>
      <xdr:rowOff>88972</xdr:rowOff>
    </xdr:to>
    <xdr:sp macro="" textlink="">
      <xdr:nvSpPr>
        <xdr:cNvPr id="135" name="フローチャート: 判断 134">
          <a:extLst>
            <a:ext uri="{FF2B5EF4-FFF2-40B4-BE49-F238E27FC236}">
              <a16:creationId xmlns:a16="http://schemas.microsoft.com/office/drawing/2014/main" id="{00000000-0008-0000-0D00-000087000000}"/>
            </a:ext>
          </a:extLst>
        </xdr:cNvPr>
        <xdr:cNvSpPr/>
      </xdr:nvSpPr>
      <xdr:spPr>
        <a:xfrm>
          <a:off x="14744700" y="573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137233</xdr:rowOff>
    </xdr:from>
    <xdr:to>
      <xdr:col>72</xdr:col>
      <xdr:colOff>123825</xdr:colOff>
      <xdr:row>29</xdr:row>
      <xdr:rowOff>67383</xdr:rowOff>
    </xdr:to>
    <xdr:sp macro="" textlink="">
      <xdr:nvSpPr>
        <xdr:cNvPr id="136" name="フローチャート: 判断 135">
          <a:extLst>
            <a:ext uri="{FF2B5EF4-FFF2-40B4-BE49-F238E27FC236}">
              <a16:creationId xmlns:a16="http://schemas.microsoft.com/office/drawing/2014/main" id="{00000000-0008-0000-0D00-000088000000}"/>
            </a:ext>
          </a:extLst>
        </xdr:cNvPr>
        <xdr:cNvSpPr/>
      </xdr:nvSpPr>
      <xdr:spPr>
        <a:xfrm>
          <a:off x="14033500" y="570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87304</xdr:rowOff>
    </xdr:from>
    <xdr:to>
      <xdr:col>68</xdr:col>
      <xdr:colOff>123825</xdr:colOff>
      <xdr:row>30</xdr:row>
      <xdr:rowOff>17454</xdr:rowOff>
    </xdr:to>
    <xdr:sp macro="" textlink="">
      <xdr:nvSpPr>
        <xdr:cNvPr id="137" name="フローチャート: 判断 136">
          <a:extLst>
            <a:ext uri="{FF2B5EF4-FFF2-40B4-BE49-F238E27FC236}">
              <a16:creationId xmlns:a16="http://schemas.microsoft.com/office/drawing/2014/main" id="{00000000-0008-0000-0D00-000089000000}"/>
            </a:ext>
          </a:extLst>
        </xdr:cNvPr>
        <xdr:cNvSpPr/>
      </xdr:nvSpPr>
      <xdr:spPr>
        <a:xfrm>
          <a:off x="13271500" y="5830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93164</xdr:rowOff>
    </xdr:from>
    <xdr:to>
      <xdr:col>64</xdr:col>
      <xdr:colOff>123825</xdr:colOff>
      <xdr:row>30</xdr:row>
      <xdr:rowOff>23314</xdr:rowOff>
    </xdr:to>
    <xdr:sp macro="" textlink="">
      <xdr:nvSpPr>
        <xdr:cNvPr id="138" name="フローチャート: 判断 137">
          <a:extLst>
            <a:ext uri="{FF2B5EF4-FFF2-40B4-BE49-F238E27FC236}">
              <a16:creationId xmlns:a16="http://schemas.microsoft.com/office/drawing/2014/main" id="{00000000-0008-0000-0D00-00008A000000}"/>
            </a:ext>
          </a:extLst>
        </xdr:cNvPr>
        <xdr:cNvSpPr/>
      </xdr:nvSpPr>
      <xdr:spPr>
        <a:xfrm>
          <a:off x="12509500" y="583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110281</xdr:rowOff>
    </xdr:from>
    <xdr:to>
      <xdr:col>60</xdr:col>
      <xdr:colOff>123825</xdr:colOff>
      <xdr:row>30</xdr:row>
      <xdr:rowOff>40431</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1747500" y="5853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00000000-0008-0000-0D00-00008C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00000000-0008-0000-0D00-00008D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0000000-0008-0000-0D00-00008E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00000000-0008-0000-0D00-00008F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14859</xdr:rowOff>
    </xdr:from>
    <xdr:to>
      <xdr:col>76</xdr:col>
      <xdr:colOff>73025</xdr:colOff>
      <xdr:row>30</xdr:row>
      <xdr:rowOff>116459</xdr:rowOff>
    </xdr:to>
    <xdr:sp macro="" textlink="">
      <xdr:nvSpPr>
        <xdr:cNvPr id="145" name="楕円 144">
          <a:extLst>
            <a:ext uri="{FF2B5EF4-FFF2-40B4-BE49-F238E27FC236}">
              <a16:creationId xmlns:a16="http://schemas.microsoft.com/office/drawing/2014/main" id="{00000000-0008-0000-0D00-000091000000}"/>
            </a:ext>
          </a:extLst>
        </xdr:cNvPr>
        <xdr:cNvSpPr/>
      </xdr:nvSpPr>
      <xdr:spPr>
        <a:xfrm>
          <a:off x="14744700" y="592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164736</xdr:rowOff>
    </xdr:from>
    <xdr:ext cx="469744" cy="259045"/>
    <xdr:sp macro="" textlink="">
      <xdr:nvSpPr>
        <xdr:cNvPr id="146" name="債務償還比率該当値テキスト">
          <a:extLst>
            <a:ext uri="{FF2B5EF4-FFF2-40B4-BE49-F238E27FC236}">
              <a16:creationId xmlns:a16="http://schemas.microsoft.com/office/drawing/2014/main" id="{00000000-0008-0000-0D00-000092000000}"/>
            </a:ext>
          </a:extLst>
        </xdr:cNvPr>
        <xdr:cNvSpPr txBox="1"/>
      </xdr:nvSpPr>
      <xdr:spPr>
        <a:xfrm>
          <a:off x="14846300" y="5908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35832</xdr:rowOff>
    </xdr:from>
    <xdr:to>
      <xdr:col>72</xdr:col>
      <xdr:colOff>123825</xdr:colOff>
      <xdr:row>30</xdr:row>
      <xdr:rowOff>137432</xdr:rowOff>
    </xdr:to>
    <xdr:sp macro="" textlink="">
      <xdr:nvSpPr>
        <xdr:cNvPr id="147" name="楕円 146">
          <a:extLst>
            <a:ext uri="{FF2B5EF4-FFF2-40B4-BE49-F238E27FC236}">
              <a16:creationId xmlns:a16="http://schemas.microsoft.com/office/drawing/2014/main" id="{00000000-0008-0000-0D00-000093000000}"/>
            </a:ext>
          </a:extLst>
        </xdr:cNvPr>
        <xdr:cNvSpPr/>
      </xdr:nvSpPr>
      <xdr:spPr>
        <a:xfrm>
          <a:off x="140335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65659</xdr:rowOff>
    </xdr:from>
    <xdr:to>
      <xdr:col>76</xdr:col>
      <xdr:colOff>22225</xdr:colOff>
      <xdr:row>30</xdr:row>
      <xdr:rowOff>86632</xdr:rowOff>
    </xdr:to>
    <xdr:cxnSp macro="">
      <xdr:nvCxnSpPr>
        <xdr:cNvPr id="148" name="直線コネクタ 147">
          <a:extLst>
            <a:ext uri="{FF2B5EF4-FFF2-40B4-BE49-F238E27FC236}">
              <a16:creationId xmlns:a16="http://schemas.microsoft.com/office/drawing/2014/main" id="{00000000-0008-0000-0D00-000094000000}"/>
            </a:ext>
          </a:extLst>
        </xdr:cNvPr>
        <xdr:cNvCxnSpPr/>
      </xdr:nvCxnSpPr>
      <xdr:spPr>
        <a:xfrm flipV="1">
          <a:off x="14084300" y="5980684"/>
          <a:ext cx="711200" cy="2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118836</xdr:rowOff>
    </xdr:from>
    <xdr:to>
      <xdr:col>68</xdr:col>
      <xdr:colOff>123825</xdr:colOff>
      <xdr:row>32</xdr:row>
      <xdr:rowOff>48986</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3271500" y="620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86632</xdr:rowOff>
    </xdr:from>
    <xdr:to>
      <xdr:col>72</xdr:col>
      <xdr:colOff>73025</xdr:colOff>
      <xdr:row>31</xdr:row>
      <xdr:rowOff>169636</xdr:rowOff>
    </xdr:to>
    <xdr:cxnSp macro="">
      <xdr:nvCxnSpPr>
        <xdr:cNvPr id="150" name="直線コネクタ 149">
          <a:extLst>
            <a:ext uri="{FF2B5EF4-FFF2-40B4-BE49-F238E27FC236}">
              <a16:creationId xmlns:a16="http://schemas.microsoft.com/office/drawing/2014/main" id="{00000000-0008-0000-0D00-000096000000}"/>
            </a:ext>
          </a:extLst>
        </xdr:cNvPr>
        <xdr:cNvCxnSpPr/>
      </xdr:nvCxnSpPr>
      <xdr:spPr>
        <a:xfrm flipV="1">
          <a:off x="13322300" y="6001657"/>
          <a:ext cx="762000" cy="25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140770</xdr:rowOff>
    </xdr:from>
    <xdr:to>
      <xdr:col>64</xdr:col>
      <xdr:colOff>123825</xdr:colOff>
      <xdr:row>33</xdr:row>
      <xdr:rowOff>70920</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2509500" y="6398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169636</xdr:rowOff>
    </xdr:from>
    <xdr:to>
      <xdr:col>68</xdr:col>
      <xdr:colOff>73025</xdr:colOff>
      <xdr:row>33</xdr:row>
      <xdr:rowOff>20120</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2560300" y="6256111"/>
          <a:ext cx="762000" cy="193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137106</xdr:rowOff>
    </xdr:from>
    <xdr:to>
      <xdr:col>60</xdr:col>
      <xdr:colOff>123825</xdr:colOff>
      <xdr:row>34</xdr:row>
      <xdr:rowOff>67256</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1747500" y="656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20120</xdr:rowOff>
    </xdr:from>
    <xdr:to>
      <xdr:col>64</xdr:col>
      <xdr:colOff>73025</xdr:colOff>
      <xdr:row>34</xdr:row>
      <xdr:rowOff>16456</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1798300" y="6449495"/>
          <a:ext cx="762000" cy="16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83910</xdr:rowOff>
    </xdr:from>
    <xdr:ext cx="469744" cy="259045"/>
    <xdr:sp macro="" textlink="">
      <xdr:nvSpPr>
        <xdr:cNvPr id="155" name="n_1aveValue債務償還比率">
          <a:extLst>
            <a:ext uri="{FF2B5EF4-FFF2-40B4-BE49-F238E27FC236}">
              <a16:creationId xmlns:a16="http://schemas.microsoft.com/office/drawing/2014/main" id="{00000000-0008-0000-0D00-00009B000000}"/>
            </a:ext>
          </a:extLst>
        </xdr:cNvPr>
        <xdr:cNvSpPr txBox="1"/>
      </xdr:nvSpPr>
      <xdr:spPr>
        <a:xfrm>
          <a:off x="13836727" y="5484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33981</xdr:rowOff>
    </xdr:from>
    <xdr:ext cx="469744" cy="259045"/>
    <xdr:sp macro="" textlink="">
      <xdr:nvSpPr>
        <xdr:cNvPr id="156" name="n_2aveValue債務償還比率">
          <a:extLst>
            <a:ext uri="{FF2B5EF4-FFF2-40B4-BE49-F238E27FC236}">
              <a16:creationId xmlns:a16="http://schemas.microsoft.com/office/drawing/2014/main" id="{00000000-0008-0000-0D00-00009C000000}"/>
            </a:ext>
          </a:extLst>
        </xdr:cNvPr>
        <xdr:cNvSpPr txBox="1"/>
      </xdr:nvSpPr>
      <xdr:spPr>
        <a:xfrm>
          <a:off x="13087427" y="5606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39841</xdr:rowOff>
    </xdr:from>
    <xdr:ext cx="469744" cy="259045"/>
    <xdr:sp macro="" textlink="">
      <xdr:nvSpPr>
        <xdr:cNvPr id="157" name="n_3aveValue債務償還比率">
          <a:extLst>
            <a:ext uri="{FF2B5EF4-FFF2-40B4-BE49-F238E27FC236}">
              <a16:creationId xmlns:a16="http://schemas.microsoft.com/office/drawing/2014/main" id="{00000000-0008-0000-0D00-00009D000000}"/>
            </a:ext>
          </a:extLst>
        </xdr:cNvPr>
        <xdr:cNvSpPr txBox="1"/>
      </xdr:nvSpPr>
      <xdr:spPr>
        <a:xfrm>
          <a:off x="12325427" y="56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56958</xdr:rowOff>
    </xdr:from>
    <xdr:ext cx="469744" cy="259045"/>
    <xdr:sp macro="" textlink="">
      <xdr:nvSpPr>
        <xdr:cNvPr id="158" name="n_4aveValue債務償還比率">
          <a:extLst>
            <a:ext uri="{FF2B5EF4-FFF2-40B4-BE49-F238E27FC236}">
              <a16:creationId xmlns:a16="http://schemas.microsoft.com/office/drawing/2014/main" id="{00000000-0008-0000-0D00-00009E000000}"/>
            </a:ext>
          </a:extLst>
        </xdr:cNvPr>
        <xdr:cNvSpPr txBox="1"/>
      </xdr:nvSpPr>
      <xdr:spPr>
        <a:xfrm>
          <a:off x="11563427" y="5629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128559</xdr:rowOff>
    </xdr:from>
    <xdr:ext cx="469744" cy="259045"/>
    <xdr:sp macro="" textlink="">
      <xdr:nvSpPr>
        <xdr:cNvPr id="159" name="n_1mainValue債務償還比率">
          <a:extLst>
            <a:ext uri="{FF2B5EF4-FFF2-40B4-BE49-F238E27FC236}">
              <a16:creationId xmlns:a16="http://schemas.microsoft.com/office/drawing/2014/main" id="{00000000-0008-0000-0D00-00009F000000}"/>
            </a:ext>
          </a:extLst>
        </xdr:cNvPr>
        <xdr:cNvSpPr txBox="1"/>
      </xdr:nvSpPr>
      <xdr:spPr>
        <a:xfrm>
          <a:off x="13836727" y="604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40113</xdr:rowOff>
    </xdr:from>
    <xdr:ext cx="469744" cy="259045"/>
    <xdr:sp macro="" textlink="">
      <xdr:nvSpPr>
        <xdr:cNvPr id="160" name="n_2mainValue債務償還比率">
          <a:extLst>
            <a:ext uri="{FF2B5EF4-FFF2-40B4-BE49-F238E27FC236}">
              <a16:creationId xmlns:a16="http://schemas.microsoft.com/office/drawing/2014/main" id="{00000000-0008-0000-0D00-0000A0000000}"/>
            </a:ext>
          </a:extLst>
        </xdr:cNvPr>
        <xdr:cNvSpPr txBox="1"/>
      </xdr:nvSpPr>
      <xdr:spPr>
        <a:xfrm>
          <a:off x="13087427" y="629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62047</xdr:rowOff>
    </xdr:from>
    <xdr:ext cx="469744" cy="259045"/>
    <xdr:sp macro="" textlink="">
      <xdr:nvSpPr>
        <xdr:cNvPr id="161" name="n_3mainValue債務償還比率">
          <a:extLst>
            <a:ext uri="{FF2B5EF4-FFF2-40B4-BE49-F238E27FC236}">
              <a16:creationId xmlns:a16="http://schemas.microsoft.com/office/drawing/2014/main" id="{00000000-0008-0000-0D00-0000A1000000}"/>
            </a:ext>
          </a:extLst>
        </xdr:cNvPr>
        <xdr:cNvSpPr txBox="1"/>
      </xdr:nvSpPr>
      <xdr:spPr>
        <a:xfrm>
          <a:off x="12325427" y="6491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58383</xdr:rowOff>
    </xdr:from>
    <xdr:ext cx="469744" cy="259045"/>
    <xdr:sp macro="" textlink="">
      <xdr:nvSpPr>
        <xdr:cNvPr id="162" name="n_4mainValue債務償還比率">
          <a:extLst>
            <a:ext uri="{FF2B5EF4-FFF2-40B4-BE49-F238E27FC236}">
              <a16:creationId xmlns:a16="http://schemas.microsoft.com/office/drawing/2014/main" id="{00000000-0008-0000-0D00-0000A2000000}"/>
            </a:ext>
          </a:extLst>
        </xdr:cNvPr>
        <xdr:cNvSpPr txBox="1"/>
      </xdr:nvSpPr>
      <xdr:spPr>
        <a:xfrm>
          <a:off x="11563427" y="6659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00000000-0008-0000-0D00-0000A3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00000000-0008-0000-0D00-0000A4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00000000-0008-0000-0D00-0000A5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00000000-0008-0000-0D00-0000A6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00000000-0008-0000-0D00-0000A7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00000000-0008-0000-0D00-0000A8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青森県外ヶ浜町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5,358
5,306
230.30
6,849,135
6,683,186
121,620
4,005,342
5,104,377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66403</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895703"/>
          <a:ext cx="0" cy="136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13080</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670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66403</xdr:rowOff>
    </xdr:from>
    <xdr:to>
      <xdr:col>24</xdr:col>
      <xdr:colOff>152400</xdr:colOff>
      <xdr:row>34</xdr:row>
      <xdr:rowOff>66403</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895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54446</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7409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76019</xdr:rowOff>
    </xdr:from>
    <xdr:to>
      <xdr:col>24</xdr:col>
      <xdr:colOff>114300</xdr:colOff>
      <xdr:row>40</xdr:row>
      <xdr:rowOff>6169</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76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43362</xdr:rowOff>
    </xdr:from>
    <xdr:to>
      <xdr:col>20</xdr:col>
      <xdr:colOff>38100</xdr:colOff>
      <xdr:row>39</xdr:row>
      <xdr:rowOff>144962</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7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39</xdr:row>
      <xdr:rowOff>12337</xdr:rowOff>
    </xdr:from>
    <xdr:to>
      <xdr:col>15</xdr:col>
      <xdr:colOff>101600</xdr:colOff>
      <xdr:row>39</xdr:row>
      <xdr:rowOff>113937</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125004</xdr:rowOff>
    </xdr:from>
    <xdr:to>
      <xdr:col>10</xdr:col>
      <xdr:colOff>165100</xdr:colOff>
      <xdr:row>39</xdr:row>
      <xdr:rowOff>55154</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102144</xdr:rowOff>
    </xdr:from>
    <xdr:to>
      <xdr:col>6</xdr:col>
      <xdr:colOff>38100</xdr:colOff>
      <xdr:row>39</xdr:row>
      <xdr:rowOff>32294</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146231</xdr:rowOff>
    </xdr:from>
    <xdr:to>
      <xdr:col>24</xdr:col>
      <xdr:colOff>114300</xdr:colOff>
      <xdr:row>39</xdr:row>
      <xdr:rowOff>76381</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6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169108</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512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48260</xdr:rowOff>
    </xdr:from>
    <xdr:to>
      <xdr:col>20</xdr:col>
      <xdr:colOff>38100</xdr:colOff>
      <xdr:row>33</xdr:row>
      <xdr:rowOff>149860</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570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99060</xdr:rowOff>
    </xdr:from>
    <xdr:to>
      <xdr:col>24</xdr:col>
      <xdr:colOff>63500</xdr:colOff>
      <xdr:row>39</xdr:row>
      <xdr:rowOff>25581</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5756910"/>
          <a:ext cx="838200" cy="955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17236</xdr:rowOff>
    </xdr:from>
    <xdr:to>
      <xdr:col>15</xdr:col>
      <xdr:colOff>101600</xdr:colOff>
      <xdr:row>33</xdr:row>
      <xdr:rowOff>118836</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567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68036</xdr:rowOff>
    </xdr:from>
    <xdr:to>
      <xdr:col>19</xdr:col>
      <xdr:colOff>177800</xdr:colOff>
      <xdr:row>33</xdr:row>
      <xdr:rowOff>99060</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572588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156028</xdr:rowOff>
    </xdr:from>
    <xdr:to>
      <xdr:col>10</xdr:col>
      <xdr:colOff>165100</xdr:colOff>
      <xdr:row>33</xdr:row>
      <xdr:rowOff>86178</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564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35378</xdr:rowOff>
    </xdr:from>
    <xdr:to>
      <xdr:col>15</xdr:col>
      <xdr:colOff>50800</xdr:colOff>
      <xdr:row>33</xdr:row>
      <xdr:rowOff>68036</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56932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144599</xdr:rowOff>
    </xdr:from>
    <xdr:to>
      <xdr:col>6</xdr:col>
      <xdr:colOff>38100</xdr:colOff>
      <xdr:row>33</xdr:row>
      <xdr:rowOff>74749</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56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23949</xdr:rowOff>
    </xdr:from>
    <xdr:to>
      <xdr:col>10</xdr:col>
      <xdr:colOff>114300</xdr:colOff>
      <xdr:row>33</xdr:row>
      <xdr:rowOff>35378</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568179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136089</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822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105064</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46281</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73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31</xdr:row>
      <xdr:rowOff>166387</xdr:rowOff>
    </xdr:from>
    <xdr:ext cx="340478"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614361" y="54813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135363</xdr:rowOff>
    </xdr:from>
    <xdr:ext cx="340478"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38061" y="54503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31</xdr:row>
      <xdr:rowOff>102705</xdr:rowOff>
    </xdr:from>
    <xdr:ext cx="340478"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49061" y="541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31</xdr:row>
      <xdr:rowOff>91276</xdr:rowOff>
    </xdr:from>
    <xdr:ext cx="340478"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60061" y="54062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31266</xdr:rowOff>
    </xdr:from>
    <xdr:to>
      <xdr:col>54</xdr:col>
      <xdr:colOff>189865</xdr:colOff>
      <xdr:row>42</xdr:row>
      <xdr:rowOff>12850</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860566"/>
          <a:ext cx="0" cy="1353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16677</xdr:rowOff>
    </xdr:from>
    <xdr:ext cx="534377"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21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12850</xdr:rowOff>
    </xdr:from>
    <xdr:to>
      <xdr:col>55</xdr:col>
      <xdr:colOff>88900</xdr:colOff>
      <xdr:row>42</xdr:row>
      <xdr:rowOff>12850</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21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149393</xdr:rowOff>
    </xdr:from>
    <xdr:ext cx="690189"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6357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1,085.381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31266</xdr:rowOff>
    </xdr:from>
    <xdr:to>
      <xdr:col>55</xdr:col>
      <xdr:colOff>88900</xdr:colOff>
      <xdr:row>34</xdr:row>
      <xdr:rowOff>31266</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860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81223</xdr:rowOff>
    </xdr:from>
    <xdr:ext cx="534377"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939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58346</xdr:rowOff>
    </xdr:from>
    <xdr:to>
      <xdr:col>55</xdr:col>
      <xdr:colOff>50800</xdr:colOff>
      <xdr:row>41</xdr:row>
      <xdr:rowOff>159946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708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56336</xdr:rowOff>
    </xdr:from>
    <xdr:to>
      <xdr:col>50</xdr:col>
      <xdr:colOff>165100</xdr:colOff>
      <xdr:row>41</xdr:row>
      <xdr:rowOff>157936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708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86885</xdr:rowOff>
    </xdr:from>
    <xdr:to>
      <xdr:col>46</xdr:col>
      <xdr:colOff>38100</xdr:colOff>
      <xdr:row>42</xdr:row>
      <xdr:rowOff>17035</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7116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81138</xdr:rowOff>
    </xdr:from>
    <xdr:to>
      <xdr:col>41</xdr:col>
      <xdr:colOff>101600</xdr:colOff>
      <xdr:row>42</xdr:row>
      <xdr:rowOff>11288</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711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66874</xdr:rowOff>
    </xdr:from>
    <xdr:to>
      <xdr:col>36</xdr:col>
      <xdr:colOff>165100</xdr:colOff>
      <xdr:row>41</xdr:row>
      <xdr:rowOff>168474</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709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130321</xdr:rowOff>
    </xdr:from>
    <xdr:to>
      <xdr:col>55</xdr:col>
      <xdr:colOff>50800</xdr:colOff>
      <xdr:row>42</xdr:row>
      <xdr:rowOff>60471</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7159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45248</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707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131438</xdr:rowOff>
    </xdr:from>
    <xdr:to>
      <xdr:col>50</xdr:col>
      <xdr:colOff>165100</xdr:colOff>
      <xdr:row>42</xdr:row>
      <xdr:rowOff>61588</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7160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9671</xdr:rowOff>
    </xdr:from>
    <xdr:to>
      <xdr:col>55</xdr:col>
      <xdr:colOff>0</xdr:colOff>
      <xdr:row>42</xdr:row>
      <xdr:rowOff>10788</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7210571"/>
          <a:ext cx="838200" cy="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132452</xdr:rowOff>
    </xdr:from>
    <xdr:to>
      <xdr:col>46</xdr:col>
      <xdr:colOff>38100</xdr:colOff>
      <xdr:row>42</xdr:row>
      <xdr:rowOff>62602</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716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10788</xdr:rowOff>
    </xdr:from>
    <xdr:to>
      <xdr:col>50</xdr:col>
      <xdr:colOff>114300</xdr:colOff>
      <xdr:row>42</xdr:row>
      <xdr:rowOff>11802</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7211688"/>
          <a:ext cx="889000" cy="1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133300</xdr:rowOff>
    </xdr:from>
    <xdr:to>
      <xdr:col>41</xdr:col>
      <xdr:colOff>101600</xdr:colOff>
      <xdr:row>42</xdr:row>
      <xdr:rowOff>63450</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716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11802</xdr:rowOff>
    </xdr:from>
    <xdr:to>
      <xdr:col>45</xdr:col>
      <xdr:colOff>177800</xdr:colOff>
      <xdr:row>42</xdr:row>
      <xdr:rowOff>12650</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flipV="1">
          <a:off x="7861300" y="7212702"/>
          <a:ext cx="889000" cy="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134041</xdr:rowOff>
    </xdr:from>
    <xdr:to>
      <xdr:col>36</xdr:col>
      <xdr:colOff>165100</xdr:colOff>
      <xdr:row>42</xdr:row>
      <xdr:rowOff>64191</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716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12650</xdr:rowOff>
    </xdr:from>
    <xdr:to>
      <xdr:col>41</xdr:col>
      <xdr:colOff>50800</xdr:colOff>
      <xdr:row>42</xdr:row>
      <xdr:rowOff>13391</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flipV="1">
          <a:off x="6972300" y="7213550"/>
          <a:ext cx="889000" cy="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3013</xdr:rowOff>
    </xdr:from>
    <xdr:ext cx="534377"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59411" y="686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33562</xdr:rowOff>
    </xdr:from>
    <xdr:ext cx="534377"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483111" y="6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27815</xdr:rowOff>
    </xdr:from>
    <xdr:ext cx="534377"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594111" y="688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13551</xdr:rowOff>
    </xdr:from>
    <xdr:ext cx="534377"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05111" y="687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52715</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72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53729</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725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54577</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72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55318</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7256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558746"/>
          <a:ext cx="0" cy="1479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104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1038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81115</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3681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102688</xdr:rowOff>
    </xdr:from>
    <xdr:to>
      <xdr:col>24</xdr:col>
      <xdr:colOff>114300</xdr:colOff>
      <xdr:row>61</xdr:row>
      <xdr:rowOff>32838</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38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99423</xdr:rowOff>
    </xdr:from>
    <xdr:to>
      <xdr:col>20</xdr:col>
      <xdr:colOff>38100</xdr:colOff>
      <xdr:row>61</xdr:row>
      <xdr:rowOff>29573</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110853</xdr:rowOff>
    </xdr:from>
    <xdr:to>
      <xdr:col>15</xdr:col>
      <xdr:colOff>101600</xdr:colOff>
      <xdr:row>61</xdr:row>
      <xdr:rowOff>41003</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71665</xdr:rowOff>
    </xdr:from>
    <xdr:to>
      <xdr:col>10</xdr:col>
      <xdr:colOff>165100</xdr:colOff>
      <xdr:row>61</xdr:row>
      <xdr:rowOff>1815</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37374</xdr:rowOff>
    </xdr:from>
    <xdr:to>
      <xdr:col>6</xdr:col>
      <xdr:colOff>38100</xdr:colOff>
      <xdr:row>60</xdr:row>
      <xdr:rowOff>138974</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141877</xdr:rowOff>
    </xdr:from>
    <xdr:to>
      <xdr:col>24</xdr:col>
      <xdr:colOff>114300</xdr:colOff>
      <xdr:row>58</xdr:row>
      <xdr:rowOff>72027</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991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164754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976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55335</xdr:rowOff>
    </xdr:from>
    <xdr:to>
      <xdr:col>20</xdr:col>
      <xdr:colOff>38100</xdr:colOff>
      <xdr:row>55</xdr:row>
      <xdr:rowOff>156935</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106135</xdr:rowOff>
    </xdr:from>
    <xdr:to>
      <xdr:col>24</xdr:col>
      <xdr:colOff>63500</xdr:colOff>
      <xdr:row>58</xdr:row>
      <xdr:rowOff>21227</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9535885"/>
          <a:ext cx="838200" cy="42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40640</xdr:rowOff>
    </xdr:from>
    <xdr:to>
      <xdr:col>15</xdr:col>
      <xdr:colOff>101600</xdr:colOff>
      <xdr:row>55</xdr:row>
      <xdr:rowOff>142240</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9470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91440</xdr:rowOff>
    </xdr:from>
    <xdr:to>
      <xdr:col>19</xdr:col>
      <xdr:colOff>177800</xdr:colOff>
      <xdr:row>55</xdr:row>
      <xdr:rowOff>106135</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952119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21046</xdr:rowOff>
    </xdr:from>
    <xdr:to>
      <xdr:col>10</xdr:col>
      <xdr:colOff>165100</xdr:colOff>
      <xdr:row>55</xdr:row>
      <xdr:rowOff>122646</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945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71846</xdr:rowOff>
    </xdr:from>
    <xdr:to>
      <xdr:col>15</xdr:col>
      <xdr:colOff>50800</xdr:colOff>
      <xdr:row>55</xdr:row>
      <xdr:rowOff>91440</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950159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55</xdr:row>
      <xdr:rowOff>4717</xdr:rowOff>
    </xdr:from>
    <xdr:to>
      <xdr:col>6</xdr:col>
      <xdr:colOff>38100</xdr:colOff>
      <xdr:row>55</xdr:row>
      <xdr:rowOff>106317</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9434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55</xdr:row>
      <xdr:rowOff>55517</xdr:rowOff>
    </xdr:from>
    <xdr:to>
      <xdr:col>10</xdr:col>
      <xdr:colOff>114300</xdr:colOff>
      <xdr:row>55</xdr:row>
      <xdr:rowOff>71846</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948526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20700</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32130</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164392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130101</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2012</xdr:rowOff>
    </xdr:from>
    <xdr:ext cx="340478"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6143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158767</xdr:rowOff>
    </xdr:from>
    <xdr:ext cx="340478"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38061" y="92456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53</xdr:row>
      <xdr:rowOff>139173</xdr:rowOff>
    </xdr:from>
    <xdr:ext cx="340478"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49061" y="92260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53</xdr:row>
      <xdr:rowOff>122844</xdr:rowOff>
    </xdr:from>
    <xdr:ext cx="340478"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60061" y="92096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167711</xdr:rowOff>
    </xdr:from>
    <xdr:to>
      <xdr:col>54</xdr:col>
      <xdr:colOff>189865</xdr:colOff>
      <xdr:row>64</xdr:row>
      <xdr:rowOff>67062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768911"/>
          <a:ext cx="0" cy="1270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70889</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3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67062</xdr:rowOff>
    </xdr:from>
    <xdr:to>
      <xdr:col>55</xdr:col>
      <xdr:colOff>88900</xdr:colOff>
      <xdr:row>64</xdr:row>
      <xdr:rowOff>67062</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39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114388</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5441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167711</xdr:rowOff>
    </xdr:from>
    <xdr:to>
      <xdr:col>55</xdr:col>
      <xdr:colOff>88900</xdr:colOff>
      <xdr:row>56</xdr:row>
      <xdr:rowOff>167711</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76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71936</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530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49059</xdr:rowOff>
    </xdr:from>
    <xdr:to>
      <xdr:col>55</xdr:col>
      <xdr:colOff>50800</xdr:colOff>
      <xdr:row>62</xdr:row>
      <xdr:rowOff>150659</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67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60385</xdr:rowOff>
    </xdr:from>
    <xdr:to>
      <xdr:col>50</xdr:col>
      <xdr:colOff>165100</xdr:colOff>
      <xdr:row>62</xdr:row>
      <xdr:rowOff>161985</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69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49166</xdr:rowOff>
    </xdr:from>
    <xdr:to>
      <xdr:col>46</xdr:col>
      <xdr:colOff>38100</xdr:colOff>
      <xdr:row>62</xdr:row>
      <xdr:rowOff>150766</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679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8530</xdr:rowOff>
    </xdr:from>
    <xdr:to>
      <xdr:col>41</xdr:col>
      <xdr:colOff>101600</xdr:colOff>
      <xdr:row>62</xdr:row>
      <xdr:rowOff>110130</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6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16837</xdr:rowOff>
    </xdr:from>
    <xdr:to>
      <xdr:col>36</xdr:col>
      <xdr:colOff>165100</xdr:colOff>
      <xdr:row>62</xdr:row>
      <xdr:rowOff>118437</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646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2732</xdr:rowOff>
    </xdr:from>
    <xdr:to>
      <xdr:col>55</xdr:col>
      <xdr:colOff>50800</xdr:colOff>
      <xdr:row>64</xdr:row>
      <xdr:rowOff>104332</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97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89109</xdr:rowOff>
    </xdr:from>
    <xdr:ext cx="534377"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89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4834</xdr:rowOff>
    </xdr:from>
    <xdr:to>
      <xdr:col>50</xdr:col>
      <xdr:colOff>165100</xdr:colOff>
      <xdr:row>64</xdr:row>
      <xdr:rowOff>106434</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53532</xdr:rowOff>
    </xdr:from>
    <xdr:to>
      <xdr:col>55</xdr:col>
      <xdr:colOff>0</xdr:colOff>
      <xdr:row>64</xdr:row>
      <xdr:rowOff>55634</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1026332"/>
          <a:ext cx="838200" cy="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9006</xdr:rowOff>
    </xdr:from>
    <xdr:to>
      <xdr:col>46</xdr:col>
      <xdr:colOff>38100</xdr:colOff>
      <xdr:row>64</xdr:row>
      <xdr:rowOff>110606</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98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55634</xdr:rowOff>
    </xdr:from>
    <xdr:to>
      <xdr:col>50</xdr:col>
      <xdr:colOff>114300</xdr:colOff>
      <xdr:row>64</xdr:row>
      <xdr:rowOff>59806</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1028434"/>
          <a:ext cx="889000" cy="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11785</xdr:rowOff>
    </xdr:from>
    <xdr:to>
      <xdr:col>41</xdr:col>
      <xdr:colOff>101600</xdr:colOff>
      <xdr:row>64</xdr:row>
      <xdr:rowOff>113385</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9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59806</xdr:rowOff>
    </xdr:from>
    <xdr:to>
      <xdr:col>45</xdr:col>
      <xdr:colOff>177800</xdr:colOff>
      <xdr:row>64</xdr:row>
      <xdr:rowOff>62585</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1032606"/>
          <a:ext cx="889000" cy="2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20367</xdr:rowOff>
    </xdr:from>
    <xdr:to>
      <xdr:col>36</xdr:col>
      <xdr:colOff>165100</xdr:colOff>
      <xdr:row>64</xdr:row>
      <xdr:rowOff>121967</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993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62585</xdr:rowOff>
    </xdr:from>
    <xdr:to>
      <xdr:col>41</xdr:col>
      <xdr:colOff>50800</xdr:colOff>
      <xdr:row>64</xdr:row>
      <xdr:rowOff>71167</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1035385"/>
          <a:ext cx="889000" cy="8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7062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465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167293</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4542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126657</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413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134964</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421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97561</xdr:rowOff>
    </xdr:from>
    <xdr:ext cx="534377"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59411" y="11070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101733</xdr:rowOff>
    </xdr:from>
    <xdr:ext cx="534377"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83111" y="11074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104512</xdr:rowOff>
    </xdr:from>
    <xdr:ext cx="534377"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94111" y="11077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113094</xdr:rowOff>
    </xdr:from>
    <xdr:ext cx="534377"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705111" y="110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E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120014</xdr:rowOff>
    </xdr:from>
    <xdr:to>
      <xdr:col>24</xdr:col>
      <xdr:colOff>62865</xdr:colOff>
      <xdr:row>86</xdr:row>
      <xdr:rowOff>114300</xdr:rowOff>
    </xdr:to>
    <xdr:cxnSp macro="">
      <xdr:nvCxnSpPr>
        <xdr:cNvPr id="289" name="直線コネクタ 288">
          <a:extLst>
            <a:ext uri="{FF2B5EF4-FFF2-40B4-BE49-F238E27FC236}">
              <a16:creationId xmlns:a16="http://schemas.microsoft.com/office/drawing/2014/main" id="{00000000-0008-0000-0E00-000021010000}"/>
            </a:ext>
          </a:extLst>
        </xdr:cNvPr>
        <xdr:cNvCxnSpPr/>
      </xdr:nvCxnSpPr>
      <xdr:spPr>
        <a:xfrm flipV="1">
          <a:off x="4634865" y="13321664"/>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E00-000022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1" name="直線コネクタ 290">
          <a:extLst>
            <a:ext uri="{FF2B5EF4-FFF2-40B4-BE49-F238E27FC236}">
              <a16:creationId xmlns:a16="http://schemas.microsoft.com/office/drawing/2014/main" id="{00000000-0008-0000-0E00-000023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66691</xdr:rowOff>
    </xdr:from>
    <xdr:ext cx="405111" cy="259045"/>
    <xdr:sp macro="" textlink="">
      <xdr:nvSpPr>
        <xdr:cNvPr id="292" name="【公営住宅】&#10;有形固定資産減価償却率最大値テキスト">
          <a:extLst>
            <a:ext uri="{FF2B5EF4-FFF2-40B4-BE49-F238E27FC236}">
              <a16:creationId xmlns:a16="http://schemas.microsoft.com/office/drawing/2014/main" id="{00000000-0008-0000-0E00-000024010000}"/>
            </a:ext>
          </a:extLst>
        </xdr:cNvPr>
        <xdr:cNvSpPr txBox="1"/>
      </xdr:nvSpPr>
      <xdr:spPr>
        <a:xfrm>
          <a:off x="4673600" y="13096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120014</xdr:rowOff>
    </xdr:from>
    <xdr:to>
      <xdr:col>24</xdr:col>
      <xdr:colOff>152400</xdr:colOff>
      <xdr:row>77</xdr:row>
      <xdr:rowOff>120014</xdr:rowOff>
    </xdr:to>
    <xdr:cxnSp macro="">
      <xdr:nvCxnSpPr>
        <xdr:cNvPr id="293" name="直線コネクタ 292">
          <a:extLst>
            <a:ext uri="{FF2B5EF4-FFF2-40B4-BE49-F238E27FC236}">
              <a16:creationId xmlns:a16="http://schemas.microsoft.com/office/drawing/2014/main" id="{00000000-0008-0000-0E00-000025010000}"/>
            </a:ext>
          </a:extLst>
        </xdr:cNvPr>
        <xdr:cNvCxnSpPr/>
      </xdr:nvCxnSpPr>
      <xdr:spPr>
        <a:xfrm>
          <a:off x="4546600" y="133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149241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E00-000026010000}"/>
            </a:ext>
          </a:extLst>
        </xdr:cNvPr>
        <xdr:cNvSpPr txBox="1"/>
      </xdr:nvSpPr>
      <xdr:spPr>
        <a:xfrm>
          <a:off x="4673600" y="14036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126364</xdr:rowOff>
    </xdr:from>
    <xdr:to>
      <xdr:col>24</xdr:col>
      <xdr:colOff>114300</xdr:colOff>
      <xdr:row>83</xdr:row>
      <xdr:rowOff>56514</xdr:rowOff>
    </xdr:to>
    <xdr:sp macro="" textlink="">
      <xdr:nvSpPr>
        <xdr:cNvPr id="295" name="フローチャート: 判断 294">
          <a:extLst>
            <a:ext uri="{FF2B5EF4-FFF2-40B4-BE49-F238E27FC236}">
              <a16:creationId xmlns:a16="http://schemas.microsoft.com/office/drawing/2014/main" id="{00000000-0008-0000-0E00-000027010000}"/>
            </a:ext>
          </a:extLst>
        </xdr:cNvPr>
        <xdr:cNvSpPr/>
      </xdr:nvSpPr>
      <xdr:spPr>
        <a:xfrm>
          <a:off x="45847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107314</xdr:rowOff>
    </xdr:from>
    <xdr:to>
      <xdr:col>20</xdr:col>
      <xdr:colOff>38100</xdr:colOff>
      <xdr:row>83</xdr:row>
      <xdr:rowOff>37464</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3746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2857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73025</xdr:rowOff>
    </xdr:from>
    <xdr:to>
      <xdr:col>10</xdr:col>
      <xdr:colOff>165100</xdr:colOff>
      <xdr:row>83</xdr:row>
      <xdr:rowOff>3175</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1968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079500" y="1411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E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90170</xdr:rowOff>
    </xdr:from>
    <xdr:to>
      <xdr:col>24</xdr:col>
      <xdr:colOff>114300</xdr:colOff>
      <xdr:row>84</xdr:row>
      <xdr:rowOff>20320</xdr:rowOff>
    </xdr:to>
    <xdr:sp macro="" textlink="">
      <xdr:nvSpPr>
        <xdr:cNvPr id="305" name="楕円 304">
          <a:extLst>
            <a:ext uri="{FF2B5EF4-FFF2-40B4-BE49-F238E27FC236}">
              <a16:creationId xmlns:a16="http://schemas.microsoft.com/office/drawing/2014/main" id="{00000000-0008-0000-0E00-000031010000}"/>
            </a:ext>
          </a:extLst>
        </xdr:cNvPr>
        <xdr:cNvSpPr/>
      </xdr:nvSpPr>
      <xdr:spPr>
        <a:xfrm>
          <a:off x="4584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68597</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E00-000032010000}"/>
            </a:ext>
          </a:extLst>
        </xdr:cNvPr>
        <xdr:cNvSpPr txBox="1"/>
      </xdr:nvSpPr>
      <xdr:spPr>
        <a:xfrm>
          <a:off x="4673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40639</xdr:rowOff>
    </xdr:from>
    <xdr:to>
      <xdr:col>20</xdr:col>
      <xdr:colOff>38100</xdr:colOff>
      <xdr:row>83</xdr:row>
      <xdr:rowOff>142239</xdr:rowOff>
    </xdr:to>
    <xdr:sp macro="" textlink="">
      <xdr:nvSpPr>
        <xdr:cNvPr id="307" name="楕円 306">
          <a:extLst>
            <a:ext uri="{FF2B5EF4-FFF2-40B4-BE49-F238E27FC236}">
              <a16:creationId xmlns:a16="http://schemas.microsoft.com/office/drawing/2014/main" id="{00000000-0008-0000-0E00-000033010000}"/>
            </a:ext>
          </a:extLst>
        </xdr:cNvPr>
        <xdr:cNvSpPr/>
      </xdr:nvSpPr>
      <xdr:spPr>
        <a:xfrm>
          <a:off x="3746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91439</xdr:rowOff>
    </xdr:from>
    <xdr:to>
      <xdr:col>24</xdr:col>
      <xdr:colOff>63500</xdr:colOff>
      <xdr:row>83</xdr:row>
      <xdr:rowOff>140970</xdr:rowOff>
    </xdr:to>
    <xdr:cxnSp macro="">
      <xdr:nvCxnSpPr>
        <xdr:cNvPr id="308" name="直線コネクタ 307">
          <a:extLst>
            <a:ext uri="{FF2B5EF4-FFF2-40B4-BE49-F238E27FC236}">
              <a16:creationId xmlns:a16="http://schemas.microsoft.com/office/drawing/2014/main" id="{00000000-0008-0000-0E00-000034010000}"/>
            </a:ext>
          </a:extLst>
        </xdr:cNvPr>
        <xdr:cNvCxnSpPr/>
      </xdr:nvCxnSpPr>
      <xdr:spPr>
        <a:xfrm>
          <a:off x="3797300" y="143217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09" name="楕円 308">
          <a:extLst>
            <a:ext uri="{FF2B5EF4-FFF2-40B4-BE49-F238E27FC236}">
              <a16:creationId xmlns:a16="http://schemas.microsoft.com/office/drawing/2014/main" id="{00000000-0008-0000-0E00-000035010000}"/>
            </a:ext>
          </a:extLst>
        </xdr:cNvPr>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91439</xdr:rowOff>
    </xdr:to>
    <xdr:cxnSp macro="">
      <xdr:nvCxnSpPr>
        <xdr:cNvPr id="310" name="直線コネクタ 309">
          <a:extLst>
            <a:ext uri="{FF2B5EF4-FFF2-40B4-BE49-F238E27FC236}">
              <a16:creationId xmlns:a16="http://schemas.microsoft.com/office/drawing/2014/main" id="{00000000-0008-0000-0E00-000036010000}"/>
            </a:ext>
          </a:extLst>
        </xdr:cNvPr>
        <xdr:cNvCxnSpPr/>
      </xdr:nvCxnSpPr>
      <xdr:spPr>
        <a:xfrm>
          <a:off x="2908300" y="14274164"/>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116839</xdr:rowOff>
    </xdr:from>
    <xdr:to>
      <xdr:col>10</xdr:col>
      <xdr:colOff>165100</xdr:colOff>
      <xdr:row>83</xdr:row>
      <xdr:rowOff>46989</xdr:rowOff>
    </xdr:to>
    <xdr:sp macro="" textlink="">
      <xdr:nvSpPr>
        <xdr:cNvPr id="311" name="楕円 310">
          <a:extLst>
            <a:ext uri="{FF2B5EF4-FFF2-40B4-BE49-F238E27FC236}">
              <a16:creationId xmlns:a16="http://schemas.microsoft.com/office/drawing/2014/main" id="{00000000-0008-0000-0E00-000037010000}"/>
            </a:ext>
          </a:extLst>
        </xdr:cNvPr>
        <xdr:cNvSpPr/>
      </xdr:nvSpPr>
      <xdr:spPr>
        <a:xfrm>
          <a:off x="1968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167639</xdr:rowOff>
    </xdr:from>
    <xdr:to>
      <xdr:col>15</xdr:col>
      <xdr:colOff>50800</xdr:colOff>
      <xdr:row>83</xdr:row>
      <xdr:rowOff>43814</xdr:rowOff>
    </xdr:to>
    <xdr:cxnSp macro="">
      <xdr:nvCxnSpPr>
        <xdr:cNvPr id="312" name="直線コネクタ 311">
          <a:extLst>
            <a:ext uri="{FF2B5EF4-FFF2-40B4-BE49-F238E27FC236}">
              <a16:creationId xmlns:a16="http://schemas.microsoft.com/office/drawing/2014/main" id="{00000000-0008-0000-0E00-000038010000}"/>
            </a:ext>
          </a:extLst>
        </xdr:cNvPr>
        <xdr:cNvCxnSpPr/>
      </xdr:nvCxnSpPr>
      <xdr:spPr>
        <a:xfrm>
          <a:off x="2019300" y="14226539"/>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50164</xdr:rowOff>
    </xdr:from>
    <xdr:to>
      <xdr:col>6</xdr:col>
      <xdr:colOff>38100</xdr:colOff>
      <xdr:row>82</xdr:row>
      <xdr:rowOff>151764</xdr:rowOff>
    </xdr:to>
    <xdr:sp macro="" textlink="">
      <xdr:nvSpPr>
        <xdr:cNvPr id="313" name="楕円 312">
          <a:extLst>
            <a:ext uri="{FF2B5EF4-FFF2-40B4-BE49-F238E27FC236}">
              <a16:creationId xmlns:a16="http://schemas.microsoft.com/office/drawing/2014/main" id="{00000000-0008-0000-0E00-000039010000}"/>
            </a:ext>
          </a:extLst>
        </xdr:cNvPr>
        <xdr:cNvSpPr/>
      </xdr:nvSpPr>
      <xdr:spPr>
        <a:xfrm>
          <a:off x="1079500" y="14109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100964</xdr:rowOff>
    </xdr:from>
    <xdr:to>
      <xdr:col>10</xdr:col>
      <xdr:colOff>114300</xdr:colOff>
      <xdr:row>82</xdr:row>
      <xdr:rowOff>167639</xdr:rowOff>
    </xdr:to>
    <xdr:cxnSp macro="">
      <xdr:nvCxnSpPr>
        <xdr:cNvPr id="314" name="直線コネクタ 313">
          <a:extLst>
            <a:ext uri="{FF2B5EF4-FFF2-40B4-BE49-F238E27FC236}">
              <a16:creationId xmlns:a16="http://schemas.microsoft.com/office/drawing/2014/main" id="{00000000-0008-0000-0E00-00003A010000}"/>
            </a:ext>
          </a:extLst>
        </xdr:cNvPr>
        <xdr:cNvCxnSpPr/>
      </xdr:nvCxnSpPr>
      <xdr:spPr>
        <a:xfrm>
          <a:off x="1130300" y="14159864"/>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53991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E00-00003B010000}"/>
            </a:ext>
          </a:extLst>
        </xdr:cNvPr>
        <xdr:cNvSpPr txBox="1"/>
      </xdr:nvSpPr>
      <xdr:spPr>
        <a:xfrm>
          <a:off x="3582044" y="1394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23513</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E00-00003C010000}"/>
            </a:ext>
          </a:extLst>
        </xdr:cNvPr>
        <xdr:cNvSpPr txBox="1"/>
      </xdr:nvSpPr>
      <xdr:spPr>
        <a:xfrm>
          <a:off x="27057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19702</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E00-00003D010000}"/>
            </a:ext>
          </a:extLst>
        </xdr:cNvPr>
        <xdr:cNvSpPr txBox="1"/>
      </xdr:nvSpPr>
      <xdr:spPr>
        <a:xfrm>
          <a:off x="1816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148607</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E00-00003E010000}"/>
            </a:ext>
          </a:extLst>
        </xdr:cNvPr>
        <xdr:cNvSpPr txBox="1"/>
      </xdr:nvSpPr>
      <xdr:spPr>
        <a:xfrm>
          <a:off x="927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133366</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E00-00003F010000}"/>
            </a:ext>
          </a:extLst>
        </xdr:cNvPr>
        <xdr:cNvSpPr txBox="1"/>
      </xdr:nvSpPr>
      <xdr:spPr>
        <a:xfrm>
          <a:off x="3582044"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E00-000040010000}"/>
            </a:ext>
          </a:extLst>
        </xdr:cNvPr>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38116</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E00-000041010000}"/>
            </a:ext>
          </a:extLst>
        </xdr:cNvPr>
        <xdr:cNvSpPr txBox="1"/>
      </xdr:nvSpPr>
      <xdr:spPr>
        <a:xfrm>
          <a:off x="1816744" y="14268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168291</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E00-000042010000}"/>
            </a:ext>
          </a:extLst>
        </xdr:cNvPr>
        <xdr:cNvSpPr txBox="1"/>
      </xdr:nvSpPr>
      <xdr:spPr>
        <a:xfrm>
          <a:off x="927744" y="1388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E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E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E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4" name="テキスト ボックス 333">
          <a:extLst>
            <a:ext uri="{FF2B5EF4-FFF2-40B4-BE49-F238E27FC236}">
              <a16:creationId xmlns:a16="http://schemas.microsoft.com/office/drawing/2014/main" id="{00000000-0008-0000-0E00-00004E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5" name="直線コネクタ 334">
          <a:extLst>
            <a:ext uri="{FF2B5EF4-FFF2-40B4-BE49-F238E27FC236}">
              <a16:creationId xmlns:a16="http://schemas.microsoft.com/office/drawing/2014/main" id="{00000000-0008-0000-0E00-00004F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6" name="テキスト ボックス 335">
          <a:extLst>
            <a:ext uri="{FF2B5EF4-FFF2-40B4-BE49-F238E27FC236}">
              <a16:creationId xmlns:a16="http://schemas.microsoft.com/office/drawing/2014/main" id="{00000000-0008-0000-0E00-000050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7" name="直線コネクタ 336">
          <a:extLst>
            <a:ext uri="{FF2B5EF4-FFF2-40B4-BE49-F238E27FC236}">
              <a16:creationId xmlns:a16="http://schemas.microsoft.com/office/drawing/2014/main" id="{00000000-0008-0000-0E00-000051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8" name="テキスト ボックス 337">
          <a:extLst>
            <a:ext uri="{FF2B5EF4-FFF2-40B4-BE49-F238E27FC236}">
              <a16:creationId xmlns:a16="http://schemas.microsoft.com/office/drawing/2014/main" id="{00000000-0008-0000-0E00-000052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9" name="直線コネクタ 338">
          <a:extLst>
            <a:ext uri="{FF2B5EF4-FFF2-40B4-BE49-F238E27FC236}">
              <a16:creationId xmlns:a16="http://schemas.microsoft.com/office/drawing/2014/main" id="{00000000-0008-0000-0E00-000053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0" name="テキスト ボックス 339">
          <a:extLst>
            <a:ext uri="{FF2B5EF4-FFF2-40B4-BE49-F238E27FC236}">
              <a16:creationId xmlns:a16="http://schemas.microsoft.com/office/drawing/2014/main" id="{00000000-0008-0000-0E00-000054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1" name="直線コネクタ 340">
          <a:extLst>
            <a:ext uri="{FF2B5EF4-FFF2-40B4-BE49-F238E27FC236}">
              <a16:creationId xmlns:a16="http://schemas.microsoft.com/office/drawing/2014/main" id="{00000000-0008-0000-0E00-000055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2" name="テキスト ボックス 341">
          <a:extLst>
            <a:ext uri="{FF2B5EF4-FFF2-40B4-BE49-F238E27FC236}">
              <a16:creationId xmlns:a16="http://schemas.microsoft.com/office/drawing/2014/main" id="{00000000-0008-0000-0E00-000056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00000000-0008-0000-0E00-000057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00000000-0008-0000-0E00-000058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00000000-0008-0000-0E00-000059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56617</xdr:rowOff>
    </xdr:from>
    <xdr:to>
      <xdr:col>54</xdr:col>
      <xdr:colOff>189865</xdr:colOff>
      <xdr:row>86</xdr:row>
      <xdr:rowOff>102718</xdr:rowOff>
    </xdr:to>
    <xdr:cxnSp macro="">
      <xdr:nvCxnSpPr>
        <xdr:cNvPr id="346" name="直線コネクタ 345">
          <a:extLst>
            <a:ext uri="{FF2B5EF4-FFF2-40B4-BE49-F238E27FC236}">
              <a16:creationId xmlns:a16="http://schemas.microsoft.com/office/drawing/2014/main" id="{00000000-0008-0000-0E00-00005A010000}"/>
            </a:ext>
          </a:extLst>
        </xdr:cNvPr>
        <xdr:cNvCxnSpPr/>
      </xdr:nvCxnSpPr>
      <xdr:spPr>
        <a:xfrm flipV="1">
          <a:off x="10476865" y="13429717"/>
          <a:ext cx="0" cy="1417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106545</xdr:rowOff>
    </xdr:from>
    <xdr:ext cx="469744" cy="259045"/>
    <xdr:sp macro="" textlink="">
      <xdr:nvSpPr>
        <xdr:cNvPr id="347" name="【公営住宅】&#10;一人当たり面積最小値テキスト">
          <a:extLst>
            <a:ext uri="{FF2B5EF4-FFF2-40B4-BE49-F238E27FC236}">
              <a16:creationId xmlns:a16="http://schemas.microsoft.com/office/drawing/2014/main" id="{00000000-0008-0000-0E00-00005B010000}"/>
            </a:ext>
          </a:extLst>
        </xdr:cNvPr>
        <xdr:cNvSpPr txBox="1"/>
      </xdr:nvSpPr>
      <xdr:spPr>
        <a:xfrm>
          <a:off x="10515600" y="14851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102718</xdr:rowOff>
    </xdr:from>
    <xdr:to>
      <xdr:col>55</xdr:col>
      <xdr:colOff>88900</xdr:colOff>
      <xdr:row>86</xdr:row>
      <xdr:rowOff>102718</xdr:rowOff>
    </xdr:to>
    <xdr:cxnSp macro="">
      <xdr:nvCxnSpPr>
        <xdr:cNvPr id="348" name="直線コネクタ 347">
          <a:extLst>
            <a:ext uri="{FF2B5EF4-FFF2-40B4-BE49-F238E27FC236}">
              <a16:creationId xmlns:a16="http://schemas.microsoft.com/office/drawing/2014/main" id="{00000000-0008-0000-0E00-00005C010000}"/>
            </a:ext>
          </a:extLst>
        </xdr:cNvPr>
        <xdr:cNvCxnSpPr/>
      </xdr:nvCxnSpPr>
      <xdr:spPr>
        <a:xfrm>
          <a:off x="10388600" y="14847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3294</xdr:rowOff>
    </xdr:from>
    <xdr:ext cx="534377" cy="259045"/>
    <xdr:sp macro="" textlink="">
      <xdr:nvSpPr>
        <xdr:cNvPr id="349" name="【公営住宅】&#10;一人当たり面積最大値テキスト">
          <a:extLst>
            <a:ext uri="{FF2B5EF4-FFF2-40B4-BE49-F238E27FC236}">
              <a16:creationId xmlns:a16="http://schemas.microsoft.com/office/drawing/2014/main" id="{00000000-0008-0000-0E00-00005D010000}"/>
            </a:ext>
          </a:extLst>
        </xdr:cNvPr>
        <xdr:cNvSpPr txBox="1"/>
      </xdr:nvSpPr>
      <xdr:spPr>
        <a:xfrm>
          <a:off x="10515600" y="1320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56617</xdr:rowOff>
    </xdr:from>
    <xdr:to>
      <xdr:col>55</xdr:col>
      <xdr:colOff>88900</xdr:colOff>
      <xdr:row>78</xdr:row>
      <xdr:rowOff>56617</xdr:rowOff>
    </xdr:to>
    <xdr:cxnSp macro="">
      <xdr:nvCxnSpPr>
        <xdr:cNvPr id="350" name="直線コネクタ 349">
          <a:extLst>
            <a:ext uri="{FF2B5EF4-FFF2-40B4-BE49-F238E27FC236}">
              <a16:creationId xmlns:a16="http://schemas.microsoft.com/office/drawing/2014/main" id="{00000000-0008-0000-0E00-00005E010000}"/>
            </a:ext>
          </a:extLst>
        </xdr:cNvPr>
        <xdr:cNvCxnSpPr/>
      </xdr:nvCxnSpPr>
      <xdr:spPr>
        <a:xfrm>
          <a:off x="10388600" y="13429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15512</xdr:rowOff>
    </xdr:from>
    <xdr:ext cx="469744" cy="259045"/>
    <xdr:sp macro="" textlink="">
      <xdr:nvSpPr>
        <xdr:cNvPr id="351" name="【公営住宅】&#10;一人当たり面積平均値テキスト">
          <a:extLst>
            <a:ext uri="{FF2B5EF4-FFF2-40B4-BE49-F238E27FC236}">
              <a16:creationId xmlns:a16="http://schemas.microsoft.com/office/drawing/2014/main" id="{00000000-0008-0000-0E00-00005F010000}"/>
            </a:ext>
          </a:extLst>
        </xdr:cNvPr>
        <xdr:cNvSpPr txBox="1"/>
      </xdr:nvSpPr>
      <xdr:spPr>
        <a:xfrm>
          <a:off x="10515600" y="144173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164085</xdr:rowOff>
    </xdr:from>
    <xdr:to>
      <xdr:col>55</xdr:col>
      <xdr:colOff>50800</xdr:colOff>
      <xdr:row>85</xdr:row>
      <xdr:rowOff>94235</xdr:rowOff>
    </xdr:to>
    <xdr:sp macro="" textlink="">
      <xdr:nvSpPr>
        <xdr:cNvPr id="352" name="フローチャート: 判断 351">
          <a:extLst>
            <a:ext uri="{FF2B5EF4-FFF2-40B4-BE49-F238E27FC236}">
              <a16:creationId xmlns:a16="http://schemas.microsoft.com/office/drawing/2014/main" id="{00000000-0008-0000-0E00-000060010000}"/>
            </a:ext>
          </a:extLst>
        </xdr:cNvPr>
        <xdr:cNvSpPr/>
      </xdr:nvSpPr>
      <xdr:spPr>
        <a:xfrm>
          <a:off x="10426700" y="1456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7035</xdr:rowOff>
    </xdr:from>
    <xdr:to>
      <xdr:col>50</xdr:col>
      <xdr:colOff>165100</xdr:colOff>
      <xdr:row>85</xdr:row>
      <xdr:rowOff>108635</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9588500" y="1458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22200</xdr:rowOff>
    </xdr:from>
    <xdr:to>
      <xdr:col>46</xdr:col>
      <xdr:colOff>38100</xdr:colOff>
      <xdr:row>85</xdr:row>
      <xdr:rowOff>123800</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8699500" y="1459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14427</xdr:rowOff>
    </xdr:from>
    <xdr:to>
      <xdr:col>41</xdr:col>
      <xdr:colOff>101600</xdr:colOff>
      <xdr:row>85</xdr:row>
      <xdr:rowOff>116027</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7810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9703</xdr:rowOff>
    </xdr:from>
    <xdr:to>
      <xdr:col>36</xdr:col>
      <xdr:colOff>165100</xdr:colOff>
      <xdr:row>85</xdr:row>
      <xdr:rowOff>111303</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6921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00000000-0008-0000-0E00-000065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21437</xdr:rowOff>
    </xdr:from>
    <xdr:to>
      <xdr:col>55</xdr:col>
      <xdr:colOff>50800</xdr:colOff>
      <xdr:row>85</xdr:row>
      <xdr:rowOff>123037</xdr:rowOff>
    </xdr:to>
    <xdr:sp macro="" textlink="">
      <xdr:nvSpPr>
        <xdr:cNvPr id="362" name="楕円 361">
          <a:extLst>
            <a:ext uri="{FF2B5EF4-FFF2-40B4-BE49-F238E27FC236}">
              <a16:creationId xmlns:a16="http://schemas.microsoft.com/office/drawing/2014/main" id="{00000000-0008-0000-0E00-00006A010000}"/>
            </a:ext>
          </a:extLst>
        </xdr:cNvPr>
        <xdr:cNvSpPr/>
      </xdr:nvSpPr>
      <xdr:spPr>
        <a:xfrm>
          <a:off x="10426700" y="1459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171314</xdr:rowOff>
    </xdr:from>
    <xdr:ext cx="469744" cy="259045"/>
    <xdr:sp macro="" textlink="">
      <xdr:nvSpPr>
        <xdr:cNvPr id="363" name="【公営住宅】&#10;一人当たり面積該当値テキスト">
          <a:extLst>
            <a:ext uri="{FF2B5EF4-FFF2-40B4-BE49-F238E27FC236}">
              <a16:creationId xmlns:a16="http://schemas.microsoft.com/office/drawing/2014/main" id="{00000000-0008-0000-0E00-00006B010000}"/>
            </a:ext>
          </a:extLst>
        </xdr:cNvPr>
        <xdr:cNvSpPr txBox="1"/>
      </xdr:nvSpPr>
      <xdr:spPr>
        <a:xfrm>
          <a:off x="10515600" y="14573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27763</xdr:rowOff>
    </xdr:from>
    <xdr:to>
      <xdr:col>50</xdr:col>
      <xdr:colOff>165100</xdr:colOff>
      <xdr:row>85</xdr:row>
      <xdr:rowOff>129363</xdr:rowOff>
    </xdr:to>
    <xdr:sp macro="" textlink="">
      <xdr:nvSpPr>
        <xdr:cNvPr id="364" name="楕円 363">
          <a:extLst>
            <a:ext uri="{FF2B5EF4-FFF2-40B4-BE49-F238E27FC236}">
              <a16:creationId xmlns:a16="http://schemas.microsoft.com/office/drawing/2014/main" id="{00000000-0008-0000-0E00-00006C010000}"/>
            </a:ext>
          </a:extLst>
        </xdr:cNvPr>
        <xdr:cNvSpPr/>
      </xdr:nvSpPr>
      <xdr:spPr>
        <a:xfrm>
          <a:off x="9588500" y="1460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72237</xdr:rowOff>
    </xdr:from>
    <xdr:to>
      <xdr:col>55</xdr:col>
      <xdr:colOff>0</xdr:colOff>
      <xdr:row>85</xdr:row>
      <xdr:rowOff>78563</xdr:rowOff>
    </xdr:to>
    <xdr:cxnSp macro="">
      <xdr:nvCxnSpPr>
        <xdr:cNvPr id="365" name="直線コネクタ 364">
          <a:extLst>
            <a:ext uri="{FF2B5EF4-FFF2-40B4-BE49-F238E27FC236}">
              <a16:creationId xmlns:a16="http://schemas.microsoft.com/office/drawing/2014/main" id="{00000000-0008-0000-0E00-00006D010000}"/>
            </a:ext>
          </a:extLst>
        </xdr:cNvPr>
        <xdr:cNvCxnSpPr/>
      </xdr:nvCxnSpPr>
      <xdr:spPr>
        <a:xfrm flipV="1">
          <a:off x="9639300" y="14645487"/>
          <a:ext cx="838200" cy="6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35458</xdr:rowOff>
    </xdr:from>
    <xdr:to>
      <xdr:col>46</xdr:col>
      <xdr:colOff>38100</xdr:colOff>
      <xdr:row>85</xdr:row>
      <xdr:rowOff>137058</xdr:rowOff>
    </xdr:to>
    <xdr:sp macro="" textlink="">
      <xdr:nvSpPr>
        <xdr:cNvPr id="366" name="楕円 365">
          <a:extLst>
            <a:ext uri="{FF2B5EF4-FFF2-40B4-BE49-F238E27FC236}">
              <a16:creationId xmlns:a16="http://schemas.microsoft.com/office/drawing/2014/main" id="{00000000-0008-0000-0E00-00006E010000}"/>
            </a:ext>
          </a:extLst>
        </xdr:cNvPr>
        <xdr:cNvSpPr/>
      </xdr:nvSpPr>
      <xdr:spPr>
        <a:xfrm>
          <a:off x="8699500" y="1460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78563</xdr:rowOff>
    </xdr:from>
    <xdr:to>
      <xdr:col>50</xdr:col>
      <xdr:colOff>114300</xdr:colOff>
      <xdr:row>85</xdr:row>
      <xdr:rowOff>86258</xdr:rowOff>
    </xdr:to>
    <xdr:cxnSp macro="">
      <xdr:nvCxnSpPr>
        <xdr:cNvPr id="367" name="直線コネクタ 366">
          <a:extLst>
            <a:ext uri="{FF2B5EF4-FFF2-40B4-BE49-F238E27FC236}">
              <a16:creationId xmlns:a16="http://schemas.microsoft.com/office/drawing/2014/main" id="{00000000-0008-0000-0E00-00006F010000}"/>
            </a:ext>
          </a:extLst>
        </xdr:cNvPr>
        <xdr:cNvCxnSpPr/>
      </xdr:nvCxnSpPr>
      <xdr:spPr>
        <a:xfrm flipV="1">
          <a:off x="8750300" y="14651813"/>
          <a:ext cx="889000" cy="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41097</xdr:rowOff>
    </xdr:from>
    <xdr:to>
      <xdr:col>41</xdr:col>
      <xdr:colOff>101600</xdr:colOff>
      <xdr:row>85</xdr:row>
      <xdr:rowOff>142697</xdr:rowOff>
    </xdr:to>
    <xdr:sp macro="" textlink="">
      <xdr:nvSpPr>
        <xdr:cNvPr id="368" name="楕円 367">
          <a:extLst>
            <a:ext uri="{FF2B5EF4-FFF2-40B4-BE49-F238E27FC236}">
              <a16:creationId xmlns:a16="http://schemas.microsoft.com/office/drawing/2014/main" id="{00000000-0008-0000-0E00-000070010000}"/>
            </a:ext>
          </a:extLst>
        </xdr:cNvPr>
        <xdr:cNvSpPr/>
      </xdr:nvSpPr>
      <xdr:spPr>
        <a:xfrm>
          <a:off x="7810500" y="1461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86258</xdr:rowOff>
    </xdr:from>
    <xdr:to>
      <xdr:col>45</xdr:col>
      <xdr:colOff>177800</xdr:colOff>
      <xdr:row>85</xdr:row>
      <xdr:rowOff>91897</xdr:rowOff>
    </xdr:to>
    <xdr:cxnSp macro="">
      <xdr:nvCxnSpPr>
        <xdr:cNvPr id="369" name="直線コネクタ 368">
          <a:extLst>
            <a:ext uri="{FF2B5EF4-FFF2-40B4-BE49-F238E27FC236}">
              <a16:creationId xmlns:a16="http://schemas.microsoft.com/office/drawing/2014/main" id="{00000000-0008-0000-0E00-000071010000}"/>
            </a:ext>
          </a:extLst>
        </xdr:cNvPr>
        <xdr:cNvCxnSpPr/>
      </xdr:nvCxnSpPr>
      <xdr:spPr>
        <a:xfrm flipV="1">
          <a:off x="7861300" y="14659508"/>
          <a:ext cx="889000" cy="5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46507</xdr:rowOff>
    </xdr:from>
    <xdr:to>
      <xdr:col>36</xdr:col>
      <xdr:colOff>165100</xdr:colOff>
      <xdr:row>85</xdr:row>
      <xdr:rowOff>148107</xdr:rowOff>
    </xdr:to>
    <xdr:sp macro="" textlink="">
      <xdr:nvSpPr>
        <xdr:cNvPr id="370" name="楕円 369">
          <a:extLst>
            <a:ext uri="{FF2B5EF4-FFF2-40B4-BE49-F238E27FC236}">
              <a16:creationId xmlns:a16="http://schemas.microsoft.com/office/drawing/2014/main" id="{00000000-0008-0000-0E00-000072010000}"/>
            </a:ext>
          </a:extLst>
        </xdr:cNvPr>
        <xdr:cNvSpPr/>
      </xdr:nvSpPr>
      <xdr:spPr>
        <a:xfrm>
          <a:off x="6921500" y="1461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91897</xdr:rowOff>
    </xdr:from>
    <xdr:to>
      <xdr:col>41</xdr:col>
      <xdr:colOff>50800</xdr:colOff>
      <xdr:row>85</xdr:row>
      <xdr:rowOff>97307</xdr:rowOff>
    </xdr:to>
    <xdr:cxnSp macro="">
      <xdr:nvCxnSpPr>
        <xdr:cNvPr id="371" name="直線コネクタ 370">
          <a:extLst>
            <a:ext uri="{FF2B5EF4-FFF2-40B4-BE49-F238E27FC236}">
              <a16:creationId xmlns:a16="http://schemas.microsoft.com/office/drawing/2014/main" id="{00000000-0008-0000-0E00-000073010000}"/>
            </a:ext>
          </a:extLst>
        </xdr:cNvPr>
        <xdr:cNvCxnSpPr/>
      </xdr:nvCxnSpPr>
      <xdr:spPr>
        <a:xfrm flipV="1">
          <a:off x="6972300" y="14665147"/>
          <a:ext cx="889000" cy="5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125162</xdr:rowOff>
    </xdr:from>
    <xdr:ext cx="469744" cy="259045"/>
    <xdr:sp macro="" textlink="">
      <xdr:nvSpPr>
        <xdr:cNvPr id="372" name="n_1aveValue【公営住宅】&#10;一人当たり面積">
          <a:extLst>
            <a:ext uri="{FF2B5EF4-FFF2-40B4-BE49-F238E27FC236}">
              <a16:creationId xmlns:a16="http://schemas.microsoft.com/office/drawing/2014/main" id="{00000000-0008-0000-0E00-000074010000}"/>
            </a:ext>
          </a:extLst>
        </xdr:cNvPr>
        <xdr:cNvSpPr txBox="1"/>
      </xdr:nvSpPr>
      <xdr:spPr>
        <a:xfrm>
          <a:off x="9391727" y="14355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140327</xdr:rowOff>
    </xdr:from>
    <xdr:ext cx="469744" cy="259045"/>
    <xdr:sp macro="" textlink="">
      <xdr:nvSpPr>
        <xdr:cNvPr id="373" name="n_2aveValue【公営住宅】&#10;一人当たり面積">
          <a:extLst>
            <a:ext uri="{FF2B5EF4-FFF2-40B4-BE49-F238E27FC236}">
              <a16:creationId xmlns:a16="http://schemas.microsoft.com/office/drawing/2014/main" id="{00000000-0008-0000-0E00-000075010000}"/>
            </a:ext>
          </a:extLst>
        </xdr:cNvPr>
        <xdr:cNvSpPr txBox="1"/>
      </xdr:nvSpPr>
      <xdr:spPr>
        <a:xfrm>
          <a:off x="8515427" y="14370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132554</xdr:rowOff>
    </xdr:from>
    <xdr:ext cx="469744" cy="259045"/>
    <xdr:sp macro="" textlink="">
      <xdr:nvSpPr>
        <xdr:cNvPr id="374" name="n_3aveValue【公営住宅】&#10;一人当たり面積">
          <a:extLst>
            <a:ext uri="{FF2B5EF4-FFF2-40B4-BE49-F238E27FC236}">
              <a16:creationId xmlns:a16="http://schemas.microsoft.com/office/drawing/2014/main" id="{00000000-0008-0000-0E00-000076010000}"/>
            </a:ext>
          </a:extLst>
        </xdr:cNvPr>
        <xdr:cNvSpPr txBox="1"/>
      </xdr:nvSpPr>
      <xdr:spPr>
        <a:xfrm>
          <a:off x="76264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127830</xdr:rowOff>
    </xdr:from>
    <xdr:ext cx="469744" cy="259045"/>
    <xdr:sp macro="" textlink="">
      <xdr:nvSpPr>
        <xdr:cNvPr id="375" name="n_4aveValue【公営住宅】&#10;一人当たり面積">
          <a:extLst>
            <a:ext uri="{FF2B5EF4-FFF2-40B4-BE49-F238E27FC236}">
              <a16:creationId xmlns:a16="http://schemas.microsoft.com/office/drawing/2014/main" id="{00000000-0008-0000-0E00-000077010000}"/>
            </a:ext>
          </a:extLst>
        </xdr:cNvPr>
        <xdr:cNvSpPr txBox="1"/>
      </xdr:nvSpPr>
      <xdr:spPr>
        <a:xfrm>
          <a:off x="6737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120490</xdr:rowOff>
    </xdr:from>
    <xdr:ext cx="469744" cy="259045"/>
    <xdr:sp macro="" textlink="">
      <xdr:nvSpPr>
        <xdr:cNvPr id="376" name="n_1mainValue【公営住宅】&#10;一人当たり面積">
          <a:extLst>
            <a:ext uri="{FF2B5EF4-FFF2-40B4-BE49-F238E27FC236}">
              <a16:creationId xmlns:a16="http://schemas.microsoft.com/office/drawing/2014/main" id="{00000000-0008-0000-0E00-000078010000}"/>
            </a:ext>
          </a:extLst>
        </xdr:cNvPr>
        <xdr:cNvSpPr txBox="1"/>
      </xdr:nvSpPr>
      <xdr:spPr>
        <a:xfrm>
          <a:off x="9391727" y="1469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128185</xdr:rowOff>
    </xdr:from>
    <xdr:ext cx="469744" cy="259045"/>
    <xdr:sp macro="" textlink="">
      <xdr:nvSpPr>
        <xdr:cNvPr id="377" name="n_2mainValue【公営住宅】&#10;一人当たり面積">
          <a:extLst>
            <a:ext uri="{FF2B5EF4-FFF2-40B4-BE49-F238E27FC236}">
              <a16:creationId xmlns:a16="http://schemas.microsoft.com/office/drawing/2014/main" id="{00000000-0008-0000-0E00-000079010000}"/>
            </a:ext>
          </a:extLst>
        </xdr:cNvPr>
        <xdr:cNvSpPr txBox="1"/>
      </xdr:nvSpPr>
      <xdr:spPr>
        <a:xfrm>
          <a:off x="8515427" y="1470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133824</xdr:rowOff>
    </xdr:from>
    <xdr:ext cx="469744" cy="259045"/>
    <xdr:sp macro="" textlink="">
      <xdr:nvSpPr>
        <xdr:cNvPr id="378" name="n_3mainValue【公営住宅】&#10;一人当たり面積">
          <a:extLst>
            <a:ext uri="{FF2B5EF4-FFF2-40B4-BE49-F238E27FC236}">
              <a16:creationId xmlns:a16="http://schemas.microsoft.com/office/drawing/2014/main" id="{00000000-0008-0000-0E00-00007A010000}"/>
            </a:ext>
          </a:extLst>
        </xdr:cNvPr>
        <xdr:cNvSpPr txBox="1"/>
      </xdr:nvSpPr>
      <xdr:spPr>
        <a:xfrm>
          <a:off x="7626427" y="14707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139234</xdr:rowOff>
    </xdr:from>
    <xdr:ext cx="469744" cy="259045"/>
    <xdr:sp macro="" textlink="">
      <xdr:nvSpPr>
        <xdr:cNvPr id="379" name="n_4mainValue【公営住宅】&#10;一人当たり面積">
          <a:extLst>
            <a:ext uri="{FF2B5EF4-FFF2-40B4-BE49-F238E27FC236}">
              <a16:creationId xmlns:a16="http://schemas.microsoft.com/office/drawing/2014/main" id="{00000000-0008-0000-0E00-00007B010000}"/>
            </a:ext>
          </a:extLst>
        </xdr:cNvPr>
        <xdr:cNvSpPr txBox="1"/>
      </xdr:nvSpPr>
      <xdr:spPr>
        <a:xfrm>
          <a:off x="6737427" y="1471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00000000-0008-0000-0E00-00007C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00000000-0008-0000-0E00-000084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00000000-0008-0000-0E00-000085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00000000-0008-0000-0E00-000086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00000000-0008-0000-0E00-000087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00000000-0008-0000-0E00-000088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0000000-0008-0000-0E00-000089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00000000-0008-0000-0E00-00008A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00000000-0008-0000-0E00-00008B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00000000-0008-0000-0E00-00008C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00000000-0008-0000-0E00-00008D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00000000-0008-0000-0E00-00008E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0000000-0008-0000-0E00-00008F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00000000-0008-0000-0E00-000090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00000000-0008-0000-0E00-000091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00000000-0008-0000-0E00-000092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00000000-0008-0000-0E00-000093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23949</xdr:rowOff>
    </xdr:from>
    <xdr:to>
      <xdr:col>24</xdr:col>
      <xdr:colOff>62865</xdr:colOff>
      <xdr:row>109</xdr:row>
      <xdr:rowOff>28848</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168949"/>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142076</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69441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23949</xdr:rowOff>
    </xdr:from>
    <xdr:to>
      <xdr:col>24</xdr:col>
      <xdr:colOff>152400</xdr:colOff>
      <xdr:row>100</xdr:row>
      <xdr:rowOff>23949</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16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157678</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78170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134801</xdr:rowOff>
    </xdr:from>
    <xdr:to>
      <xdr:col>24</xdr:col>
      <xdr:colOff>114300</xdr:colOff>
      <xdr:row>105</xdr:row>
      <xdr:rowOff>64951</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796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141332</xdr:rowOff>
    </xdr:from>
    <xdr:to>
      <xdr:col>20</xdr:col>
      <xdr:colOff>38100</xdr:colOff>
      <xdr:row>105</xdr:row>
      <xdr:rowOff>71482</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123371</xdr:rowOff>
    </xdr:from>
    <xdr:to>
      <xdr:col>15</xdr:col>
      <xdr:colOff>101600</xdr:colOff>
      <xdr:row>106</xdr:row>
      <xdr:rowOff>53521</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105411</xdr:rowOff>
    </xdr:from>
    <xdr:to>
      <xdr:col>6</xdr:col>
      <xdr:colOff>38100</xdr:colOff>
      <xdr:row>106</xdr:row>
      <xdr:rowOff>35561</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170724</xdr:rowOff>
    </xdr:from>
    <xdr:to>
      <xdr:col>24</xdr:col>
      <xdr:colOff>114300</xdr:colOff>
      <xdr:row>105</xdr:row>
      <xdr:rowOff>100874</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149151</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164193</xdr:rowOff>
    </xdr:from>
    <xdr:to>
      <xdr:col>20</xdr:col>
      <xdr:colOff>38100</xdr:colOff>
      <xdr:row>100</xdr:row>
      <xdr:rowOff>94343</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713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43543</xdr:rowOff>
    </xdr:from>
    <xdr:to>
      <xdr:col>24</xdr:col>
      <xdr:colOff>63500</xdr:colOff>
      <xdr:row>105</xdr:row>
      <xdr:rowOff>50074</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7188543"/>
          <a:ext cx="838200" cy="863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133169</xdr:rowOff>
    </xdr:from>
    <xdr:to>
      <xdr:col>15</xdr:col>
      <xdr:colOff>101600</xdr:colOff>
      <xdr:row>100</xdr:row>
      <xdr:rowOff>63319</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7106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12519</xdr:rowOff>
    </xdr:from>
    <xdr:to>
      <xdr:col>19</xdr:col>
      <xdr:colOff>177800</xdr:colOff>
      <xdr:row>100</xdr:row>
      <xdr:rowOff>43543</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7157519"/>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98879</xdr:rowOff>
    </xdr:from>
    <xdr:to>
      <xdr:col>10</xdr:col>
      <xdr:colOff>165100</xdr:colOff>
      <xdr:row>100</xdr:row>
      <xdr:rowOff>29029</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7072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149679</xdr:rowOff>
    </xdr:from>
    <xdr:to>
      <xdr:col>15</xdr:col>
      <xdr:colOff>50800</xdr:colOff>
      <xdr:row>100</xdr:row>
      <xdr:rowOff>12519</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712322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62609</xdr:rowOff>
    </xdr:from>
    <xdr:ext cx="405111" cy="259045"/>
    <xdr:sp macro="" textlink="">
      <xdr:nvSpPr>
        <xdr:cNvPr id="429" name="n_1aveValue【港湾・漁港】&#10;有形固定資産減価償却率">
          <a:extLst>
            <a:ext uri="{FF2B5EF4-FFF2-40B4-BE49-F238E27FC236}">
              <a16:creationId xmlns:a16="http://schemas.microsoft.com/office/drawing/2014/main" id="{00000000-0008-0000-0E00-0000AD010000}"/>
            </a:ext>
          </a:extLst>
        </xdr:cNvPr>
        <xdr:cNvSpPr txBox="1"/>
      </xdr:nvSpPr>
      <xdr:spPr>
        <a:xfrm>
          <a:off x="35820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44648</xdr:rowOff>
    </xdr:from>
    <xdr:ext cx="405111" cy="259045"/>
    <xdr:sp macro="" textlink="">
      <xdr:nvSpPr>
        <xdr:cNvPr id="430" name="n_2aveValue【港湾・漁港】&#10;有形固定資産減価償却率">
          <a:extLst>
            <a:ext uri="{FF2B5EF4-FFF2-40B4-BE49-F238E27FC236}">
              <a16:creationId xmlns:a16="http://schemas.microsoft.com/office/drawing/2014/main" id="{00000000-0008-0000-0E00-0000AE010000}"/>
            </a:ext>
          </a:extLst>
        </xdr:cNvPr>
        <xdr:cNvSpPr txBox="1"/>
      </xdr:nvSpPr>
      <xdr:spPr>
        <a:xfrm>
          <a:off x="2705744" y="182183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1" name="n_3aveValue【港湾・漁港】&#10;有形固定資産減価償却率">
          <a:extLst>
            <a:ext uri="{FF2B5EF4-FFF2-40B4-BE49-F238E27FC236}">
              <a16:creationId xmlns:a16="http://schemas.microsoft.com/office/drawing/2014/main" id="{00000000-0008-0000-0E00-0000AF010000}"/>
            </a:ext>
          </a:extLst>
        </xdr:cNvPr>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52088</xdr:rowOff>
    </xdr:from>
    <xdr:ext cx="405111" cy="259045"/>
    <xdr:sp macro="" textlink="">
      <xdr:nvSpPr>
        <xdr:cNvPr id="432" name="n_4aveValue【港湾・漁港】&#10;有形固定資産減価償却率">
          <a:extLst>
            <a:ext uri="{FF2B5EF4-FFF2-40B4-BE49-F238E27FC236}">
              <a16:creationId xmlns:a16="http://schemas.microsoft.com/office/drawing/2014/main" id="{00000000-0008-0000-0E00-0000B0010000}"/>
            </a:ext>
          </a:extLst>
        </xdr:cNvPr>
        <xdr:cNvSpPr txBox="1"/>
      </xdr:nvSpPr>
      <xdr:spPr>
        <a:xfrm>
          <a:off x="927744" y="17882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110870</xdr:rowOff>
    </xdr:from>
    <xdr:ext cx="340478" cy="259045"/>
    <xdr:sp macro="" textlink="">
      <xdr:nvSpPr>
        <xdr:cNvPr id="433" name="n_1mainValue【港湾・漁港】&#10;有形固定資産減価償却率">
          <a:extLst>
            <a:ext uri="{FF2B5EF4-FFF2-40B4-BE49-F238E27FC236}">
              <a16:creationId xmlns:a16="http://schemas.microsoft.com/office/drawing/2014/main" id="{00000000-0008-0000-0E00-0000B1010000}"/>
            </a:ext>
          </a:extLst>
        </xdr:cNvPr>
        <xdr:cNvSpPr txBox="1"/>
      </xdr:nvSpPr>
      <xdr:spPr>
        <a:xfrm>
          <a:off x="3614361" y="16912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79846</xdr:rowOff>
    </xdr:from>
    <xdr:ext cx="340478" cy="259045"/>
    <xdr:sp macro="" textlink="">
      <xdr:nvSpPr>
        <xdr:cNvPr id="434" name="n_2mainValue【港湾・漁港】&#10;有形固定資産減価償却率">
          <a:extLst>
            <a:ext uri="{FF2B5EF4-FFF2-40B4-BE49-F238E27FC236}">
              <a16:creationId xmlns:a16="http://schemas.microsoft.com/office/drawing/2014/main" id="{00000000-0008-0000-0E00-0000B2010000}"/>
            </a:ext>
          </a:extLst>
        </xdr:cNvPr>
        <xdr:cNvSpPr txBox="1"/>
      </xdr:nvSpPr>
      <xdr:spPr>
        <a:xfrm>
          <a:off x="2738061" y="168819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45556</xdr:rowOff>
    </xdr:from>
    <xdr:ext cx="340478" cy="259045"/>
    <xdr:sp macro="" textlink="">
      <xdr:nvSpPr>
        <xdr:cNvPr id="435" name="n_3mainValue【港湾・漁港】&#10;有形固定資産減価償却率">
          <a:extLst>
            <a:ext uri="{FF2B5EF4-FFF2-40B4-BE49-F238E27FC236}">
              <a16:creationId xmlns:a16="http://schemas.microsoft.com/office/drawing/2014/main" id="{00000000-0008-0000-0E00-0000B3010000}"/>
            </a:ext>
          </a:extLst>
        </xdr:cNvPr>
        <xdr:cNvSpPr txBox="1"/>
      </xdr:nvSpPr>
      <xdr:spPr>
        <a:xfrm>
          <a:off x="1849061" y="168476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0000000-0008-0000-0E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0000000-0008-0000-0E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00000000-0008-0000-0E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00000000-0008-0000-0E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0000000-0008-0000-0E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00000000-0008-0000-0E00-0000BE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49" name="テキスト ボックス 448">
          <a:extLst>
            <a:ext uri="{FF2B5EF4-FFF2-40B4-BE49-F238E27FC236}">
              <a16:creationId xmlns:a16="http://schemas.microsoft.com/office/drawing/2014/main" id="{00000000-0008-0000-0E00-0000C1010000}"/>
            </a:ext>
          </a:extLst>
        </xdr:cNvPr>
        <xdr:cNvSpPr txBox="1"/>
      </xdr:nvSpPr>
      <xdr:spPr>
        <a:xfrm>
          <a:off x="5918428" y="181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00000000-0008-0000-0E00-0000C2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51" name="テキスト ボックス 450">
          <a:extLst>
            <a:ext uri="{FF2B5EF4-FFF2-40B4-BE49-F238E27FC236}">
              <a16:creationId xmlns:a16="http://schemas.microsoft.com/office/drawing/2014/main" id="{00000000-0008-0000-0E00-0000C3010000}"/>
            </a:ext>
          </a:extLst>
        </xdr:cNvPr>
        <xdr:cNvSpPr txBox="1"/>
      </xdr:nvSpPr>
      <xdr:spPr>
        <a:xfrm>
          <a:off x="5918428" y="177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00000000-0008-0000-0E00-0000C4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53" name="テキスト ボックス 452">
          <a:extLst>
            <a:ext uri="{FF2B5EF4-FFF2-40B4-BE49-F238E27FC236}">
              <a16:creationId xmlns:a16="http://schemas.microsoft.com/office/drawing/2014/main" id="{00000000-0008-0000-0E00-0000C5010000}"/>
            </a:ext>
          </a:extLst>
        </xdr:cNvPr>
        <xdr:cNvSpPr txBox="1"/>
      </xdr:nvSpPr>
      <xdr:spPr>
        <a:xfrm>
          <a:off x="5918428" y="173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00000000-0008-0000-0E00-0000C6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5" name="テキスト ボックス 454">
          <a:extLst>
            <a:ext uri="{FF2B5EF4-FFF2-40B4-BE49-F238E27FC236}">
              <a16:creationId xmlns:a16="http://schemas.microsoft.com/office/drawing/2014/main" id="{00000000-0008-0000-0E00-0000C7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00000000-0008-0000-0E00-0000C8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7" name="テキスト ボックス 456">
          <a:extLst>
            <a:ext uri="{FF2B5EF4-FFF2-40B4-BE49-F238E27FC236}">
              <a16:creationId xmlns:a16="http://schemas.microsoft.com/office/drawing/2014/main" id="{00000000-0008-0000-0E00-0000C9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港湾・漁港】&#10;一人当たり有形固定資産（償却資産）額グラフ枠">
          <a:extLst>
            <a:ext uri="{FF2B5EF4-FFF2-40B4-BE49-F238E27FC236}">
              <a16:creationId xmlns:a16="http://schemas.microsoft.com/office/drawing/2014/main" id="{00000000-0008-0000-0E00-0000CA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8925</xdr:rowOff>
    </xdr:from>
    <xdr:to>
      <xdr:col>54</xdr:col>
      <xdr:colOff>189865</xdr:colOff>
      <xdr:row>108</xdr:row>
      <xdr:rowOff>150952</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flipV="1">
          <a:off x="10476865" y="17325375"/>
          <a:ext cx="0" cy="1342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154779</xdr:rowOff>
    </xdr:from>
    <xdr:ext cx="469744" cy="259045"/>
    <xdr:sp macro="" textlink="">
      <xdr:nvSpPr>
        <xdr:cNvPr id="460" name="【港湾・漁港】&#10;一人当たり有形固定資産（償却資産）額最小値テキスト">
          <a:extLst>
            <a:ext uri="{FF2B5EF4-FFF2-40B4-BE49-F238E27FC236}">
              <a16:creationId xmlns:a16="http://schemas.microsoft.com/office/drawing/2014/main" id="{00000000-0008-0000-0E00-0000CC010000}"/>
            </a:ext>
          </a:extLst>
        </xdr:cNvPr>
        <xdr:cNvSpPr txBox="1"/>
      </xdr:nvSpPr>
      <xdr:spPr>
        <a:xfrm>
          <a:off x="10515600" y="18671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150952</xdr:rowOff>
    </xdr:from>
    <xdr:to>
      <xdr:col>55</xdr:col>
      <xdr:colOff>88900</xdr:colOff>
      <xdr:row>108</xdr:row>
      <xdr:rowOff>150952</xdr:rowOff>
    </xdr:to>
    <xdr:cxnSp macro="">
      <xdr:nvCxnSpPr>
        <xdr:cNvPr id="461" name="直線コネクタ 460">
          <a:extLst>
            <a:ext uri="{FF2B5EF4-FFF2-40B4-BE49-F238E27FC236}">
              <a16:creationId xmlns:a16="http://schemas.microsoft.com/office/drawing/2014/main" id="{00000000-0008-0000-0E00-0000CD010000}"/>
            </a:ext>
          </a:extLst>
        </xdr:cNvPr>
        <xdr:cNvCxnSpPr/>
      </xdr:nvCxnSpPr>
      <xdr:spPr>
        <a:xfrm>
          <a:off x="10388600" y="18667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127052</xdr:rowOff>
    </xdr:from>
    <xdr:ext cx="690189" cy="259045"/>
    <xdr:sp macro="" textlink="">
      <xdr:nvSpPr>
        <xdr:cNvPr id="462" name="【港湾・漁港】&#10;一人当たり有形固定資産（償却資産）額最大値テキスト">
          <a:extLst>
            <a:ext uri="{FF2B5EF4-FFF2-40B4-BE49-F238E27FC236}">
              <a16:creationId xmlns:a16="http://schemas.microsoft.com/office/drawing/2014/main" id="{00000000-0008-0000-0E00-0000CE010000}"/>
            </a:ext>
          </a:extLst>
        </xdr:cNvPr>
        <xdr:cNvSpPr txBox="1"/>
      </xdr:nvSpPr>
      <xdr:spPr>
        <a:xfrm>
          <a:off x="10515600" y="171006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8925</xdr:rowOff>
    </xdr:from>
    <xdr:to>
      <xdr:col>55</xdr:col>
      <xdr:colOff>88900</xdr:colOff>
      <xdr:row>101</xdr:row>
      <xdr:rowOff>8925</xdr:rowOff>
    </xdr:to>
    <xdr:cxnSp macro="">
      <xdr:nvCxnSpPr>
        <xdr:cNvPr id="463" name="直線コネクタ 462">
          <a:extLst>
            <a:ext uri="{FF2B5EF4-FFF2-40B4-BE49-F238E27FC236}">
              <a16:creationId xmlns:a16="http://schemas.microsoft.com/office/drawing/2014/main" id="{00000000-0008-0000-0E00-0000CF010000}"/>
            </a:ext>
          </a:extLst>
        </xdr:cNvPr>
        <xdr:cNvCxnSpPr/>
      </xdr:nvCxnSpPr>
      <xdr:spPr>
        <a:xfrm>
          <a:off x="10388600" y="17325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4618</xdr:rowOff>
    </xdr:from>
    <xdr:ext cx="599010" cy="259045"/>
    <xdr:sp macro="" textlink="">
      <xdr:nvSpPr>
        <xdr:cNvPr id="464" name="【港湾・漁港】&#10;一人当たり有形固定資産（償却資産）額平均値テキスト">
          <a:extLst>
            <a:ext uri="{FF2B5EF4-FFF2-40B4-BE49-F238E27FC236}">
              <a16:creationId xmlns:a16="http://schemas.microsoft.com/office/drawing/2014/main" id="{00000000-0008-0000-0E00-0000D0010000}"/>
            </a:ext>
          </a:extLst>
        </xdr:cNvPr>
        <xdr:cNvSpPr txBox="1"/>
      </xdr:nvSpPr>
      <xdr:spPr>
        <a:xfrm>
          <a:off x="10515600" y="181783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153191</xdr:rowOff>
    </xdr:from>
    <xdr:to>
      <xdr:col>55</xdr:col>
      <xdr:colOff>50800</xdr:colOff>
      <xdr:row>107</xdr:row>
      <xdr:rowOff>83341</xdr:rowOff>
    </xdr:to>
    <xdr:sp macro="" textlink="">
      <xdr:nvSpPr>
        <xdr:cNvPr id="465" name="フローチャート: 判断 464">
          <a:extLst>
            <a:ext uri="{FF2B5EF4-FFF2-40B4-BE49-F238E27FC236}">
              <a16:creationId xmlns:a16="http://schemas.microsoft.com/office/drawing/2014/main" id="{00000000-0008-0000-0E00-0000D1010000}"/>
            </a:ext>
          </a:extLst>
        </xdr:cNvPr>
        <xdr:cNvSpPr/>
      </xdr:nvSpPr>
      <xdr:spPr>
        <a:xfrm>
          <a:off x="10426700" y="1832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9003</xdr:rowOff>
    </xdr:from>
    <xdr:to>
      <xdr:col>50</xdr:col>
      <xdr:colOff>165100</xdr:colOff>
      <xdr:row>107</xdr:row>
      <xdr:rowOff>110603</xdr:rowOff>
    </xdr:to>
    <xdr:sp macro="" textlink="">
      <xdr:nvSpPr>
        <xdr:cNvPr id="466" name="フローチャート: 判断 465">
          <a:extLst>
            <a:ext uri="{FF2B5EF4-FFF2-40B4-BE49-F238E27FC236}">
              <a16:creationId xmlns:a16="http://schemas.microsoft.com/office/drawing/2014/main" id="{00000000-0008-0000-0E00-0000D2010000}"/>
            </a:ext>
          </a:extLst>
        </xdr:cNvPr>
        <xdr:cNvSpPr/>
      </xdr:nvSpPr>
      <xdr:spPr>
        <a:xfrm>
          <a:off x="9588500" y="1835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55332</xdr:rowOff>
    </xdr:from>
    <xdr:to>
      <xdr:col>46</xdr:col>
      <xdr:colOff>38100</xdr:colOff>
      <xdr:row>106</xdr:row>
      <xdr:rowOff>156932</xdr:rowOff>
    </xdr:to>
    <xdr:sp macro="" textlink="">
      <xdr:nvSpPr>
        <xdr:cNvPr id="467" name="フローチャート: 判断 466">
          <a:extLst>
            <a:ext uri="{FF2B5EF4-FFF2-40B4-BE49-F238E27FC236}">
              <a16:creationId xmlns:a16="http://schemas.microsoft.com/office/drawing/2014/main" id="{00000000-0008-0000-0E00-0000D3010000}"/>
            </a:ext>
          </a:extLst>
        </xdr:cNvPr>
        <xdr:cNvSpPr/>
      </xdr:nvSpPr>
      <xdr:spPr>
        <a:xfrm>
          <a:off x="8699500" y="1822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85111</xdr:rowOff>
    </xdr:from>
    <xdr:to>
      <xdr:col>41</xdr:col>
      <xdr:colOff>101600</xdr:colOff>
      <xdr:row>107</xdr:row>
      <xdr:rowOff>15261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7810500" y="18258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113728</xdr:rowOff>
    </xdr:from>
    <xdr:to>
      <xdr:col>36</xdr:col>
      <xdr:colOff>165100</xdr:colOff>
      <xdr:row>107</xdr:row>
      <xdr:rowOff>43878</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6921500" y="1828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00000000-0008-0000-0E00-0000D6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0000000-0008-0000-0E00-0000D7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E00-0000D8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63689</xdr:rowOff>
    </xdr:from>
    <xdr:to>
      <xdr:col>55</xdr:col>
      <xdr:colOff>50800</xdr:colOff>
      <xdr:row>108</xdr:row>
      <xdr:rowOff>165289</xdr:rowOff>
    </xdr:to>
    <xdr:sp macro="" textlink="">
      <xdr:nvSpPr>
        <xdr:cNvPr id="475" name="楕円 474">
          <a:extLst>
            <a:ext uri="{FF2B5EF4-FFF2-40B4-BE49-F238E27FC236}">
              <a16:creationId xmlns:a16="http://schemas.microsoft.com/office/drawing/2014/main" id="{00000000-0008-0000-0E00-0000DB010000}"/>
            </a:ext>
          </a:extLst>
        </xdr:cNvPr>
        <xdr:cNvSpPr/>
      </xdr:nvSpPr>
      <xdr:spPr>
        <a:xfrm>
          <a:off x="10426700" y="1858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150066</xdr:rowOff>
    </xdr:from>
    <xdr:ext cx="534377" cy="259045"/>
    <xdr:sp macro="" textlink="">
      <xdr:nvSpPr>
        <xdr:cNvPr id="476" name="【港湾・漁港】&#10;一人当たり有形固定資産（償却資産）額該当値テキスト">
          <a:extLst>
            <a:ext uri="{FF2B5EF4-FFF2-40B4-BE49-F238E27FC236}">
              <a16:creationId xmlns:a16="http://schemas.microsoft.com/office/drawing/2014/main" id="{00000000-0008-0000-0E00-0000DC010000}"/>
            </a:ext>
          </a:extLst>
        </xdr:cNvPr>
        <xdr:cNvSpPr txBox="1"/>
      </xdr:nvSpPr>
      <xdr:spPr>
        <a:xfrm>
          <a:off x="10515600" y="18495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64808</xdr:rowOff>
    </xdr:from>
    <xdr:to>
      <xdr:col>50</xdr:col>
      <xdr:colOff>165100</xdr:colOff>
      <xdr:row>108</xdr:row>
      <xdr:rowOff>166408</xdr:rowOff>
    </xdr:to>
    <xdr:sp macro="" textlink="">
      <xdr:nvSpPr>
        <xdr:cNvPr id="477" name="楕円 476">
          <a:extLst>
            <a:ext uri="{FF2B5EF4-FFF2-40B4-BE49-F238E27FC236}">
              <a16:creationId xmlns:a16="http://schemas.microsoft.com/office/drawing/2014/main" id="{00000000-0008-0000-0E00-0000DD010000}"/>
            </a:ext>
          </a:extLst>
        </xdr:cNvPr>
        <xdr:cNvSpPr/>
      </xdr:nvSpPr>
      <xdr:spPr>
        <a:xfrm>
          <a:off x="9588500" y="1858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114489</xdr:rowOff>
    </xdr:from>
    <xdr:to>
      <xdr:col>55</xdr:col>
      <xdr:colOff>0</xdr:colOff>
      <xdr:row>108</xdr:row>
      <xdr:rowOff>115608</xdr:rowOff>
    </xdr:to>
    <xdr:cxnSp macro="">
      <xdr:nvCxnSpPr>
        <xdr:cNvPr id="478" name="直線コネクタ 477">
          <a:extLst>
            <a:ext uri="{FF2B5EF4-FFF2-40B4-BE49-F238E27FC236}">
              <a16:creationId xmlns:a16="http://schemas.microsoft.com/office/drawing/2014/main" id="{00000000-0008-0000-0E00-0000DE010000}"/>
            </a:ext>
          </a:extLst>
        </xdr:cNvPr>
        <xdr:cNvCxnSpPr/>
      </xdr:nvCxnSpPr>
      <xdr:spPr>
        <a:xfrm flipV="1">
          <a:off x="9639300" y="18631089"/>
          <a:ext cx="838200" cy="1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66841</xdr:rowOff>
    </xdr:from>
    <xdr:to>
      <xdr:col>46</xdr:col>
      <xdr:colOff>38100</xdr:colOff>
      <xdr:row>108</xdr:row>
      <xdr:rowOff>168441</xdr:rowOff>
    </xdr:to>
    <xdr:sp macro="" textlink="">
      <xdr:nvSpPr>
        <xdr:cNvPr id="479" name="楕円 478">
          <a:extLst>
            <a:ext uri="{FF2B5EF4-FFF2-40B4-BE49-F238E27FC236}">
              <a16:creationId xmlns:a16="http://schemas.microsoft.com/office/drawing/2014/main" id="{00000000-0008-0000-0E00-0000DF010000}"/>
            </a:ext>
          </a:extLst>
        </xdr:cNvPr>
        <xdr:cNvSpPr/>
      </xdr:nvSpPr>
      <xdr:spPr>
        <a:xfrm>
          <a:off x="8699500" y="1858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115608</xdr:rowOff>
    </xdr:from>
    <xdr:to>
      <xdr:col>50</xdr:col>
      <xdr:colOff>114300</xdr:colOff>
      <xdr:row>108</xdr:row>
      <xdr:rowOff>117641</xdr:rowOff>
    </xdr:to>
    <xdr:cxnSp macro="">
      <xdr:nvCxnSpPr>
        <xdr:cNvPr id="480" name="直線コネクタ 479">
          <a:extLst>
            <a:ext uri="{FF2B5EF4-FFF2-40B4-BE49-F238E27FC236}">
              <a16:creationId xmlns:a16="http://schemas.microsoft.com/office/drawing/2014/main" id="{00000000-0008-0000-0E00-0000E0010000}"/>
            </a:ext>
          </a:extLst>
        </xdr:cNvPr>
        <xdr:cNvCxnSpPr/>
      </xdr:nvCxnSpPr>
      <xdr:spPr>
        <a:xfrm flipV="1">
          <a:off x="8750300" y="18632208"/>
          <a:ext cx="889000" cy="2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67825</xdr:rowOff>
    </xdr:from>
    <xdr:to>
      <xdr:col>41</xdr:col>
      <xdr:colOff>101600</xdr:colOff>
      <xdr:row>108</xdr:row>
      <xdr:rowOff>169425</xdr:rowOff>
    </xdr:to>
    <xdr:sp macro="" textlink="">
      <xdr:nvSpPr>
        <xdr:cNvPr id="481" name="楕円 480">
          <a:extLst>
            <a:ext uri="{FF2B5EF4-FFF2-40B4-BE49-F238E27FC236}">
              <a16:creationId xmlns:a16="http://schemas.microsoft.com/office/drawing/2014/main" id="{00000000-0008-0000-0E00-0000E1010000}"/>
            </a:ext>
          </a:extLst>
        </xdr:cNvPr>
        <xdr:cNvSpPr/>
      </xdr:nvSpPr>
      <xdr:spPr>
        <a:xfrm>
          <a:off x="7810500" y="1858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117641</xdr:rowOff>
    </xdr:from>
    <xdr:to>
      <xdr:col>45</xdr:col>
      <xdr:colOff>177800</xdr:colOff>
      <xdr:row>108</xdr:row>
      <xdr:rowOff>118625</xdr:rowOff>
    </xdr:to>
    <xdr:cxnSp macro="">
      <xdr:nvCxnSpPr>
        <xdr:cNvPr id="482" name="直線コネクタ 481">
          <a:extLst>
            <a:ext uri="{FF2B5EF4-FFF2-40B4-BE49-F238E27FC236}">
              <a16:creationId xmlns:a16="http://schemas.microsoft.com/office/drawing/2014/main" id="{00000000-0008-0000-0E00-0000E2010000}"/>
            </a:ext>
          </a:extLst>
        </xdr:cNvPr>
        <xdr:cNvCxnSpPr/>
      </xdr:nvCxnSpPr>
      <xdr:spPr>
        <a:xfrm flipV="1">
          <a:off x="7861300" y="18634241"/>
          <a:ext cx="889000" cy="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127130</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00000000-0008-0000-0E00-0000E3010000}"/>
            </a:ext>
          </a:extLst>
        </xdr:cNvPr>
        <xdr:cNvSpPr txBox="1"/>
      </xdr:nvSpPr>
      <xdr:spPr>
        <a:xfrm>
          <a:off x="9327095" y="1812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105</xdr:row>
      <xdr:rowOff>2009</xdr:rowOff>
    </xdr:from>
    <xdr:ext cx="690189" cy="259045"/>
    <xdr:sp macro="" textlink="">
      <xdr:nvSpPr>
        <xdr:cNvPr id="484" name="n_2aveValue【港湾・漁港】&#10;一人当たり有形固定資産（償却資産）額">
          <a:extLst>
            <a:ext uri="{FF2B5EF4-FFF2-40B4-BE49-F238E27FC236}">
              <a16:creationId xmlns:a16="http://schemas.microsoft.com/office/drawing/2014/main" id="{00000000-0008-0000-0E00-0000E4010000}"/>
            </a:ext>
          </a:extLst>
        </xdr:cNvPr>
        <xdr:cNvSpPr txBox="1"/>
      </xdr:nvSpPr>
      <xdr:spPr>
        <a:xfrm>
          <a:off x="8405205" y="1800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31788</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00000000-0008-0000-0E00-0000E5010000}"/>
            </a:ext>
          </a:extLst>
        </xdr:cNvPr>
        <xdr:cNvSpPr txBox="1"/>
      </xdr:nvSpPr>
      <xdr:spPr>
        <a:xfrm>
          <a:off x="7561795" y="1803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60405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00000000-0008-0000-0E00-0000E6010000}"/>
            </a:ext>
          </a:extLst>
        </xdr:cNvPr>
        <xdr:cNvSpPr txBox="1"/>
      </xdr:nvSpPr>
      <xdr:spPr>
        <a:xfrm>
          <a:off x="6672795" y="18062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157535</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00000000-0008-0000-0E00-0000E7010000}"/>
            </a:ext>
          </a:extLst>
        </xdr:cNvPr>
        <xdr:cNvSpPr txBox="1"/>
      </xdr:nvSpPr>
      <xdr:spPr>
        <a:xfrm>
          <a:off x="9359411" y="1867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159568</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8483111" y="18676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160552</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7594111" y="1867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00000000-0008-0000-0E00-0000EA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00000000-0008-0000-0E00-0000EB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00000000-0008-0000-0E00-0000EC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E00-0000ED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E00-0000EE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00000000-0008-0000-0E00-0000EF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a:extLst>
            <a:ext uri="{FF2B5EF4-FFF2-40B4-BE49-F238E27FC236}">
              <a16:creationId xmlns:a16="http://schemas.microsoft.com/office/drawing/2014/main" id="{00000000-0008-0000-0E00-0000F8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a:extLst>
            <a:ext uri="{FF2B5EF4-FFF2-40B4-BE49-F238E27FC236}">
              <a16:creationId xmlns:a16="http://schemas.microsoft.com/office/drawing/2014/main" id="{00000000-0008-0000-0E00-0000F9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00000000-0008-0000-0E00-0000FA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0000000-0008-0000-0E00-0000FB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00000000-0008-0000-0E00-0000FC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00000000-0008-0000-0E00-0000FD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00000000-0008-0000-0E00-0000FE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0000000-0008-0000-0E00-0000FF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00000000-0008-0000-0E00-000000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0000000-0008-0000-0E00-000001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00000000-0008-0000-0E00-000007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00000000-0008-0000-0E00-000008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00000000-0008-0000-0E00-000009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00000000-0008-0000-0E00-00000A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00000000-0008-0000-0E00-00000B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00000000-0008-0000-0E00-00000C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00000000-0008-0000-0E00-00000D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0000000-0008-0000-0E00-00000E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00000000-0008-0000-0E00-00000F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00000000-0008-0000-0E00-000010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00000000-0008-0000-0E00-000011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165735</xdr:rowOff>
    </xdr:from>
    <xdr:to>
      <xdr:col>85</xdr:col>
      <xdr:colOff>126364</xdr:colOff>
      <xdr:row>63</xdr:row>
      <xdr:rowOff>85725</xdr:rowOff>
    </xdr:to>
    <xdr:cxnSp macro="">
      <xdr:nvCxnSpPr>
        <xdr:cNvPr id="530" name="直線コネクタ 529">
          <a:extLst>
            <a:ext uri="{FF2B5EF4-FFF2-40B4-BE49-F238E27FC236}">
              <a16:creationId xmlns:a16="http://schemas.microsoft.com/office/drawing/2014/main" id="{00000000-0008-0000-0E00-000012020000}"/>
            </a:ext>
          </a:extLst>
        </xdr:cNvPr>
        <xdr:cNvCxnSpPr/>
      </xdr:nvCxnSpPr>
      <xdr:spPr>
        <a:xfrm flipV="1">
          <a:off x="16318864" y="9424035"/>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00000000-0008-0000-0E00-000013020000}"/>
            </a:ext>
          </a:extLst>
        </xdr:cNvPr>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532" name="直線コネクタ 531">
          <a:extLst>
            <a:ext uri="{FF2B5EF4-FFF2-40B4-BE49-F238E27FC236}">
              <a16:creationId xmlns:a16="http://schemas.microsoft.com/office/drawing/2014/main" id="{00000000-0008-0000-0E00-000014020000}"/>
            </a:ext>
          </a:extLst>
        </xdr:cNvPr>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112412</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00000000-0008-0000-0E00-000015020000}"/>
            </a:ext>
          </a:extLst>
        </xdr:cNvPr>
        <xdr:cNvSpPr txBox="1"/>
      </xdr:nvSpPr>
      <xdr:spPr>
        <a:xfrm>
          <a:off x="16357600" y="9199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165735</xdr:rowOff>
    </xdr:from>
    <xdr:to>
      <xdr:col>86</xdr:col>
      <xdr:colOff>25400</xdr:colOff>
      <xdr:row>54</xdr:row>
      <xdr:rowOff>165735</xdr:rowOff>
    </xdr:to>
    <xdr:cxnSp macro="">
      <xdr:nvCxnSpPr>
        <xdr:cNvPr id="534" name="直線コネクタ 533">
          <a:extLst>
            <a:ext uri="{FF2B5EF4-FFF2-40B4-BE49-F238E27FC236}">
              <a16:creationId xmlns:a16="http://schemas.microsoft.com/office/drawing/2014/main" id="{00000000-0008-0000-0E00-000016020000}"/>
            </a:ext>
          </a:extLst>
        </xdr:cNvPr>
        <xdr:cNvCxnSpPr/>
      </xdr:nvCxnSpPr>
      <xdr:spPr>
        <a:xfrm>
          <a:off x="16230600" y="9424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19702</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00000000-0008-0000-0E00-000017020000}"/>
            </a:ext>
          </a:extLst>
        </xdr:cNvPr>
        <xdr:cNvSpPr txBox="1"/>
      </xdr:nvSpPr>
      <xdr:spPr>
        <a:xfrm>
          <a:off x="16357600" y="10135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168275</xdr:rowOff>
    </xdr:from>
    <xdr:to>
      <xdr:col>85</xdr:col>
      <xdr:colOff>177800</xdr:colOff>
      <xdr:row>60</xdr:row>
      <xdr:rowOff>98425</xdr:rowOff>
    </xdr:to>
    <xdr:sp macro="" textlink="">
      <xdr:nvSpPr>
        <xdr:cNvPr id="536" name="フローチャート: 判断 535">
          <a:extLst>
            <a:ext uri="{FF2B5EF4-FFF2-40B4-BE49-F238E27FC236}">
              <a16:creationId xmlns:a16="http://schemas.microsoft.com/office/drawing/2014/main" id="{00000000-0008-0000-0E00-000018020000}"/>
            </a:ext>
          </a:extLst>
        </xdr:cNvPr>
        <xdr:cNvSpPr/>
      </xdr:nvSpPr>
      <xdr:spPr>
        <a:xfrm>
          <a:off x="162687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170180</xdr:rowOff>
    </xdr:from>
    <xdr:to>
      <xdr:col>81</xdr:col>
      <xdr:colOff>101600</xdr:colOff>
      <xdr:row>60</xdr:row>
      <xdr:rowOff>100330</xdr:rowOff>
    </xdr:to>
    <xdr:sp macro="" textlink="">
      <xdr:nvSpPr>
        <xdr:cNvPr id="537" name="フローチャート: 判断 536">
          <a:extLst>
            <a:ext uri="{FF2B5EF4-FFF2-40B4-BE49-F238E27FC236}">
              <a16:creationId xmlns:a16="http://schemas.microsoft.com/office/drawing/2014/main" id="{00000000-0008-0000-0E00-000019020000}"/>
            </a:ext>
          </a:extLst>
        </xdr:cNvPr>
        <xdr:cNvSpPr/>
      </xdr:nvSpPr>
      <xdr:spPr>
        <a:xfrm>
          <a:off x="15430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132080</xdr:rowOff>
    </xdr:from>
    <xdr:to>
      <xdr:col>76</xdr:col>
      <xdr:colOff>165100</xdr:colOff>
      <xdr:row>60</xdr:row>
      <xdr:rowOff>62230</xdr:rowOff>
    </xdr:to>
    <xdr:sp macro="" textlink="">
      <xdr:nvSpPr>
        <xdr:cNvPr id="538" name="フローチャート: 判断 537">
          <a:extLst>
            <a:ext uri="{FF2B5EF4-FFF2-40B4-BE49-F238E27FC236}">
              <a16:creationId xmlns:a16="http://schemas.microsoft.com/office/drawing/2014/main" id="{00000000-0008-0000-0E00-00001A020000}"/>
            </a:ext>
          </a:extLst>
        </xdr:cNvPr>
        <xdr:cNvSpPr/>
      </xdr:nvSpPr>
      <xdr:spPr>
        <a:xfrm>
          <a:off x="14541500" y="1024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118745</xdr:rowOff>
    </xdr:from>
    <xdr:to>
      <xdr:col>72</xdr:col>
      <xdr:colOff>38100</xdr:colOff>
      <xdr:row>60</xdr:row>
      <xdr:rowOff>48895</xdr:rowOff>
    </xdr:to>
    <xdr:sp macro="" textlink="">
      <xdr:nvSpPr>
        <xdr:cNvPr id="539" name="フローチャート: 判断 538">
          <a:extLst>
            <a:ext uri="{FF2B5EF4-FFF2-40B4-BE49-F238E27FC236}">
              <a16:creationId xmlns:a16="http://schemas.microsoft.com/office/drawing/2014/main" id="{00000000-0008-0000-0E00-00001B020000}"/>
            </a:ext>
          </a:extLst>
        </xdr:cNvPr>
        <xdr:cNvSpPr/>
      </xdr:nvSpPr>
      <xdr:spPr>
        <a:xfrm>
          <a:off x="13652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101600</xdr:rowOff>
    </xdr:from>
    <xdr:to>
      <xdr:col>67</xdr:col>
      <xdr:colOff>101600</xdr:colOff>
      <xdr:row>60</xdr:row>
      <xdr:rowOff>31750</xdr:rowOff>
    </xdr:to>
    <xdr:sp macro="" textlink="">
      <xdr:nvSpPr>
        <xdr:cNvPr id="540" name="フローチャート: 判断 539">
          <a:extLst>
            <a:ext uri="{FF2B5EF4-FFF2-40B4-BE49-F238E27FC236}">
              <a16:creationId xmlns:a16="http://schemas.microsoft.com/office/drawing/2014/main" id="{00000000-0008-0000-0E00-00001C020000}"/>
            </a:ext>
          </a:extLst>
        </xdr:cNvPr>
        <xdr:cNvSpPr/>
      </xdr:nvSpPr>
      <xdr:spPr>
        <a:xfrm>
          <a:off x="12763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00000000-0008-0000-0E00-00001D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00000000-0008-0000-0E00-00001E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00000000-0008-0000-0E00-00001F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00000000-0008-0000-0E00-000020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00000000-0008-0000-0E00-000021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86360</xdr:rowOff>
    </xdr:from>
    <xdr:to>
      <xdr:col>85</xdr:col>
      <xdr:colOff>177800</xdr:colOff>
      <xdr:row>61</xdr:row>
      <xdr:rowOff>16510</xdr:rowOff>
    </xdr:to>
    <xdr:sp macro="" textlink="">
      <xdr:nvSpPr>
        <xdr:cNvPr id="546" name="楕円 545">
          <a:extLst>
            <a:ext uri="{FF2B5EF4-FFF2-40B4-BE49-F238E27FC236}">
              <a16:creationId xmlns:a16="http://schemas.microsoft.com/office/drawing/2014/main" id="{00000000-0008-0000-0E00-000022020000}"/>
            </a:ext>
          </a:extLst>
        </xdr:cNvPr>
        <xdr:cNvSpPr/>
      </xdr:nvSpPr>
      <xdr:spPr>
        <a:xfrm>
          <a:off x="16268700" y="1037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64787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00000000-0008-0000-0E00-000023020000}"/>
            </a:ext>
          </a:extLst>
        </xdr:cNvPr>
        <xdr:cNvSpPr txBox="1"/>
      </xdr:nvSpPr>
      <xdr:spPr>
        <a:xfrm>
          <a:off x="16357600"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46355</xdr:rowOff>
    </xdr:from>
    <xdr:to>
      <xdr:col>81</xdr:col>
      <xdr:colOff>101600</xdr:colOff>
      <xdr:row>60</xdr:row>
      <xdr:rowOff>147955</xdr:rowOff>
    </xdr:to>
    <xdr:sp macro="" textlink="">
      <xdr:nvSpPr>
        <xdr:cNvPr id="548" name="楕円 547">
          <a:extLst>
            <a:ext uri="{FF2B5EF4-FFF2-40B4-BE49-F238E27FC236}">
              <a16:creationId xmlns:a16="http://schemas.microsoft.com/office/drawing/2014/main" id="{00000000-0008-0000-0E00-000024020000}"/>
            </a:ext>
          </a:extLst>
        </xdr:cNvPr>
        <xdr:cNvSpPr/>
      </xdr:nvSpPr>
      <xdr:spPr>
        <a:xfrm>
          <a:off x="15430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97155</xdr:rowOff>
    </xdr:from>
    <xdr:to>
      <xdr:col>85</xdr:col>
      <xdr:colOff>127000</xdr:colOff>
      <xdr:row>60</xdr:row>
      <xdr:rowOff>137160</xdr:rowOff>
    </xdr:to>
    <xdr:cxnSp macro="">
      <xdr:nvCxnSpPr>
        <xdr:cNvPr id="549" name="直線コネクタ 548">
          <a:extLst>
            <a:ext uri="{FF2B5EF4-FFF2-40B4-BE49-F238E27FC236}">
              <a16:creationId xmlns:a16="http://schemas.microsoft.com/office/drawing/2014/main" id="{00000000-0008-0000-0E00-000025020000}"/>
            </a:ext>
          </a:extLst>
        </xdr:cNvPr>
        <xdr:cNvCxnSpPr/>
      </xdr:nvCxnSpPr>
      <xdr:spPr>
        <a:xfrm>
          <a:off x="15481300" y="1038415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8255</xdr:rowOff>
    </xdr:from>
    <xdr:to>
      <xdr:col>76</xdr:col>
      <xdr:colOff>165100</xdr:colOff>
      <xdr:row>60</xdr:row>
      <xdr:rowOff>109855</xdr:rowOff>
    </xdr:to>
    <xdr:sp macro="" textlink="">
      <xdr:nvSpPr>
        <xdr:cNvPr id="550" name="楕円 549">
          <a:extLst>
            <a:ext uri="{FF2B5EF4-FFF2-40B4-BE49-F238E27FC236}">
              <a16:creationId xmlns:a16="http://schemas.microsoft.com/office/drawing/2014/main" id="{00000000-0008-0000-0E00-000026020000}"/>
            </a:ext>
          </a:extLst>
        </xdr:cNvPr>
        <xdr:cNvSpPr/>
      </xdr:nvSpPr>
      <xdr:spPr>
        <a:xfrm>
          <a:off x="14541500" y="1029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59055</xdr:rowOff>
    </xdr:from>
    <xdr:to>
      <xdr:col>81</xdr:col>
      <xdr:colOff>50800</xdr:colOff>
      <xdr:row>60</xdr:row>
      <xdr:rowOff>97155</xdr:rowOff>
    </xdr:to>
    <xdr:cxnSp macro="">
      <xdr:nvCxnSpPr>
        <xdr:cNvPr id="551" name="直線コネクタ 550">
          <a:extLst>
            <a:ext uri="{FF2B5EF4-FFF2-40B4-BE49-F238E27FC236}">
              <a16:creationId xmlns:a16="http://schemas.microsoft.com/office/drawing/2014/main" id="{00000000-0008-0000-0E00-000027020000}"/>
            </a:ext>
          </a:extLst>
        </xdr:cNvPr>
        <xdr:cNvCxnSpPr/>
      </xdr:nvCxnSpPr>
      <xdr:spPr>
        <a:xfrm>
          <a:off x="14592300" y="103460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141605</xdr:rowOff>
    </xdr:from>
    <xdr:to>
      <xdr:col>72</xdr:col>
      <xdr:colOff>38100</xdr:colOff>
      <xdr:row>60</xdr:row>
      <xdr:rowOff>71755</xdr:rowOff>
    </xdr:to>
    <xdr:sp macro="" textlink="">
      <xdr:nvSpPr>
        <xdr:cNvPr id="552" name="楕円 551">
          <a:extLst>
            <a:ext uri="{FF2B5EF4-FFF2-40B4-BE49-F238E27FC236}">
              <a16:creationId xmlns:a16="http://schemas.microsoft.com/office/drawing/2014/main" id="{00000000-0008-0000-0E00-000028020000}"/>
            </a:ext>
          </a:extLst>
        </xdr:cNvPr>
        <xdr:cNvSpPr/>
      </xdr:nvSpPr>
      <xdr:spPr>
        <a:xfrm>
          <a:off x="1365250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20955</xdr:rowOff>
    </xdr:from>
    <xdr:to>
      <xdr:col>76</xdr:col>
      <xdr:colOff>114300</xdr:colOff>
      <xdr:row>60</xdr:row>
      <xdr:rowOff>59055</xdr:rowOff>
    </xdr:to>
    <xdr:cxnSp macro="">
      <xdr:nvCxnSpPr>
        <xdr:cNvPr id="553" name="直線コネクタ 552">
          <a:extLst>
            <a:ext uri="{FF2B5EF4-FFF2-40B4-BE49-F238E27FC236}">
              <a16:creationId xmlns:a16="http://schemas.microsoft.com/office/drawing/2014/main" id="{00000000-0008-0000-0E00-000029020000}"/>
            </a:ext>
          </a:extLst>
        </xdr:cNvPr>
        <xdr:cNvCxnSpPr/>
      </xdr:nvCxnSpPr>
      <xdr:spPr>
        <a:xfrm>
          <a:off x="13703300" y="103079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101600</xdr:rowOff>
    </xdr:from>
    <xdr:to>
      <xdr:col>67</xdr:col>
      <xdr:colOff>101600</xdr:colOff>
      <xdr:row>60</xdr:row>
      <xdr:rowOff>31750</xdr:rowOff>
    </xdr:to>
    <xdr:sp macro="" textlink="">
      <xdr:nvSpPr>
        <xdr:cNvPr id="554" name="楕円 553">
          <a:extLst>
            <a:ext uri="{FF2B5EF4-FFF2-40B4-BE49-F238E27FC236}">
              <a16:creationId xmlns:a16="http://schemas.microsoft.com/office/drawing/2014/main" id="{00000000-0008-0000-0E00-00002A020000}"/>
            </a:ext>
          </a:extLst>
        </xdr:cNvPr>
        <xdr:cNvSpPr/>
      </xdr:nvSpPr>
      <xdr:spPr>
        <a:xfrm>
          <a:off x="127635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152400</xdr:rowOff>
    </xdr:from>
    <xdr:to>
      <xdr:col>71</xdr:col>
      <xdr:colOff>177800</xdr:colOff>
      <xdr:row>60</xdr:row>
      <xdr:rowOff>20955</xdr:rowOff>
    </xdr:to>
    <xdr:cxnSp macro="">
      <xdr:nvCxnSpPr>
        <xdr:cNvPr id="555" name="直線コネクタ 554">
          <a:extLst>
            <a:ext uri="{FF2B5EF4-FFF2-40B4-BE49-F238E27FC236}">
              <a16:creationId xmlns:a16="http://schemas.microsoft.com/office/drawing/2014/main" id="{00000000-0008-0000-0E00-00002B020000}"/>
            </a:ext>
          </a:extLst>
        </xdr:cNvPr>
        <xdr:cNvCxnSpPr/>
      </xdr:nvCxnSpPr>
      <xdr:spPr>
        <a:xfrm>
          <a:off x="12814300" y="1026795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116857</xdr:rowOff>
    </xdr:from>
    <xdr:ext cx="405111" cy="259045"/>
    <xdr:sp macro="" textlink="">
      <xdr:nvSpPr>
        <xdr:cNvPr id="556" name="n_1aveValue【学校施設】&#10;有形固定資産減価償却率">
          <a:extLst>
            <a:ext uri="{FF2B5EF4-FFF2-40B4-BE49-F238E27FC236}">
              <a16:creationId xmlns:a16="http://schemas.microsoft.com/office/drawing/2014/main" id="{00000000-0008-0000-0E00-00002C020000}"/>
            </a:ext>
          </a:extLst>
        </xdr:cNvPr>
        <xdr:cNvSpPr txBox="1"/>
      </xdr:nvSpPr>
      <xdr:spPr>
        <a:xfrm>
          <a:off x="15266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78757</xdr:rowOff>
    </xdr:from>
    <xdr:ext cx="405111" cy="259045"/>
    <xdr:sp macro="" textlink="">
      <xdr:nvSpPr>
        <xdr:cNvPr id="557" name="n_2aveValue【学校施設】&#10;有形固定資産減価償却率">
          <a:extLst>
            <a:ext uri="{FF2B5EF4-FFF2-40B4-BE49-F238E27FC236}">
              <a16:creationId xmlns:a16="http://schemas.microsoft.com/office/drawing/2014/main" id="{00000000-0008-0000-0E00-00002D020000}"/>
            </a:ext>
          </a:extLst>
        </xdr:cNvPr>
        <xdr:cNvSpPr txBox="1"/>
      </xdr:nvSpPr>
      <xdr:spPr>
        <a:xfrm>
          <a:off x="14389744" y="1002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65422</xdr:rowOff>
    </xdr:from>
    <xdr:ext cx="405111" cy="259045"/>
    <xdr:sp macro="" textlink="">
      <xdr:nvSpPr>
        <xdr:cNvPr id="558" name="n_3aveValue【学校施設】&#10;有形固定資産減価償却率">
          <a:extLst>
            <a:ext uri="{FF2B5EF4-FFF2-40B4-BE49-F238E27FC236}">
              <a16:creationId xmlns:a16="http://schemas.microsoft.com/office/drawing/2014/main" id="{00000000-0008-0000-0E00-00002E020000}"/>
            </a:ext>
          </a:extLst>
        </xdr:cNvPr>
        <xdr:cNvSpPr txBox="1"/>
      </xdr:nvSpPr>
      <xdr:spPr>
        <a:xfrm>
          <a:off x="135007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22877</xdr:rowOff>
    </xdr:from>
    <xdr:ext cx="405111" cy="259045"/>
    <xdr:sp macro="" textlink="">
      <xdr:nvSpPr>
        <xdr:cNvPr id="559" name="n_4aveValue【学校施設】&#10;有形固定資産減価償却率">
          <a:extLst>
            <a:ext uri="{FF2B5EF4-FFF2-40B4-BE49-F238E27FC236}">
              <a16:creationId xmlns:a16="http://schemas.microsoft.com/office/drawing/2014/main" id="{00000000-0008-0000-0E00-00002F020000}"/>
            </a:ext>
          </a:extLst>
        </xdr:cNvPr>
        <xdr:cNvSpPr txBox="1"/>
      </xdr:nvSpPr>
      <xdr:spPr>
        <a:xfrm>
          <a:off x="12611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139082</xdr:rowOff>
    </xdr:from>
    <xdr:ext cx="405111" cy="259045"/>
    <xdr:sp macro="" textlink="">
      <xdr:nvSpPr>
        <xdr:cNvPr id="560" name="n_1mainValue【学校施設】&#10;有形固定資産減価償却率">
          <a:extLst>
            <a:ext uri="{FF2B5EF4-FFF2-40B4-BE49-F238E27FC236}">
              <a16:creationId xmlns:a16="http://schemas.microsoft.com/office/drawing/2014/main" id="{00000000-0008-0000-0E00-000030020000}"/>
            </a:ext>
          </a:extLst>
        </xdr:cNvPr>
        <xdr:cNvSpPr txBox="1"/>
      </xdr:nvSpPr>
      <xdr:spPr>
        <a:xfrm>
          <a:off x="152660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100982</xdr:rowOff>
    </xdr:from>
    <xdr:ext cx="405111" cy="259045"/>
    <xdr:sp macro="" textlink="">
      <xdr:nvSpPr>
        <xdr:cNvPr id="561" name="n_2mainValue【学校施設】&#10;有形固定資産減価償却率">
          <a:extLst>
            <a:ext uri="{FF2B5EF4-FFF2-40B4-BE49-F238E27FC236}">
              <a16:creationId xmlns:a16="http://schemas.microsoft.com/office/drawing/2014/main" id="{00000000-0008-0000-0E00-000031020000}"/>
            </a:ext>
          </a:extLst>
        </xdr:cNvPr>
        <xdr:cNvSpPr txBox="1"/>
      </xdr:nvSpPr>
      <xdr:spPr>
        <a:xfrm>
          <a:off x="14389744" y="1038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62882</xdr:rowOff>
    </xdr:from>
    <xdr:ext cx="405111" cy="259045"/>
    <xdr:sp macro="" textlink="">
      <xdr:nvSpPr>
        <xdr:cNvPr id="562" name="n_3mainValue【学校施設】&#10;有形固定資産減価償却率">
          <a:extLst>
            <a:ext uri="{FF2B5EF4-FFF2-40B4-BE49-F238E27FC236}">
              <a16:creationId xmlns:a16="http://schemas.microsoft.com/office/drawing/2014/main" id="{00000000-0008-0000-0E00-000032020000}"/>
            </a:ext>
          </a:extLst>
        </xdr:cNvPr>
        <xdr:cNvSpPr txBox="1"/>
      </xdr:nvSpPr>
      <xdr:spPr>
        <a:xfrm>
          <a:off x="13500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48277</xdr:rowOff>
    </xdr:from>
    <xdr:ext cx="405111" cy="259045"/>
    <xdr:sp macro="" textlink="">
      <xdr:nvSpPr>
        <xdr:cNvPr id="563" name="n_4mainValue【学校施設】&#10;有形固定資産減価償却率">
          <a:extLst>
            <a:ext uri="{FF2B5EF4-FFF2-40B4-BE49-F238E27FC236}">
              <a16:creationId xmlns:a16="http://schemas.microsoft.com/office/drawing/2014/main" id="{00000000-0008-0000-0E00-000033020000}"/>
            </a:ext>
          </a:extLst>
        </xdr:cNvPr>
        <xdr:cNvSpPr txBox="1"/>
      </xdr:nvSpPr>
      <xdr:spPr>
        <a:xfrm>
          <a:off x="12611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00000000-0008-0000-0E00-000034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00000000-0008-0000-0E00-000035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0000000-0008-0000-0E00-000036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00000000-0008-0000-0E00-000037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00000000-0008-0000-0E00-000038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00000000-0008-0000-0E00-000039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00000000-0008-0000-0E00-00003A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00000000-0008-0000-0E00-00003B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00000000-0008-0000-0E00-00003C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00000000-0008-0000-0E00-00003D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6" name="直線コネクタ 575">
          <a:extLst>
            <a:ext uri="{FF2B5EF4-FFF2-40B4-BE49-F238E27FC236}">
              <a16:creationId xmlns:a16="http://schemas.microsoft.com/office/drawing/2014/main" id="{00000000-0008-0000-0E00-000040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7" name="テキスト ボックス 576">
          <a:extLst>
            <a:ext uri="{FF2B5EF4-FFF2-40B4-BE49-F238E27FC236}">
              <a16:creationId xmlns:a16="http://schemas.microsoft.com/office/drawing/2014/main" id="{00000000-0008-0000-0E00-000041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8" name="直線コネクタ 577">
          <a:extLst>
            <a:ext uri="{FF2B5EF4-FFF2-40B4-BE49-F238E27FC236}">
              <a16:creationId xmlns:a16="http://schemas.microsoft.com/office/drawing/2014/main" id="{00000000-0008-0000-0E00-000042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9" name="テキスト ボックス 578">
          <a:extLst>
            <a:ext uri="{FF2B5EF4-FFF2-40B4-BE49-F238E27FC236}">
              <a16:creationId xmlns:a16="http://schemas.microsoft.com/office/drawing/2014/main" id="{00000000-0008-0000-0E00-000043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0" name="直線コネクタ 579">
          <a:extLst>
            <a:ext uri="{FF2B5EF4-FFF2-40B4-BE49-F238E27FC236}">
              <a16:creationId xmlns:a16="http://schemas.microsoft.com/office/drawing/2014/main" id="{00000000-0008-0000-0E00-000044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1" name="テキスト ボックス 580">
          <a:extLst>
            <a:ext uri="{FF2B5EF4-FFF2-40B4-BE49-F238E27FC236}">
              <a16:creationId xmlns:a16="http://schemas.microsoft.com/office/drawing/2014/main" id="{00000000-0008-0000-0E00-000045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2" name="直線コネクタ 581">
          <a:extLst>
            <a:ext uri="{FF2B5EF4-FFF2-40B4-BE49-F238E27FC236}">
              <a16:creationId xmlns:a16="http://schemas.microsoft.com/office/drawing/2014/main" id="{00000000-0008-0000-0E00-000046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3" name="テキスト ボックス 582">
          <a:extLst>
            <a:ext uri="{FF2B5EF4-FFF2-40B4-BE49-F238E27FC236}">
              <a16:creationId xmlns:a16="http://schemas.microsoft.com/office/drawing/2014/main" id="{00000000-0008-0000-0E00-000047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a:extLst>
            <a:ext uri="{FF2B5EF4-FFF2-40B4-BE49-F238E27FC236}">
              <a16:creationId xmlns:a16="http://schemas.microsoft.com/office/drawing/2014/main" id="{00000000-0008-0000-0E00-000048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a:extLst>
            <a:ext uri="{FF2B5EF4-FFF2-40B4-BE49-F238E27FC236}">
              <a16:creationId xmlns:a16="http://schemas.microsoft.com/office/drawing/2014/main" id="{00000000-0008-0000-0E00-000049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a:extLst>
            <a:ext uri="{FF2B5EF4-FFF2-40B4-BE49-F238E27FC236}">
              <a16:creationId xmlns:a16="http://schemas.microsoft.com/office/drawing/2014/main" id="{00000000-0008-0000-0E00-00004A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22555</xdr:rowOff>
    </xdr:from>
    <xdr:to>
      <xdr:col>116</xdr:col>
      <xdr:colOff>62864</xdr:colOff>
      <xdr:row>63</xdr:row>
      <xdr:rowOff>129311</xdr:rowOff>
    </xdr:to>
    <xdr:cxnSp macro="">
      <xdr:nvCxnSpPr>
        <xdr:cNvPr id="587" name="直線コネクタ 586">
          <a:extLst>
            <a:ext uri="{FF2B5EF4-FFF2-40B4-BE49-F238E27FC236}">
              <a16:creationId xmlns:a16="http://schemas.microsoft.com/office/drawing/2014/main" id="{00000000-0008-0000-0E00-00004B020000}"/>
            </a:ext>
          </a:extLst>
        </xdr:cNvPr>
        <xdr:cNvCxnSpPr/>
      </xdr:nvCxnSpPr>
      <xdr:spPr>
        <a:xfrm flipV="1">
          <a:off x="22160864" y="9623755"/>
          <a:ext cx="0" cy="1306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133138</xdr:rowOff>
    </xdr:from>
    <xdr:ext cx="469744" cy="259045"/>
    <xdr:sp macro="" textlink="">
      <xdr:nvSpPr>
        <xdr:cNvPr id="588" name="【学校施設】&#10;一人当たり面積最小値テキスト">
          <a:extLst>
            <a:ext uri="{FF2B5EF4-FFF2-40B4-BE49-F238E27FC236}">
              <a16:creationId xmlns:a16="http://schemas.microsoft.com/office/drawing/2014/main" id="{00000000-0008-0000-0E00-00004C020000}"/>
            </a:ext>
          </a:extLst>
        </xdr:cNvPr>
        <xdr:cNvSpPr txBox="1"/>
      </xdr:nvSpPr>
      <xdr:spPr>
        <a:xfrm>
          <a:off x="22199600" y="1093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129311</xdr:rowOff>
    </xdr:from>
    <xdr:to>
      <xdr:col>116</xdr:col>
      <xdr:colOff>152400</xdr:colOff>
      <xdr:row>63</xdr:row>
      <xdr:rowOff>129311</xdr:rowOff>
    </xdr:to>
    <xdr:cxnSp macro="">
      <xdr:nvCxnSpPr>
        <xdr:cNvPr id="589" name="直線コネクタ 588">
          <a:extLst>
            <a:ext uri="{FF2B5EF4-FFF2-40B4-BE49-F238E27FC236}">
              <a16:creationId xmlns:a16="http://schemas.microsoft.com/office/drawing/2014/main" id="{00000000-0008-0000-0E00-00004D020000}"/>
            </a:ext>
          </a:extLst>
        </xdr:cNvPr>
        <xdr:cNvCxnSpPr/>
      </xdr:nvCxnSpPr>
      <xdr:spPr>
        <a:xfrm>
          <a:off x="22072600" y="1093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140682</xdr:rowOff>
    </xdr:from>
    <xdr:ext cx="534377" cy="259045"/>
    <xdr:sp macro="" textlink="">
      <xdr:nvSpPr>
        <xdr:cNvPr id="590" name="【学校施設】&#10;一人当たり面積最大値テキスト">
          <a:extLst>
            <a:ext uri="{FF2B5EF4-FFF2-40B4-BE49-F238E27FC236}">
              <a16:creationId xmlns:a16="http://schemas.microsoft.com/office/drawing/2014/main" id="{00000000-0008-0000-0E00-00004E020000}"/>
            </a:ext>
          </a:extLst>
        </xdr:cNvPr>
        <xdr:cNvSpPr txBox="1"/>
      </xdr:nvSpPr>
      <xdr:spPr>
        <a:xfrm>
          <a:off x="22199600" y="939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22555</xdr:rowOff>
    </xdr:from>
    <xdr:to>
      <xdr:col>116</xdr:col>
      <xdr:colOff>152400</xdr:colOff>
      <xdr:row>56</xdr:row>
      <xdr:rowOff>22555</xdr:rowOff>
    </xdr:to>
    <xdr:cxnSp macro="">
      <xdr:nvCxnSpPr>
        <xdr:cNvPr id="591" name="直線コネクタ 590">
          <a:extLst>
            <a:ext uri="{FF2B5EF4-FFF2-40B4-BE49-F238E27FC236}">
              <a16:creationId xmlns:a16="http://schemas.microsoft.com/office/drawing/2014/main" id="{00000000-0008-0000-0E00-00004F020000}"/>
            </a:ext>
          </a:extLst>
        </xdr:cNvPr>
        <xdr:cNvCxnSpPr/>
      </xdr:nvCxnSpPr>
      <xdr:spPr>
        <a:xfrm>
          <a:off x="22072600" y="962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83380</xdr:rowOff>
    </xdr:from>
    <xdr:ext cx="469744" cy="259045"/>
    <xdr:sp macro="" textlink="">
      <xdr:nvSpPr>
        <xdr:cNvPr id="592" name="【学校施設】&#10;一人当たり面積平均値テキスト">
          <a:extLst>
            <a:ext uri="{FF2B5EF4-FFF2-40B4-BE49-F238E27FC236}">
              <a16:creationId xmlns:a16="http://schemas.microsoft.com/office/drawing/2014/main" id="{00000000-0008-0000-0E00-000050020000}"/>
            </a:ext>
          </a:extLst>
        </xdr:cNvPr>
        <xdr:cNvSpPr txBox="1"/>
      </xdr:nvSpPr>
      <xdr:spPr>
        <a:xfrm>
          <a:off x="22199600" y="107132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104953</xdr:rowOff>
    </xdr:from>
    <xdr:to>
      <xdr:col>116</xdr:col>
      <xdr:colOff>114300</xdr:colOff>
      <xdr:row>63</xdr:row>
      <xdr:rowOff>35103</xdr:rowOff>
    </xdr:to>
    <xdr:sp macro="" textlink="">
      <xdr:nvSpPr>
        <xdr:cNvPr id="593" name="フローチャート: 判断 592">
          <a:extLst>
            <a:ext uri="{FF2B5EF4-FFF2-40B4-BE49-F238E27FC236}">
              <a16:creationId xmlns:a16="http://schemas.microsoft.com/office/drawing/2014/main" id="{00000000-0008-0000-0E00-000051020000}"/>
            </a:ext>
          </a:extLst>
        </xdr:cNvPr>
        <xdr:cNvSpPr/>
      </xdr:nvSpPr>
      <xdr:spPr>
        <a:xfrm>
          <a:off x="22110700" y="1073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113487</xdr:rowOff>
    </xdr:from>
    <xdr:to>
      <xdr:col>112</xdr:col>
      <xdr:colOff>38100</xdr:colOff>
      <xdr:row>63</xdr:row>
      <xdr:rowOff>43637</xdr:rowOff>
    </xdr:to>
    <xdr:sp macro="" textlink="">
      <xdr:nvSpPr>
        <xdr:cNvPr id="594" name="フローチャート: 判断 593">
          <a:extLst>
            <a:ext uri="{FF2B5EF4-FFF2-40B4-BE49-F238E27FC236}">
              <a16:creationId xmlns:a16="http://schemas.microsoft.com/office/drawing/2014/main" id="{00000000-0008-0000-0E00-000052020000}"/>
            </a:ext>
          </a:extLst>
        </xdr:cNvPr>
        <xdr:cNvSpPr/>
      </xdr:nvSpPr>
      <xdr:spPr>
        <a:xfrm>
          <a:off x="21272500" y="10743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119431</xdr:rowOff>
    </xdr:from>
    <xdr:to>
      <xdr:col>107</xdr:col>
      <xdr:colOff>101600</xdr:colOff>
      <xdr:row>63</xdr:row>
      <xdr:rowOff>49581</xdr:rowOff>
    </xdr:to>
    <xdr:sp macro="" textlink="">
      <xdr:nvSpPr>
        <xdr:cNvPr id="595" name="フローチャート: 判断 594">
          <a:extLst>
            <a:ext uri="{FF2B5EF4-FFF2-40B4-BE49-F238E27FC236}">
              <a16:creationId xmlns:a16="http://schemas.microsoft.com/office/drawing/2014/main" id="{00000000-0008-0000-0E00-000053020000}"/>
            </a:ext>
          </a:extLst>
        </xdr:cNvPr>
        <xdr:cNvSpPr/>
      </xdr:nvSpPr>
      <xdr:spPr>
        <a:xfrm>
          <a:off x="20383500" y="10749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107924</xdr:rowOff>
    </xdr:from>
    <xdr:to>
      <xdr:col>102</xdr:col>
      <xdr:colOff>165100</xdr:colOff>
      <xdr:row>63</xdr:row>
      <xdr:rowOff>38074</xdr:rowOff>
    </xdr:to>
    <xdr:sp macro="" textlink="">
      <xdr:nvSpPr>
        <xdr:cNvPr id="596" name="フローチャート: 判断 595">
          <a:extLst>
            <a:ext uri="{FF2B5EF4-FFF2-40B4-BE49-F238E27FC236}">
              <a16:creationId xmlns:a16="http://schemas.microsoft.com/office/drawing/2014/main" id="{00000000-0008-0000-0E00-000054020000}"/>
            </a:ext>
          </a:extLst>
        </xdr:cNvPr>
        <xdr:cNvSpPr/>
      </xdr:nvSpPr>
      <xdr:spPr>
        <a:xfrm>
          <a:off x="19494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107162</xdr:rowOff>
    </xdr:from>
    <xdr:to>
      <xdr:col>98</xdr:col>
      <xdr:colOff>38100</xdr:colOff>
      <xdr:row>63</xdr:row>
      <xdr:rowOff>37312</xdr:rowOff>
    </xdr:to>
    <xdr:sp macro="" textlink="">
      <xdr:nvSpPr>
        <xdr:cNvPr id="597" name="フローチャート: 判断 596">
          <a:extLst>
            <a:ext uri="{FF2B5EF4-FFF2-40B4-BE49-F238E27FC236}">
              <a16:creationId xmlns:a16="http://schemas.microsoft.com/office/drawing/2014/main" id="{00000000-0008-0000-0E00-000055020000}"/>
            </a:ext>
          </a:extLst>
        </xdr:cNvPr>
        <xdr:cNvSpPr/>
      </xdr:nvSpPr>
      <xdr:spPr>
        <a:xfrm>
          <a:off x="18605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00000000-0008-0000-0E00-000056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00000000-0008-0000-0E00-000057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00000000-0008-0000-0E00-000058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E00-000059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E00-00005A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27153</xdr:rowOff>
    </xdr:from>
    <xdr:to>
      <xdr:col>116</xdr:col>
      <xdr:colOff>114300</xdr:colOff>
      <xdr:row>62</xdr:row>
      <xdr:rowOff>128753</xdr:rowOff>
    </xdr:to>
    <xdr:sp macro="" textlink="">
      <xdr:nvSpPr>
        <xdr:cNvPr id="603" name="楕円 602">
          <a:extLst>
            <a:ext uri="{FF2B5EF4-FFF2-40B4-BE49-F238E27FC236}">
              <a16:creationId xmlns:a16="http://schemas.microsoft.com/office/drawing/2014/main" id="{00000000-0008-0000-0E00-00005B020000}"/>
            </a:ext>
          </a:extLst>
        </xdr:cNvPr>
        <xdr:cNvSpPr/>
      </xdr:nvSpPr>
      <xdr:spPr>
        <a:xfrm>
          <a:off x="22110700" y="10657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50030</xdr:rowOff>
    </xdr:from>
    <xdr:ext cx="469744" cy="259045"/>
    <xdr:sp macro="" textlink="">
      <xdr:nvSpPr>
        <xdr:cNvPr id="604" name="【学校施設】&#10;一人当たり面積該当値テキスト">
          <a:extLst>
            <a:ext uri="{FF2B5EF4-FFF2-40B4-BE49-F238E27FC236}">
              <a16:creationId xmlns:a16="http://schemas.microsoft.com/office/drawing/2014/main" id="{00000000-0008-0000-0E00-00005C020000}"/>
            </a:ext>
          </a:extLst>
        </xdr:cNvPr>
        <xdr:cNvSpPr txBox="1"/>
      </xdr:nvSpPr>
      <xdr:spPr>
        <a:xfrm>
          <a:off x="22199600" y="10508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37592</xdr:rowOff>
    </xdr:from>
    <xdr:to>
      <xdr:col>112</xdr:col>
      <xdr:colOff>38100</xdr:colOff>
      <xdr:row>62</xdr:row>
      <xdr:rowOff>139192</xdr:rowOff>
    </xdr:to>
    <xdr:sp macro="" textlink="">
      <xdr:nvSpPr>
        <xdr:cNvPr id="605" name="楕円 604">
          <a:extLst>
            <a:ext uri="{FF2B5EF4-FFF2-40B4-BE49-F238E27FC236}">
              <a16:creationId xmlns:a16="http://schemas.microsoft.com/office/drawing/2014/main" id="{00000000-0008-0000-0E00-00005D020000}"/>
            </a:ext>
          </a:extLst>
        </xdr:cNvPr>
        <xdr:cNvSpPr/>
      </xdr:nvSpPr>
      <xdr:spPr>
        <a:xfrm>
          <a:off x="21272500" y="1066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77953</xdr:rowOff>
    </xdr:from>
    <xdr:to>
      <xdr:col>116</xdr:col>
      <xdr:colOff>63500</xdr:colOff>
      <xdr:row>62</xdr:row>
      <xdr:rowOff>88392</xdr:rowOff>
    </xdr:to>
    <xdr:cxnSp macro="">
      <xdr:nvCxnSpPr>
        <xdr:cNvPr id="606" name="直線コネクタ 605">
          <a:extLst>
            <a:ext uri="{FF2B5EF4-FFF2-40B4-BE49-F238E27FC236}">
              <a16:creationId xmlns:a16="http://schemas.microsoft.com/office/drawing/2014/main" id="{00000000-0008-0000-0E00-00005E020000}"/>
            </a:ext>
          </a:extLst>
        </xdr:cNvPr>
        <xdr:cNvCxnSpPr/>
      </xdr:nvCxnSpPr>
      <xdr:spPr>
        <a:xfrm flipV="1">
          <a:off x="21323300" y="10707853"/>
          <a:ext cx="838200" cy="10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49861</xdr:rowOff>
    </xdr:from>
    <xdr:to>
      <xdr:col>107</xdr:col>
      <xdr:colOff>101600</xdr:colOff>
      <xdr:row>62</xdr:row>
      <xdr:rowOff>151461</xdr:rowOff>
    </xdr:to>
    <xdr:sp macro="" textlink="">
      <xdr:nvSpPr>
        <xdr:cNvPr id="607" name="楕円 606">
          <a:extLst>
            <a:ext uri="{FF2B5EF4-FFF2-40B4-BE49-F238E27FC236}">
              <a16:creationId xmlns:a16="http://schemas.microsoft.com/office/drawing/2014/main" id="{00000000-0008-0000-0E00-00005F020000}"/>
            </a:ext>
          </a:extLst>
        </xdr:cNvPr>
        <xdr:cNvSpPr/>
      </xdr:nvSpPr>
      <xdr:spPr>
        <a:xfrm>
          <a:off x="20383500" y="106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88392</xdr:rowOff>
    </xdr:from>
    <xdr:to>
      <xdr:col>111</xdr:col>
      <xdr:colOff>177800</xdr:colOff>
      <xdr:row>62</xdr:row>
      <xdr:rowOff>100661</xdr:rowOff>
    </xdr:to>
    <xdr:cxnSp macro="">
      <xdr:nvCxnSpPr>
        <xdr:cNvPr id="608" name="直線コネクタ 607">
          <a:extLst>
            <a:ext uri="{FF2B5EF4-FFF2-40B4-BE49-F238E27FC236}">
              <a16:creationId xmlns:a16="http://schemas.microsoft.com/office/drawing/2014/main" id="{00000000-0008-0000-0E00-000060020000}"/>
            </a:ext>
          </a:extLst>
        </xdr:cNvPr>
        <xdr:cNvCxnSpPr/>
      </xdr:nvCxnSpPr>
      <xdr:spPr>
        <a:xfrm flipV="1">
          <a:off x="20434300" y="10718292"/>
          <a:ext cx="889000" cy="1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58851</xdr:rowOff>
    </xdr:from>
    <xdr:to>
      <xdr:col>102</xdr:col>
      <xdr:colOff>165100</xdr:colOff>
      <xdr:row>62</xdr:row>
      <xdr:rowOff>160451</xdr:rowOff>
    </xdr:to>
    <xdr:sp macro="" textlink="">
      <xdr:nvSpPr>
        <xdr:cNvPr id="609" name="楕円 608">
          <a:extLst>
            <a:ext uri="{FF2B5EF4-FFF2-40B4-BE49-F238E27FC236}">
              <a16:creationId xmlns:a16="http://schemas.microsoft.com/office/drawing/2014/main" id="{00000000-0008-0000-0E00-000061020000}"/>
            </a:ext>
          </a:extLst>
        </xdr:cNvPr>
        <xdr:cNvSpPr/>
      </xdr:nvSpPr>
      <xdr:spPr>
        <a:xfrm>
          <a:off x="19494500" y="1068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100661</xdr:rowOff>
    </xdr:from>
    <xdr:to>
      <xdr:col>107</xdr:col>
      <xdr:colOff>50800</xdr:colOff>
      <xdr:row>62</xdr:row>
      <xdr:rowOff>109651</xdr:rowOff>
    </xdr:to>
    <xdr:cxnSp macro="">
      <xdr:nvCxnSpPr>
        <xdr:cNvPr id="610" name="直線コネクタ 609">
          <a:extLst>
            <a:ext uri="{FF2B5EF4-FFF2-40B4-BE49-F238E27FC236}">
              <a16:creationId xmlns:a16="http://schemas.microsoft.com/office/drawing/2014/main" id="{00000000-0008-0000-0E00-000062020000}"/>
            </a:ext>
          </a:extLst>
        </xdr:cNvPr>
        <xdr:cNvCxnSpPr/>
      </xdr:nvCxnSpPr>
      <xdr:spPr>
        <a:xfrm flipV="1">
          <a:off x="19545300" y="10730561"/>
          <a:ext cx="889000" cy="8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67614</xdr:rowOff>
    </xdr:from>
    <xdr:to>
      <xdr:col>98</xdr:col>
      <xdr:colOff>38100</xdr:colOff>
      <xdr:row>62</xdr:row>
      <xdr:rowOff>169214</xdr:rowOff>
    </xdr:to>
    <xdr:sp macro="" textlink="">
      <xdr:nvSpPr>
        <xdr:cNvPr id="611" name="楕円 610">
          <a:extLst>
            <a:ext uri="{FF2B5EF4-FFF2-40B4-BE49-F238E27FC236}">
              <a16:creationId xmlns:a16="http://schemas.microsoft.com/office/drawing/2014/main" id="{00000000-0008-0000-0E00-000063020000}"/>
            </a:ext>
          </a:extLst>
        </xdr:cNvPr>
        <xdr:cNvSpPr/>
      </xdr:nvSpPr>
      <xdr:spPr>
        <a:xfrm>
          <a:off x="18605500" y="1069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109651</xdr:rowOff>
    </xdr:from>
    <xdr:to>
      <xdr:col>102</xdr:col>
      <xdr:colOff>114300</xdr:colOff>
      <xdr:row>62</xdr:row>
      <xdr:rowOff>118414</xdr:rowOff>
    </xdr:to>
    <xdr:cxnSp macro="">
      <xdr:nvCxnSpPr>
        <xdr:cNvPr id="612" name="直線コネクタ 611">
          <a:extLst>
            <a:ext uri="{FF2B5EF4-FFF2-40B4-BE49-F238E27FC236}">
              <a16:creationId xmlns:a16="http://schemas.microsoft.com/office/drawing/2014/main" id="{00000000-0008-0000-0E00-000064020000}"/>
            </a:ext>
          </a:extLst>
        </xdr:cNvPr>
        <xdr:cNvCxnSpPr/>
      </xdr:nvCxnSpPr>
      <xdr:spPr>
        <a:xfrm flipV="1">
          <a:off x="18656300" y="10739551"/>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34764</xdr:rowOff>
    </xdr:from>
    <xdr:ext cx="469744" cy="259045"/>
    <xdr:sp macro="" textlink="">
      <xdr:nvSpPr>
        <xdr:cNvPr id="613" name="n_1aveValue【学校施設】&#10;一人当たり面積">
          <a:extLst>
            <a:ext uri="{FF2B5EF4-FFF2-40B4-BE49-F238E27FC236}">
              <a16:creationId xmlns:a16="http://schemas.microsoft.com/office/drawing/2014/main" id="{00000000-0008-0000-0E00-000065020000}"/>
            </a:ext>
          </a:extLst>
        </xdr:cNvPr>
        <xdr:cNvSpPr txBox="1"/>
      </xdr:nvSpPr>
      <xdr:spPr>
        <a:xfrm>
          <a:off x="21075727" y="108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40708</xdr:rowOff>
    </xdr:from>
    <xdr:ext cx="469744" cy="259045"/>
    <xdr:sp macro="" textlink="">
      <xdr:nvSpPr>
        <xdr:cNvPr id="614" name="n_2aveValue【学校施設】&#10;一人当たり面積">
          <a:extLst>
            <a:ext uri="{FF2B5EF4-FFF2-40B4-BE49-F238E27FC236}">
              <a16:creationId xmlns:a16="http://schemas.microsoft.com/office/drawing/2014/main" id="{00000000-0008-0000-0E00-000066020000}"/>
            </a:ext>
          </a:extLst>
        </xdr:cNvPr>
        <xdr:cNvSpPr txBox="1"/>
      </xdr:nvSpPr>
      <xdr:spPr>
        <a:xfrm>
          <a:off x="20199427" y="10842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29201</xdr:rowOff>
    </xdr:from>
    <xdr:ext cx="469744" cy="259045"/>
    <xdr:sp macro="" textlink="">
      <xdr:nvSpPr>
        <xdr:cNvPr id="615" name="n_3aveValue【学校施設】&#10;一人当たり面積">
          <a:extLst>
            <a:ext uri="{FF2B5EF4-FFF2-40B4-BE49-F238E27FC236}">
              <a16:creationId xmlns:a16="http://schemas.microsoft.com/office/drawing/2014/main" id="{00000000-0008-0000-0E00-000067020000}"/>
            </a:ext>
          </a:extLst>
        </xdr:cNvPr>
        <xdr:cNvSpPr txBox="1"/>
      </xdr:nvSpPr>
      <xdr:spPr>
        <a:xfrm>
          <a:off x="193104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28439</xdr:rowOff>
    </xdr:from>
    <xdr:ext cx="469744" cy="259045"/>
    <xdr:sp macro="" textlink="">
      <xdr:nvSpPr>
        <xdr:cNvPr id="616" name="n_4aveValue【学校施設】&#10;一人当たり面積">
          <a:extLst>
            <a:ext uri="{FF2B5EF4-FFF2-40B4-BE49-F238E27FC236}">
              <a16:creationId xmlns:a16="http://schemas.microsoft.com/office/drawing/2014/main" id="{00000000-0008-0000-0E00-000068020000}"/>
            </a:ext>
          </a:extLst>
        </xdr:cNvPr>
        <xdr:cNvSpPr txBox="1"/>
      </xdr:nvSpPr>
      <xdr:spPr>
        <a:xfrm>
          <a:off x="18421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155719</xdr:rowOff>
    </xdr:from>
    <xdr:ext cx="469744" cy="259045"/>
    <xdr:sp macro="" textlink="">
      <xdr:nvSpPr>
        <xdr:cNvPr id="617" name="n_1mainValue【学校施設】&#10;一人当たり面積">
          <a:extLst>
            <a:ext uri="{FF2B5EF4-FFF2-40B4-BE49-F238E27FC236}">
              <a16:creationId xmlns:a16="http://schemas.microsoft.com/office/drawing/2014/main" id="{00000000-0008-0000-0E00-000069020000}"/>
            </a:ext>
          </a:extLst>
        </xdr:cNvPr>
        <xdr:cNvSpPr txBox="1"/>
      </xdr:nvSpPr>
      <xdr:spPr>
        <a:xfrm>
          <a:off x="21075727" y="1044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167988</xdr:rowOff>
    </xdr:from>
    <xdr:ext cx="469744" cy="259045"/>
    <xdr:sp macro="" textlink="">
      <xdr:nvSpPr>
        <xdr:cNvPr id="618" name="n_2mainValue【学校施設】&#10;一人当たり面積">
          <a:extLst>
            <a:ext uri="{FF2B5EF4-FFF2-40B4-BE49-F238E27FC236}">
              <a16:creationId xmlns:a16="http://schemas.microsoft.com/office/drawing/2014/main" id="{00000000-0008-0000-0E00-00006A020000}"/>
            </a:ext>
          </a:extLst>
        </xdr:cNvPr>
        <xdr:cNvSpPr txBox="1"/>
      </xdr:nvSpPr>
      <xdr:spPr>
        <a:xfrm>
          <a:off x="20199427" y="1045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5528</xdr:rowOff>
    </xdr:from>
    <xdr:ext cx="469744" cy="259045"/>
    <xdr:sp macro="" textlink="">
      <xdr:nvSpPr>
        <xdr:cNvPr id="619" name="n_3mainValue【学校施設】&#10;一人当たり面積">
          <a:extLst>
            <a:ext uri="{FF2B5EF4-FFF2-40B4-BE49-F238E27FC236}">
              <a16:creationId xmlns:a16="http://schemas.microsoft.com/office/drawing/2014/main" id="{00000000-0008-0000-0E00-00006B020000}"/>
            </a:ext>
          </a:extLst>
        </xdr:cNvPr>
        <xdr:cNvSpPr txBox="1"/>
      </xdr:nvSpPr>
      <xdr:spPr>
        <a:xfrm>
          <a:off x="19310427" y="1046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14291</xdr:rowOff>
    </xdr:from>
    <xdr:ext cx="469744" cy="259045"/>
    <xdr:sp macro="" textlink="">
      <xdr:nvSpPr>
        <xdr:cNvPr id="620" name="n_4mainValue【学校施設】&#10;一人当たり面積">
          <a:extLst>
            <a:ext uri="{FF2B5EF4-FFF2-40B4-BE49-F238E27FC236}">
              <a16:creationId xmlns:a16="http://schemas.microsoft.com/office/drawing/2014/main" id="{00000000-0008-0000-0E00-00006C020000}"/>
            </a:ext>
          </a:extLst>
        </xdr:cNvPr>
        <xdr:cNvSpPr txBox="1"/>
      </xdr:nvSpPr>
      <xdr:spPr>
        <a:xfrm>
          <a:off x="18421427" y="10472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a:extLst>
            <a:ext uri="{FF2B5EF4-FFF2-40B4-BE49-F238E27FC236}">
              <a16:creationId xmlns:a16="http://schemas.microsoft.com/office/drawing/2014/main" id="{00000000-0008-0000-0E00-00006D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a:extLst>
            <a:ext uri="{FF2B5EF4-FFF2-40B4-BE49-F238E27FC236}">
              <a16:creationId xmlns:a16="http://schemas.microsoft.com/office/drawing/2014/main" id="{00000000-0008-0000-0E00-00006E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a:extLst>
            <a:ext uri="{FF2B5EF4-FFF2-40B4-BE49-F238E27FC236}">
              <a16:creationId xmlns:a16="http://schemas.microsoft.com/office/drawing/2014/main" id="{00000000-0008-0000-0E00-00006F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a:extLst>
            <a:ext uri="{FF2B5EF4-FFF2-40B4-BE49-F238E27FC236}">
              <a16:creationId xmlns:a16="http://schemas.microsoft.com/office/drawing/2014/main" id="{00000000-0008-0000-0E00-000070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a:extLst>
            <a:ext uri="{FF2B5EF4-FFF2-40B4-BE49-F238E27FC236}">
              <a16:creationId xmlns:a16="http://schemas.microsoft.com/office/drawing/2014/main" id="{00000000-0008-0000-0E00-000071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a:extLst>
            <a:ext uri="{FF2B5EF4-FFF2-40B4-BE49-F238E27FC236}">
              <a16:creationId xmlns:a16="http://schemas.microsoft.com/office/drawing/2014/main" id="{00000000-0008-0000-0E00-000072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a:extLst>
            <a:ext uri="{FF2B5EF4-FFF2-40B4-BE49-F238E27FC236}">
              <a16:creationId xmlns:a16="http://schemas.microsoft.com/office/drawing/2014/main" id="{00000000-0008-0000-0E00-000073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a:extLst>
            <a:ext uri="{FF2B5EF4-FFF2-40B4-BE49-F238E27FC236}">
              <a16:creationId xmlns:a16="http://schemas.microsoft.com/office/drawing/2014/main" id="{00000000-0008-0000-0E00-000074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a:extLst>
            <a:ext uri="{FF2B5EF4-FFF2-40B4-BE49-F238E27FC236}">
              <a16:creationId xmlns:a16="http://schemas.microsoft.com/office/drawing/2014/main" id="{00000000-0008-0000-0E00-000075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a:extLst>
            <a:ext uri="{FF2B5EF4-FFF2-40B4-BE49-F238E27FC236}">
              <a16:creationId xmlns:a16="http://schemas.microsoft.com/office/drawing/2014/main" id="{00000000-0008-0000-0E00-000076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a:extLst>
            <a:ext uri="{FF2B5EF4-FFF2-40B4-BE49-F238E27FC236}">
              <a16:creationId xmlns:a16="http://schemas.microsoft.com/office/drawing/2014/main" id="{00000000-0008-0000-0E00-000077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a:extLst>
            <a:ext uri="{FF2B5EF4-FFF2-40B4-BE49-F238E27FC236}">
              <a16:creationId xmlns:a16="http://schemas.microsoft.com/office/drawing/2014/main" id="{00000000-0008-0000-0E00-000078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a:extLst>
            <a:ext uri="{FF2B5EF4-FFF2-40B4-BE49-F238E27FC236}">
              <a16:creationId xmlns:a16="http://schemas.microsoft.com/office/drawing/2014/main" id="{00000000-0008-0000-0E00-000079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a:extLst>
            <a:ext uri="{FF2B5EF4-FFF2-40B4-BE49-F238E27FC236}">
              <a16:creationId xmlns:a16="http://schemas.microsoft.com/office/drawing/2014/main" id="{00000000-0008-0000-0E00-00007A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a:extLst>
            <a:ext uri="{FF2B5EF4-FFF2-40B4-BE49-F238E27FC236}">
              <a16:creationId xmlns:a16="http://schemas.microsoft.com/office/drawing/2014/main" id="{00000000-0008-0000-0E00-00007B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a:extLst>
            <a:ext uri="{FF2B5EF4-FFF2-40B4-BE49-F238E27FC236}">
              <a16:creationId xmlns:a16="http://schemas.microsoft.com/office/drawing/2014/main" id="{00000000-0008-0000-0E00-00007C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a:extLst>
            <a:ext uri="{FF2B5EF4-FFF2-40B4-BE49-F238E27FC236}">
              <a16:creationId xmlns:a16="http://schemas.microsoft.com/office/drawing/2014/main" id="{00000000-0008-0000-0E00-00007D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a:extLst>
            <a:ext uri="{FF2B5EF4-FFF2-40B4-BE49-F238E27FC236}">
              <a16:creationId xmlns:a16="http://schemas.microsoft.com/office/drawing/2014/main" id="{00000000-0008-0000-0E00-00007E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a:extLst>
            <a:ext uri="{FF2B5EF4-FFF2-40B4-BE49-F238E27FC236}">
              <a16:creationId xmlns:a16="http://schemas.microsoft.com/office/drawing/2014/main" id="{00000000-0008-0000-0E00-00007F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a:extLst>
            <a:ext uri="{FF2B5EF4-FFF2-40B4-BE49-F238E27FC236}">
              <a16:creationId xmlns:a16="http://schemas.microsoft.com/office/drawing/2014/main" id="{00000000-0008-0000-0E00-000080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a:extLst>
            <a:ext uri="{FF2B5EF4-FFF2-40B4-BE49-F238E27FC236}">
              <a16:creationId xmlns:a16="http://schemas.microsoft.com/office/drawing/2014/main" id="{00000000-0008-0000-0E00-000081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a:extLst>
            <a:ext uri="{FF2B5EF4-FFF2-40B4-BE49-F238E27FC236}">
              <a16:creationId xmlns:a16="http://schemas.microsoft.com/office/drawing/2014/main" id="{00000000-0008-0000-0E00-000082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a:extLst>
            <a:ext uri="{FF2B5EF4-FFF2-40B4-BE49-F238E27FC236}">
              <a16:creationId xmlns:a16="http://schemas.microsoft.com/office/drawing/2014/main" id="{00000000-0008-0000-0E00-000083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a:extLst>
            <a:ext uri="{FF2B5EF4-FFF2-40B4-BE49-F238E27FC236}">
              <a16:creationId xmlns:a16="http://schemas.microsoft.com/office/drawing/2014/main" id="{00000000-0008-0000-0E00-000084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a:extLst>
            <a:ext uri="{FF2B5EF4-FFF2-40B4-BE49-F238E27FC236}">
              <a16:creationId xmlns:a16="http://schemas.microsoft.com/office/drawing/2014/main" id="{00000000-0008-0000-0E00-000085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a:extLst>
            <a:ext uri="{FF2B5EF4-FFF2-40B4-BE49-F238E27FC236}">
              <a16:creationId xmlns:a16="http://schemas.microsoft.com/office/drawing/2014/main" id="{00000000-0008-0000-0E00-000086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a:extLst>
            <a:ext uri="{FF2B5EF4-FFF2-40B4-BE49-F238E27FC236}">
              <a16:creationId xmlns:a16="http://schemas.microsoft.com/office/drawing/2014/main" id="{00000000-0008-0000-0E00-000088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a:extLst>
            <a:ext uri="{FF2B5EF4-FFF2-40B4-BE49-F238E27FC236}">
              <a16:creationId xmlns:a16="http://schemas.microsoft.com/office/drawing/2014/main" id="{00000000-0008-0000-0E00-00008A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a:extLst>
            <a:ext uri="{FF2B5EF4-FFF2-40B4-BE49-F238E27FC236}">
              <a16:creationId xmlns:a16="http://schemas.microsoft.com/office/drawing/2014/main" id="{00000000-0008-0000-0E00-00008B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a:extLst>
            <a:ext uri="{FF2B5EF4-FFF2-40B4-BE49-F238E27FC236}">
              <a16:creationId xmlns:a16="http://schemas.microsoft.com/office/drawing/2014/main" id="{00000000-0008-0000-0E00-00008C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a:extLst>
            <a:ext uri="{FF2B5EF4-FFF2-40B4-BE49-F238E27FC236}">
              <a16:creationId xmlns:a16="http://schemas.microsoft.com/office/drawing/2014/main" id="{00000000-0008-0000-0E00-00008D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a:extLst>
            <a:ext uri="{FF2B5EF4-FFF2-40B4-BE49-F238E27FC236}">
              <a16:creationId xmlns:a16="http://schemas.microsoft.com/office/drawing/2014/main" id="{00000000-0008-0000-0E00-00008F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a:extLst>
            <a:ext uri="{FF2B5EF4-FFF2-40B4-BE49-F238E27FC236}">
              <a16:creationId xmlns:a16="http://schemas.microsoft.com/office/drawing/2014/main" id="{00000000-0008-0000-0E00-000091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a:extLst>
            <a:ext uri="{FF2B5EF4-FFF2-40B4-BE49-F238E27FC236}">
              <a16:creationId xmlns:a16="http://schemas.microsoft.com/office/drawing/2014/main" id="{00000000-0008-0000-0E00-000093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00000000-0008-0000-0E00-000095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35379</xdr:rowOff>
    </xdr:to>
    <xdr:cxnSp macro="">
      <xdr:nvCxnSpPr>
        <xdr:cNvPr id="662" name="直線コネクタ 661">
          <a:extLst>
            <a:ext uri="{FF2B5EF4-FFF2-40B4-BE49-F238E27FC236}">
              <a16:creationId xmlns:a16="http://schemas.microsoft.com/office/drawing/2014/main" id="{00000000-0008-0000-0E00-000096020000}"/>
            </a:ext>
          </a:extLst>
        </xdr:cNvPr>
        <xdr:cNvCxnSpPr/>
      </xdr:nvCxnSpPr>
      <xdr:spPr>
        <a:xfrm flipV="1">
          <a:off x="16318864" y="1721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3" name="【公民館】&#10;有形固定資産減価償却率最小値テキスト">
          <a:extLst>
            <a:ext uri="{FF2B5EF4-FFF2-40B4-BE49-F238E27FC236}">
              <a16:creationId xmlns:a16="http://schemas.microsoft.com/office/drawing/2014/main" id="{00000000-0008-0000-0E00-000097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4" name="直線コネクタ 663">
          <a:extLst>
            <a:ext uri="{FF2B5EF4-FFF2-40B4-BE49-F238E27FC236}">
              <a16:creationId xmlns:a16="http://schemas.microsoft.com/office/drawing/2014/main" id="{00000000-0008-0000-0E00-000098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665" name="【公民館】&#10;有形固定資産減価償却率最大値テキスト">
          <a:extLst>
            <a:ext uri="{FF2B5EF4-FFF2-40B4-BE49-F238E27FC236}">
              <a16:creationId xmlns:a16="http://schemas.microsoft.com/office/drawing/2014/main" id="{00000000-0008-0000-0E00-000099020000}"/>
            </a:ext>
          </a:extLst>
        </xdr:cNvPr>
        <xdr:cNvSpPr txBox="1"/>
      </xdr:nvSpPr>
      <xdr:spPr>
        <a:xfrm>
          <a:off x="16357600" y="1698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666" name="直線コネクタ 665">
          <a:extLst>
            <a:ext uri="{FF2B5EF4-FFF2-40B4-BE49-F238E27FC236}">
              <a16:creationId xmlns:a16="http://schemas.microsoft.com/office/drawing/2014/main" id="{00000000-0008-0000-0E00-00009A020000}"/>
            </a:ext>
          </a:extLst>
        </xdr:cNvPr>
        <xdr:cNvCxnSpPr/>
      </xdr:nvCxnSpPr>
      <xdr:spPr>
        <a:xfrm>
          <a:off x="16230600" y="1721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51543</xdr:rowOff>
    </xdr:from>
    <xdr:ext cx="405111" cy="259045"/>
    <xdr:sp macro="" textlink="">
      <xdr:nvSpPr>
        <xdr:cNvPr id="667" name="【公民館】&#10;有形固定資産減価償却率平均値テキスト">
          <a:extLst>
            <a:ext uri="{FF2B5EF4-FFF2-40B4-BE49-F238E27FC236}">
              <a16:creationId xmlns:a16="http://schemas.microsoft.com/office/drawing/2014/main" id="{00000000-0008-0000-0E00-00009B020000}"/>
            </a:ext>
          </a:extLst>
        </xdr:cNvPr>
        <xdr:cNvSpPr txBox="1"/>
      </xdr:nvSpPr>
      <xdr:spPr>
        <a:xfrm>
          <a:off x="16357600" y="180537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28666</xdr:rowOff>
    </xdr:from>
    <xdr:to>
      <xdr:col>85</xdr:col>
      <xdr:colOff>177800</xdr:colOff>
      <xdr:row>106</xdr:row>
      <xdr:rowOff>130266</xdr:rowOff>
    </xdr:to>
    <xdr:sp macro="" textlink="">
      <xdr:nvSpPr>
        <xdr:cNvPr id="668" name="フローチャート: 判断 667">
          <a:extLst>
            <a:ext uri="{FF2B5EF4-FFF2-40B4-BE49-F238E27FC236}">
              <a16:creationId xmlns:a16="http://schemas.microsoft.com/office/drawing/2014/main" id="{00000000-0008-0000-0E00-00009C020000}"/>
            </a:ext>
          </a:extLst>
        </xdr:cNvPr>
        <xdr:cNvSpPr/>
      </xdr:nvSpPr>
      <xdr:spPr>
        <a:xfrm>
          <a:off x="16268700" y="1820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142966</xdr:rowOff>
    </xdr:from>
    <xdr:to>
      <xdr:col>81</xdr:col>
      <xdr:colOff>101600</xdr:colOff>
      <xdr:row>106</xdr:row>
      <xdr:rowOff>73116</xdr:rowOff>
    </xdr:to>
    <xdr:sp macro="" textlink="">
      <xdr:nvSpPr>
        <xdr:cNvPr id="669" name="フローチャート: 判断 668">
          <a:extLst>
            <a:ext uri="{FF2B5EF4-FFF2-40B4-BE49-F238E27FC236}">
              <a16:creationId xmlns:a16="http://schemas.microsoft.com/office/drawing/2014/main" id="{00000000-0008-0000-0E00-00009D020000}"/>
            </a:ext>
          </a:extLst>
        </xdr:cNvPr>
        <xdr:cNvSpPr/>
      </xdr:nvSpPr>
      <xdr:spPr>
        <a:xfrm>
          <a:off x="15430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115207</xdr:rowOff>
    </xdr:from>
    <xdr:to>
      <xdr:col>76</xdr:col>
      <xdr:colOff>165100</xdr:colOff>
      <xdr:row>106</xdr:row>
      <xdr:rowOff>45357</xdr:rowOff>
    </xdr:to>
    <xdr:sp macro="" textlink="">
      <xdr:nvSpPr>
        <xdr:cNvPr id="670" name="フローチャート: 判断 669">
          <a:extLst>
            <a:ext uri="{FF2B5EF4-FFF2-40B4-BE49-F238E27FC236}">
              <a16:creationId xmlns:a16="http://schemas.microsoft.com/office/drawing/2014/main" id="{00000000-0008-0000-0E00-00009E020000}"/>
            </a:ext>
          </a:extLst>
        </xdr:cNvPr>
        <xdr:cNvSpPr/>
      </xdr:nvSpPr>
      <xdr:spPr>
        <a:xfrm>
          <a:off x="14541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123371</xdr:rowOff>
    </xdr:from>
    <xdr:to>
      <xdr:col>72</xdr:col>
      <xdr:colOff>38100</xdr:colOff>
      <xdr:row>106</xdr:row>
      <xdr:rowOff>53521</xdr:rowOff>
    </xdr:to>
    <xdr:sp macro="" textlink="">
      <xdr:nvSpPr>
        <xdr:cNvPr id="671" name="フローチャート: 判断 670">
          <a:extLst>
            <a:ext uri="{FF2B5EF4-FFF2-40B4-BE49-F238E27FC236}">
              <a16:creationId xmlns:a16="http://schemas.microsoft.com/office/drawing/2014/main" id="{00000000-0008-0000-0E00-00009F020000}"/>
            </a:ext>
          </a:extLst>
        </xdr:cNvPr>
        <xdr:cNvSpPr/>
      </xdr:nvSpPr>
      <xdr:spPr>
        <a:xfrm>
          <a:off x="136525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110308</xdr:rowOff>
    </xdr:from>
    <xdr:to>
      <xdr:col>67</xdr:col>
      <xdr:colOff>101600</xdr:colOff>
      <xdr:row>106</xdr:row>
      <xdr:rowOff>40458</xdr:rowOff>
    </xdr:to>
    <xdr:sp macro="" textlink="">
      <xdr:nvSpPr>
        <xdr:cNvPr id="672" name="フローチャート: 判断 671">
          <a:extLst>
            <a:ext uri="{FF2B5EF4-FFF2-40B4-BE49-F238E27FC236}">
              <a16:creationId xmlns:a16="http://schemas.microsoft.com/office/drawing/2014/main" id="{00000000-0008-0000-0E00-0000A0020000}"/>
            </a:ext>
          </a:extLst>
        </xdr:cNvPr>
        <xdr:cNvSpPr/>
      </xdr:nvSpPr>
      <xdr:spPr>
        <a:xfrm>
          <a:off x="12763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E00-0000A1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E00-0000A2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E00-0000A3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E00-0000A4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49893</xdr:rowOff>
    </xdr:from>
    <xdr:to>
      <xdr:col>85</xdr:col>
      <xdr:colOff>177800</xdr:colOff>
      <xdr:row>108</xdr:row>
      <xdr:rowOff>151493</xdr:rowOff>
    </xdr:to>
    <xdr:sp macro="" textlink="">
      <xdr:nvSpPr>
        <xdr:cNvPr id="678" name="楕円 677">
          <a:extLst>
            <a:ext uri="{FF2B5EF4-FFF2-40B4-BE49-F238E27FC236}">
              <a16:creationId xmlns:a16="http://schemas.microsoft.com/office/drawing/2014/main" id="{00000000-0008-0000-0E00-0000A6020000}"/>
            </a:ext>
          </a:extLst>
        </xdr:cNvPr>
        <xdr:cNvSpPr/>
      </xdr:nvSpPr>
      <xdr:spPr>
        <a:xfrm>
          <a:off x="16268700" y="1856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136270</xdr:rowOff>
    </xdr:from>
    <xdr:ext cx="405111" cy="259045"/>
    <xdr:sp macro="" textlink="">
      <xdr:nvSpPr>
        <xdr:cNvPr id="679" name="【公民館】&#10;有形固定資産減価償却率該当値テキスト">
          <a:extLst>
            <a:ext uri="{FF2B5EF4-FFF2-40B4-BE49-F238E27FC236}">
              <a16:creationId xmlns:a16="http://schemas.microsoft.com/office/drawing/2014/main" id="{00000000-0008-0000-0E00-0000A7020000}"/>
            </a:ext>
          </a:extLst>
        </xdr:cNvPr>
        <xdr:cNvSpPr txBox="1"/>
      </xdr:nvSpPr>
      <xdr:spPr>
        <a:xfrm>
          <a:off x="16357600" y="18481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31931</xdr:rowOff>
    </xdr:from>
    <xdr:to>
      <xdr:col>81</xdr:col>
      <xdr:colOff>101600</xdr:colOff>
      <xdr:row>108</xdr:row>
      <xdr:rowOff>133531</xdr:rowOff>
    </xdr:to>
    <xdr:sp macro="" textlink="">
      <xdr:nvSpPr>
        <xdr:cNvPr id="680" name="楕円 679">
          <a:extLst>
            <a:ext uri="{FF2B5EF4-FFF2-40B4-BE49-F238E27FC236}">
              <a16:creationId xmlns:a16="http://schemas.microsoft.com/office/drawing/2014/main" id="{00000000-0008-0000-0E00-0000A8020000}"/>
            </a:ext>
          </a:extLst>
        </xdr:cNvPr>
        <xdr:cNvSpPr/>
      </xdr:nvSpPr>
      <xdr:spPr>
        <a:xfrm>
          <a:off x="154305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82731</xdr:rowOff>
    </xdr:from>
    <xdr:to>
      <xdr:col>85</xdr:col>
      <xdr:colOff>127000</xdr:colOff>
      <xdr:row>108</xdr:row>
      <xdr:rowOff>100693</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5481300" y="18599331"/>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13970</xdr:rowOff>
    </xdr:from>
    <xdr:to>
      <xdr:col>76</xdr:col>
      <xdr:colOff>165100</xdr:colOff>
      <xdr:row>108</xdr:row>
      <xdr:rowOff>115570</xdr:rowOff>
    </xdr:to>
    <xdr:sp macro="" textlink="">
      <xdr:nvSpPr>
        <xdr:cNvPr id="682" name="楕円 681">
          <a:extLst>
            <a:ext uri="{FF2B5EF4-FFF2-40B4-BE49-F238E27FC236}">
              <a16:creationId xmlns:a16="http://schemas.microsoft.com/office/drawing/2014/main" id="{00000000-0008-0000-0E00-0000AA020000}"/>
            </a:ext>
          </a:extLst>
        </xdr:cNvPr>
        <xdr:cNvSpPr/>
      </xdr:nvSpPr>
      <xdr:spPr>
        <a:xfrm>
          <a:off x="14541500" y="1853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64770</xdr:rowOff>
    </xdr:from>
    <xdr:to>
      <xdr:col>81</xdr:col>
      <xdr:colOff>50800</xdr:colOff>
      <xdr:row>108</xdr:row>
      <xdr:rowOff>82731</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4592300" y="18581370"/>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169092</xdr:rowOff>
    </xdr:from>
    <xdr:to>
      <xdr:col>72</xdr:col>
      <xdr:colOff>38100</xdr:colOff>
      <xdr:row>108</xdr:row>
      <xdr:rowOff>99242</xdr:rowOff>
    </xdr:to>
    <xdr:sp macro="" textlink="">
      <xdr:nvSpPr>
        <xdr:cNvPr id="684" name="楕円 683">
          <a:extLst>
            <a:ext uri="{FF2B5EF4-FFF2-40B4-BE49-F238E27FC236}">
              <a16:creationId xmlns:a16="http://schemas.microsoft.com/office/drawing/2014/main" id="{00000000-0008-0000-0E00-0000AC020000}"/>
            </a:ext>
          </a:extLst>
        </xdr:cNvPr>
        <xdr:cNvSpPr/>
      </xdr:nvSpPr>
      <xdr:spPr>
        <a:xfrm>
          <a:off x="13652500" y="1851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48442</xdr:rowOff>
    </xdr:from>
    <xdr:to>
      <xdr:col>76</xdr:col>
      <xdr:colOff>114300</xdr:colOff>
      <xdr:row>108</xdr:row>
      <xdr:rowOff>64770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3703300" y="18565042"/>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151130</xdr:rowOff>
    </xdr:from>
    <xdr:to>
      <xdr:col>67</xdr:col>
      <xdr:colOff>101600</xdr:colOff>
      <xdr:row>108</xdr:row>
      <xdr:rowOff>81280</xdr:rowOff>
    </xdr:to>
    <xdr:sp macro="" textlink="">
      <xdr:nvSpPr>
        <xdr:cNvPr id="686" name="楕円 685">
          <a:extLst>
            <a:ext uri="{FF2B5EF4-FFF2-40B4-BE49-F238E27FC236}">
              <a16:creationId xmlns:a16="http://schemas.microsoft.com/office/drawing/2014/main" id="{00000000-0008-0000-0E00-0000AE020000}"/>
            </a:ext>
          </a:extLst>
        </xdr:cNvPr>
        <xdr:cNvSpPr/>
      </xdr:nvSpPr>
      <xdr:spPr>
        <a:xfrm>
          <a:off x="1276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30480</xdr:rowOff>
    </xdr:from>
    <xdr:to>
      <xdr:col>71</xdr:col>
      <xdr:colOff>177800</xdr:colOff>
      <xdr:row>108</xdr:row>
      <xdr:rowOff>48442</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2814300" y="18547080"/>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89643</xdr:rowOff>
    </xdr:from>
    <xdr:ext cx="405111" cy="259045"/>
    <xdr:sp macro="" textlink="">
      <xdr:nvSpPr>
        <xdr:cNvPr id="688" name="n_1aveValue【公民館】&#10;有形固定資産減価償却率">
          <a:extLst>
            <a:ext uri="{FF2B5EF4-FFF2-40B4-BE49-F238E27FC236}">
              <a16:creationId xmlns:a16="http://schemas.microsoft.com/office/drawing/2014/main" id="{00000000-0008-0000-0E00-0000B0020000}"/>
            </a:ext>
          </a:extLst>
        </xdr:cNvPr>
        <xdr:cNvSpPr txBox="1"/>
      </xdr:nvSpPr>
      <xdr:spPr>
        <a:xfrm>
          <a:off x="15266044" y="17920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61884</xdr:rowOff>
    </xdr:from>
    <xdr:ext cx="405111" cy="259045"/>
    <xdr:sp macro="" textlink="">
      <xdr:nvSpPr>
        <xdr:cNvPr id="689" name="n_2aveValue【公民館】&#10;有形固定資産減価償却率">
          <a:extLst>
            <a:ext uri="{FF2B5EF4-FFF2-40B4-BE49-F238E27FC236}">
              <a16:creationId xmlns:a16="http://schemas.microsoft.com/office/drawing/2014/main" id="{00000000-0008-0000-0E00-0000B1020000}"/>
            </a:ext>
          </a:extLst>
        </xdr:cNvPr>
        <xdr:cNvSpPr txBox="1"/>
      </xdr:nvSpPr>
      <xdr:spPr>
        <a:xfrm>
          <a:off x="14389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70048</xdr:rowOff>
    </xdr:from>
    <xdr:ext cx="405111" cy="259045"/>
    <xdr:sp macro="" textlink="">
      <xdr:nvSpPr>
        <xdr:cNvPr id="690" name="n_3aveValue【公民館】&#10;有形固定資産減価償却率">
          <a:extLst>
            <a:ext uri="{FF2B5EF4-FFF2-40B4-BE49-F238E27FC236}">
              <a16:creationId xmlns:a16="http://schemas.microsoft.com/office/drawing/2014/main" id="{00000000-0008-0000-0E00-0000B2020000}"/>
            </a:ext>
          </a:extLst>
        </xdr:cNvPr>
        <xdr:cNvSpPr txBox="1"/>
      </xdr:nvSpPr>
      <xdr:spPr>
        <a:xfrm>
          <a:off x="13500744" y="17900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56985</xdr:rowOff>
    </xdr:from>
    <xdr:ext cx="405111" cy="259045"/>
    <xdr:sp macro="" textlink="">
      <xdr:nvSpPr>
        <xdr:cNvPr id="691" name="n_4aveValue【公民館】&#10;有形固定資産減価償却率">
          <a:extLst>
            <a:ext uri="{FF2B5EF4-FFF2-40B4-BE49-F238E27FC236}">
              <a16:creationId xmlns:a16="http://schemas.microsoft.com/office/drawing/2014/main" id="{00000000-0008-0000-0E00-0000B3020000}"/>
            </a:ext>
          </a:extLst>
        </xdr:cNvPr>
        <xdr:cNvSpPr txBox="1"/>
      </xdr:nvSpPr>
      <xdr:spPr>
        <a:xfrm>
          <a:off x="12611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124658</xdr:rowOff>
    </xdr:from>
    <xdr:ext cx="405111" cy="259045"/>
    <xdr:sp macro="" textlink="">
      <xdr:nvSpPr>
        <xdr:cNvPr id="692" name="n_1mainValue【公民館】&#10;有形固定資産減価償却率">
          <a:extLst>
            <a:ext uri="{FF2B5EF4-FFF2-40B4-BE49-F238E27FC236}">
              <a16:creationId xmlns:a16="http://schemas.microsoft.com/office/drawing/2014/main" id="{00000000-0008-0000-0E00-0000B4020000}"/>
            </a:ext>
          </a:extLst>
        </xdr:cNvPr>
        <xdr:cNvSpPr txBox="1"/>
      </xdr:nvSpPr>
      <xdr:spPr>
        <a:xfrm>
          <a:off x="15266044" y="18641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106697</xdr:rowOff>
    </xdr:from>
    <xdr:ext cx="405111" cy="259045"/>
    <xdr:sp macro="" textlink="">
      <xdr:nvSpPr>
        <xdr:cNvPr id="693" name="n_2mainValue【公民館】&#10;有形固定資産減価償却率">
          <a:extLst>
            <a:ext uri="{FF2B5EF4-FFF2-40B4-BE49-F238E27FC236}">
              <a16:creationId xmlns:a16="http://schemas.microsoft.com/office/drawing/2014/main" id="{00000000-0008-0000-0E00-0000B5020000}"/>
            </a:ext>
          </a:extLst>
        </xdr:cNvPr>
        <xdr:cNvSpPr txBox="1"/>
      </xdr:nvSpPr>
      <xdr:spPr>
        <a:xfrm>
          <a:off x="14389744" y="1862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90369</xdr:rowOff>
    </xdr:from>
    <xdr:ext cx="405111" cy="259045"/>
    <xdr:sp macro="" textlink="">
      <xdr:nvSpPr>
        <xdr:cNvPr id="694" name="n_3mainValue【公民館】&#10;有形固定資産減価償却率">
          <a:extLst>
            <a:ext uri="{FF2B5EF4-FFF2-40B4-BE49-F238E27FC236}">
              <a16:creationId xmlns:a16="http://schemas.microsoft.com/office/drawing/2014/main" id="{00000000-0008-0000-0E00-0000B6020000}"/>
            </a:ext>
          </a:extLst>
        </xdr:cNvPr>
        <xdr:cNvSpPr txBox="1"/>
      </xdr:nvSpPr>
      <xdr:spPr>
        <a:xfrm>
          <a:off x="13500744" y="18606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72407</xdr:rowOff>
    </xdr:from>
    <xdr:ext cx="405111" cy="259045"/>
    <xdr:sp macro="" textlink="">
      <xdr:nvSpPr>
        <xdr:cNvPr id="695" name="n_4mainValue【公民館】&#10;有形固定資産減価償却率">
          <a:extLst>
            <a:ext uri="{FF2B5EF4-FFF2-40B4-BE49-F238E27FC236}">
              <a16:creationId xmlns:a16="http://schemas.microsoft.com/office/drawing/2014/main" id="{00000000-0008-0000-0E00-0000B7020000}"/>
            </a:ext>
          </a:extLst>
        </xdr:cNvPr>
        <xdr:cNvSpPr txBox="1"/>
      </xdr:nvSpPr>
      <xdr:spPr>
        <a:xfrm>
          <a:off x="12611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00000000-0008-0000-0E00-0000B8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00000000-0008-0000-0E00-0000B9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00000000-0008-0000-0E00-0000BA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00000000-0008-0000-0E00-0000BB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00000000-0008-0000-0E00-0000BC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0000000-0008-0000-0E00-0000BD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00000000-0008-0000-0E00-0000BE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00000000-0008-0000-0E00-0000BF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00000000-0008-0000-0E00-0000C1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706" name="直線コネクタ 705">
          <a:extLst>
            <a:ext uri="{FF2B5EF4-FFF2-40B4-BE49-F238E27FC236}">
              <a16:creationId xmlns:a16="http://schemas.microsoft.com/office/drawing/2014/main" id="{00000000-0008-0000-0E00-0000C2020000}"/>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8" name="直線コネクタ 707">
          <a:extLst>
            <a:ext uri="{FF2B5EF4-FFF2-40B4-BE49-F238E27FC236}">
              <a16:creationId xmlns:a16="http://schemas.microsoft.com/office/drawing/2014/main" id="{00000000-0008-0000-0E00-0000C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9" name="テキスト ボックス 708">
          <a:extLst>
            <a:ext uri="{FF2B5EF4-FFF2-40B4-BE49-F238E27FC236}">
              <a16:creationId xmlns:a16="http://schemas.microsoft.com/office/drawing/2014/main" id="{00000000-0008-0000-0E00-0000C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710" name="直線コネクタ 709">
          <a:extLst>
            <a:ext uri="{FF2B5EF4-FFF2-40B4-BE49-F238E27FC236}">
              <a16:creationId xmlns:a16="http://schemas.microsoft.com/office/drawing/2014/main" id="{00000000-0008-0000-0E00-0000C6020000}"/>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711" name="テキスト ボックス 710">
          <a:extLst>
            <a:ext uri="{FF2B5EF4-FFF2-40B4-BE49-F238E27FC236}">
              <a16:creationId xmlns:a16="http://schemas.microsoft.com/office/drawing/2014/main" id="{00000000-0008-0000-0E00-0000C7020000}"/>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2" name="直線コネクタ 711">
          <a:extLst>
            <a:ext uri="{FF2B5EF4-FFF2-40B4-BE49-F238E27FC236}">
              <a16:creationId xmlns:a16="http://schemas.microsoft.com/office/drawing/2014/main" id="{00000000-0008-0000-0E00-0000C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3" name="テキスト ボックス 712">
          <a:extLst>
            <a:ext uri="{FF2B5EF4-FFF2-40B4-BE49-F238E27FC236}">
              <a16:creationId xmlns:a16="http://schemas.microsoft.com/office/drawing/2014/main" id="{00000000-0008-0000-0E00-0000C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4" name="【公民館】&#10;一人当たり面積グラフ枠">
          <a:extLst>
            <a:ext uri="{FF2B5EF4-FFF2-40B4-BE49-F238E27FC236}">
              <a16:creationId xmlns:a16="http://schemas.microsoft.com/office/drawing/2014/main" id="{00000000-0008-0000-0E00-0000C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146495</xdr:rowOff>
    </xdr:from>
    <xdr:to>
      <xdr:col>116</xdr:col>
      <xdr:colOff>62864</xdr:colOff>
      <xdr:row>107</xdr:row>
      <xdr:rowOff>111061</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flipV="1">
          <a:off x="22160864" y="17291495"/>
          <a:ext cx="0" cy="1164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114888</xdr:rowOff>
    </xdr:from>
    <xdr:ext cx="469744" cy="259045"/>
    <xdr:sp macro="" textlink="">
      <xdr:nvSpPr>
        <xdr:cNvPr id="716" name="【公民館】&#10;一人当たり面積最小値テキスト">
          <a:extLst>
            <a:ext uri="{FF2B5EF4-FFF2-40B4-BE49-F238E27FC236}">
              <a16:creationId xmlns:a16="http://schemas.microsoft.com/office/drawing/2014/main" id="{00000000-0008-0000-0E00-0000CC020000}"/>
            </a:ext>
          </a:extLst>
        </xdr:cNvPr>
        <xdr:cNvSpPr txBox="1"/>
      </xdr:nvSpPr>
      <xdr:spPr>
        <a:xfrm>
          <a:off x="22199600" y="1846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111061</xdr:rowOff>
    </xdr:from>
    <xdr:to>
      <xdr:col>116</xdr:col>
      <xdr:colOff>152400</xdr:colOff>
      <xdr:row>107</xdr:row>
      <xdr:rowOff>111061</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22072600" y="1845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93172</xdr:rowOff>
    </xdr:from>
    <xdr:ext cx="469744" cy="259045"/>
    <xdr:sp macro="" textlink="">
      <xdr:nvSpPr>
        <xdr:cNvPr id="718" name="【公民館】&#10;一人当たり面積最大値テキスト">
          <a:extLst>
            <a:ext uri="{FF2B5EF4-FFF2-40B4-BE49-F238E27FC236}">
              <a16:creationId xmlns:a16="http://schemas.microsoft.com/office/drawing/2014/main" id="{00000000-0008-0000-0E00-0000CE020000}"/>
            </a:ext>
          </a:extLst>
        </xdr:cNvPr>
        <xdr:cNvSpPr txBox="1"/>
      </xdr:nvSpPr>
      <xdr:spPr>
        <a:xfrm>
          <a:off x="22199600" y="170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146495</xdr:rowOff>
    </xdr:from>
    <xdr:to>
      <xdr:col>116</xdr:col>
      <xdr:colOff>152400</xdr:colOff>
      <xdr:row>100</xdr:row>
      <xdr:rowOff>146495</xdr:rowOff>
    </xdr:to>
    <xdr:cxnSp macro="">
      <xdr:nvCxnSpPr>
        <xdr:cNvPr id="719" name="直線コネクタ 718">
          <a:extLst>
            <a:ext uri="{FF2B5EF4-FFF2-40B4-BE49-F238E27FC236}">
              <a16:creationId xmlns:a16="http://schemas.microsoft.com/office/drawing/2014/main" id="{00000000-0008-0000-0E00-0000CF020000}"/>
            </a:ext>
          </a:extLst>
        </xdr:cNvPr>
        <xdr:cNvCxnSpPr/>
      </xdr:nvCxnSpPr>
      <xdr:spPr>
        <a:xfrm>
          <a:off x="22072600" y="172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118699</xdr:rowOff>
    </xdr:from>
    <xdr:ext cx="469744" cy="259045"/>
    <xdr:sp macro="" textlink="">
      <xdr:nvSpPr>
        <xdr:cNvPr id="720" name="【公民館】&#10;一人当たり面積平均値テキスト">
          <a:extLst>
            <a:ext uri="{FF2B5EF4-FFF2-40B4-BE49-F238E27FC236}">
              <a16:creationId xmlns:a16="http://schemas.microsoft.com/office/drawing/2014/main" id="{00000000-0008-0000-0E00-0000D0020000}"/>
            </a:ext>
          </a:extLst>
        </xdr:cNvPr>
        <xdr:cNvSpPr txBox="1"/>
      </xdr:nvSpPr>
      <xdr:spPr>
        <a:xfrm>
          <a:off x="22199600" y="18120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140272</xdr:rowOff>
    </xdr:from>
    <xdr:to>
      <xdr:col>116</xdr:col>
      <xdr:colOff>114300</xdr:colOff>
      <xdr:row>106</xdr:row>
      <xdr:rowOff>70422</xdr:rowOff>
    </xdr:to>
    <xdr:sp macro="" textlink="">
      <xdr:nvSpPr>
        <xdr:cNvPr id="721" name="フローチャート: 判断 720">
          <a:extLst>
            <a:ext uri="{FF2B5EF4-FFF2-40B4-BE49-F238E27FC236}">
              <a16:creationId xmlns:a16="http://schemas.microsoft.com/office/drawing/2014/main" id="{00000000-0008-0000-0E00-0000D1020000}"/>
            </a:ext>
          </a:extLst>
        </xdr:cNvPr>
        <xdr:cNvSpPr/>
      </xdr:nvSpPr>
      <xdr:spPr>
        <a:xfrm>
          <a:off x="22110700" y="1814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125413</xdr:rowOff>
    </xdr:from>
    <xdr:to>
      <xdr:col>112</xdr:col>
      <xdr:colOff>38100</xdr:colOff>
      <xdr:row>106</xdr:row>
      <xdr:rowOff>55563</xdr:rowOff>
    </xdr:to>
    <xdr:sp macro="" textlink="">
      <xdr:nvSpPr>
        <xdr:cNvPr id="722" name="フローチャート: 判断 721">
          <a:extLst>
            <a:ext uri="{FF2B5EF4-FFF2-40B4-BE49-F238E27FC236}">
              <a16:creationId xmlns:a16="http://schemas.microsoft.com/office/drawing/2014/main" id="{00000000-0008-0000-0E00-0000D2020000}"/>
            </a:ext>
          </a:extLst>
        </xdr:cNvPr>
        <xdr:cNvSpPr/>
      </xdr:nvSpPr>
      <xdr:spPr>
        <a:xfrm>
          <a:off x="21272500" y="1812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136271</xdr:rowOff>
    </xdr:from>
    <xdr:to>
      <xdr:col>107</xdr:col>
      <xdr:colOff>101600</xdr:colOff>
      <xdr:row>106</xdr:row>
      <xdr:rowOff>66421</xdr:rowOff>
    </xdr:to>
    <xdr:sp macro="" textlink="">
      <xdr:nvSpPr>
        <xdr:cNvPr id="723" name="フローチャート: 判断 722">
          <a:extLst>
            <a:ext uri="{FF2B5EF4-FFF2-40B4-BE49-F238E27FC236}">
              <a16:creationId xmlns:a16="http://schemas.microsoft.com/office/drawing/2014/main" id="{00000000-0008-0000-0E00-0000D3020000}"/>
            </a:ext>
          </a:extLst>
        </xdr:cNvPr>
        <xdr:cNvSpPr/>
      </xdr:nvSpPr>
      <xdr:spPr>
        <a:xfrm>
          <a:off x="20383500" y="181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130556</xdr:rowOff>
    </xdr:from>
    <xdr:to>
      <xdr:col>102</xdr:col>
      <xdr:colOff>165100</xdr:colOff>
      <xdr:row>106</xdr:row>
      <xdr:rowOff>60706</xdr:rowOff>
    </xdr:to>
    <xdr:sp macro="" textlink="">
      <xdr:nvSpPr>
        <xdr:cNvPr id="724" name="フローチャート: 判断 723">
          <a:extLst>
            <a:ext uri="{FF2B5EF4-FFF2-40B4-BE49-F238E27FC236}">
              <a16:creationId xmlns:a16="http://schemas.microsoft.com/office/drawing/2014/main" id="{00000000-0008-0000-0E00-0000D4020000}"/>
            </a:ext>
          </a:extLst>
        </xdr:cNvPr>
        <xdr:cNvSpPr/>
      </xdr:nvSpPr>
      <xdr:spPr>
        <a:xfrm>
          <a:off x="19494500" y="1813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145986</xdr:rowOff>
    </xdr:from>
    <xdr:to>
      <xdr:col>98</xdr:col>
      <xdr:colOff>38100</xdr:colOff>
      <xdr:row>106</xdr:row>
      <xdr:rowOff>76136</xdr:rowOff>
    </xdr:to>
    <xdr:sp macro="" textlink="">
      <xdr:nvSpPr>
        <xdr:cNvPr id="725" name="フローチャート: 判断 724">
          <a:extLst>
            <a:ext uri="{FF2B5EF4-FFF2-40B4-BE49-F238E27FC236}">
              <a16:creationId xmlns:a16="http://schemas.microsoft.com/office/drawing/2014/main" id="{00000000-0008-0000-0E00-0000D5020000}"/>
            </a:ext>
          </a:extLst>
        </xdr:cNvPr>
        <xdr:cNvSpPr/>
      </xdr:nvSpPr>
      <xdr:spPr>
        <a:xfrm>
          <a:off x="18605500" y="1814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00000000-0008-0000-0E00-0000D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E00-0000D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E00-0000D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E00-0000D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E00-0000D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39688</xdr:rowOff>
    </xdr:from>
    <xdr:to>
      <xdr:col>116</xdr:col>
      <xdr:colOff>114300</xdr:colOff>
      <xdr:row>105</xdr:row>
      <xdr:rowOff>141288</xdr:rowOff>
    </xdr:to>
    <xdr:sp macro="" textlink="">
      <xdr:nvSpPr>
        <xdr:cNvPr id="731" name="楕円 730">
          <a:extLst>
            <a:ext uri="{FF2B5EF4-FFF2-40B4-BE49-F238E27FC236}">
              <a16:creationId xmlns:a16="http://schemas.microsoft.com/office/drawing/2014/main" id="{00000000-0008-0000-0E00-0000DB020000}"/>
            </a:ext>
          </a:extLst>
        </xdr:cNvPr>
        <xdr:cNvSpPr/>
      </xdr:nvSpPr>
      <xdr:spPr>
        <a:xfrm>
          <a:off x="22110700" y="18041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62565</xdr:rowOff>
    </xdr:from>
    <xdr:ext cx="469744" cy="259045"/>
    <xdr:sp macro="" textlink="">
      <xdr:nvSpPr>
        <xdr:cNvPr id="732" name="【公民館】&#10;一人当たり面積該当値テキスト">
          <a:extLst>
            <a:ext uri="{FF2B5EF4-FFF2-40B4-BE49-F238E27FC236}">
              <a16:creationId xmlns:a16="http://schemas.microsoft.com/office/drawing/2014/main" id="{00000000-0008-0000-0E00-0000DC020000}"/>
            </a:ext>
          </a:extLst>
        </xdr:cNvPr>
        <xdr:cNvSpPr txBox="1"/>
      </xdr:nvSpPr>
      <xdr:spPr>
        <a:xfrm>
          <a:off x="22199600" y="17893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51118</xdr:rowOff>
    </xdr:from>
    <xdr:to>
      <xdr:col>112</xdr:col>
      <xdr:colOff>38100</xdr:colOff>
      <xdr:row>105</xdr:row>
      <xdr:rowOff>152718</xdr:rowOff>
    </xdr:to>
    <xdr:sp macro="" textlink="">
      <xdr:nvSpPr>
        <xdr:cNvPr id="733" name="楕円 732">
          <a:extLst>
            <a:ext uri="{FF2B5EF4-FFF2-40B4-BE49-F238E27FC236}">
              <a16:creationId xmlns:a16="http://schemas.microsoft.com/office/drawing/2014/main" id="{00000000-0008-0000-0E00-0000DD020000}"/>
            </a:ext>
          </a:extLst>
        </xdr:cNvPr>
        <xdr:cNvSpPr/>
      </xdr:nvSpPr>
      <xdr:spPr>
        <a:xfrm>
          <a:off x="21272500" y="1805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90488</xdr:rowOff>
    </xdr:from>
    <xdr:to>
      <xdr:col>116</xdr:col>
      <xdr:colOff>63500</xdr:colOff>
      <xdr:row>105</xdr:row>
      <xdr:rowOff>101918</xdr:rowOff>
    </xdr:to>
    <xdr:cxnSp macro="">
      <xdr:nvCxnSpPr>
        <xdr:cNvPr id="734" name="直線コネクタ 733">
          <a:extLst>
            <a:ext uri="{FF2B5EF4-FFF2-40B4-BE49-F238E27FC236}">
              <a16:creationId xmlns:a16="http://schemas.microsoft.com/office/drawing/2014/main" id="{00000000-0008-0000-0E00-0000DE020000}"/>
            </a:ext>
          </a:extLst>
        </xdr:cNvPr>
        <xdr:cNvCxnSpPr/>
      </xdr:nvCxnSpPr>
      <xdr:spPr>
        <a:xfrm flipV="1">
          <a:off x="21323300" y="18092738"/>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64833</xdr:rowOff>
    </xdr:from>
    <xdr:to>
      <xdr:col>107</xdr:col>
      <xdr:colOff>101600</xdr:colOff>
      <xdr:row>105</xdr:row>
      <xdr:rowOff>166433</xdr:rowOff>
    </xdr:to>
    <xdr:sp macro="" textlink="">
      <xdr:nvSpPr>
        <xdr:cNvPr id="735" name="楕円 734">
          <a:extLst>
            <a:ext uri="{FF2B5EF4-FFF2-40B4-BE49-F238E27FC236}">
              <a16:creationId xmlns:a16="http://schemas.microsoft.com/office/drawing/2014/main" id="{00000000-0008-0000-0E00-0000DF020000}"/>
            </a:ext>
          </a:extLst>
        </xdr:cNvPr>
        <xdr:cNvSpPr/>
      </xdr:nvSpPr>
      <xdr:spPr>
        <a:xfrm>
          <a:off x="20383500" y="1806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101918</xdr:rowOff>
    </xdr:from>
    <xdr:to>
      <xdr:col>111</xdr:col>
      <xdr:colOff>177800</xdr:colOff>
      <xdr:row>105</xdr:row>
      <xdr:rowOff>115633</xdr:rowOff>
    </xdr:to>
    <xdr:cxnSp macro="">
      <xdr:nvCxnSpPr>
        <xdr:cNvPr id="736" name="直線コネクタ 735">
          <a:extLst>
            <a:ext uri="{FF2B5EF4-FFF2-40B4-BE49-F238E27FC236}">
              <a16:creationId xmlns:a16="http://schemas.microsoft.com/office/drawing/2014/main" id="{00000000-0008-0000-0E00-0000E0020000}"/>
            </a:ext>
          </a:extLst>
        </xdr:cNvPr>
        <xdr:cNvCxnSpPr/>
      </xdr:nvCxnSpPr>
      <xdr:spPr>
        <a:xfrm flipV="1">
          <a:off x="20434300" y="18104168"/>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75121</xdr:rowOff>
    </xdr:from>
    <xdr:to>
      <xdr:col>102</xdr:col>
      <xdr:colOff>165100</xdr:colOff>
      <xdr:row>106</xdr:row>
      <xdr:rowOff>5271</xdr:rowOff>
    </xdr:to>
    <xdr:sp macro="" textlink="">
      <xdr:nvSpPr>
        <xdr:cNvPr id="737" name="楕円 736">
          <a:extLst>
            <a:ext uri="{FF2B5EF4-FFF2-40B4-BE49-F238E27FC236}">
              <a16:creationId xmlns:a16="http://schemas.microsoft.com/office/drawing/2014/main" id="{00000000-0008-0000-0E00-0000E1020000}"/>
            </a:ext>
          </a:extLst>
        </xdr:cNvPr>
        <xdr:cNvSpPr/>
      </xdr:nvSpPr>
      <xdr:spPr>
        <a:xfrm>
          <a:off x="19494500" y="1807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115633</xdr:rowOff>
    </xdr:from>
    <xdr:to>
      <xdr:col>107</xdr:col>
      <xdr:colOff>50800</xdr:colOff>
      <xdr:row>105</xdr:row>
      <xdr:rowOff>125921</xdr:rowOff>
    </xdr:to>
    <xdr:cxnSp macro="">
      <xdr:nvCxnSpPr>
        <xdr:cNvPr id="738" name="直線コネクタ 737">
          <a:extLst>
            <a:ext uri="{FF2B5EF4-FFF2-40B4-BE49-F238E27FC236}">
              <a16:creationId xmlns:a16="http://schemas.microsoft.com/office/drawing/2014/main" id="{00000000-0008-0000-0E00-0000E2020000}"/>
            </a:ext>
          </a:extLst>
        </xdr:cNvPr>
        <xdr:cNvCxnSpPr/>
      </xdr:nvCxnSpPr>
      <xdr:spPr>
        <a:xfrm flipV="1">
          <a:off x="19545300" y="18117883"/>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84837</xdr:rowOff>
    </xdr:from>
    <xdr:to>
      <xdr:col>98</xdr:col>
      <xdr:colOff>38100</xdr:colOff>
      <xdr:row>106</xdr:row>
      <xdr:rowOff>14987</xdr:rowOff>
    </xdr:to>
    <xdr:sp macro="" textlink="">
      <xdr:nvSpPr>
        <xdr:cNvPr id="739" name="楕円 738">
          <a:extLst>
            <a:ext uri="{FF2B5EF4-FFF2-40B4-BE49-F238E27FC236}">
              <a16:creationId xmlns:a16="http://schemas.microsoft.com/office/drawing/2014/main" id="{00000000-0008-0000-0E00-0000E3020000}"/>
            </a:ext>
          </a:extLst>
        </xdr:cNvPr>
        <xdr:cNvSpPr/>
      </xdr:nvSpPr>
      <xdr:spPr>
        <a:xfrm>
          <a:off x="18605500" y="18087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125921</xdr:rowOff>
    </xdr:from>
    <xdr:to>
      <xdr:col>102</xdr:col>
      <xdr:colOff>114300</xdr:colOff>
      <xdr:row>105</xdr:row>
      <xdr:rowOff>135637</xdr:rowOff>
    </xdr:to>
    <xdr:cxnSp macro="">
      <xdr:nvCxnSpPr>
        <xdr:cNvPr id="740" name="直線コネクタ 739">
          <a:extLst>
            <a:ext uri="{FF2B5EF4-FFF2-40B4-BE49-F238E27FC236}">
              <a16:creationId xmlns:a16="http://schemas.microsoft.com/office/drawing/2014/main" id="{00000000-0008-0000-0E00-0000E4020000}"/>
            </a:ext>
          </a:extLst>
        </xdr:cNvPr>
        <xdr:cNvCxnSpPr/>
      </xdr:nvCxnSpPr>
      <xdr:spPr>
        <a:xfrm flipV="1">
          <a:off x="18656300" y="18128171"/>
          <a:ext cx="889000" cy="9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46690</xdr:rowOff>
    </xdr:from>
    <xdr:ext cx="469744" cy="259045"/>
    <xdr:sp macro="" textlink="">
      <xdr:nvSpPr>
        <xdr:cNvPr id="741" name="n_1aveValue【公民館】&#10;一人当たり面積">
          <a:extLst>
            <a:ext uri="{FF2B5EF4-FFF2-40B4-BE49-F238E27FC236}">
              <a16:creationId xmlns:a16="http://schemas.microsoft.com/office/drawing/2014/main" id="{00000000-0008-0000-0E00-0000E5020000}"/>
            </a:ext>
          </a:extLst>
        </xdr:cNvPr>
        <xdr:cNvSpPr txBox="1"/>
      </xdr:nvSpPr>
      <xdr:spPr>
        <a:xfrm>
          <a:off x="21075727" y="18220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57548</xdr:rowOff>
    </xdr:from>
    <xdr:ext cx="469744" cy="259045"/>
    <xdr:sp macro="" textlink="">
      <xdr:nvSpPr>
        <xdr:cNvPr id="742" name="n_2aveValue【公民館】&#10;一人当たり面積">
          <a:extLst>
            <a:ext uri="{FF2B5EF4-FFF2-40B4-BE49-F238E27FC236}">
              <a16:creationId xmlns:a16="http://schemas.microsoft.com/office/drawing/2014/main" id="{00000000-0008-0000-0E00-0000E6020000}"/>
            </a:ext>
          </a:extLst>
        </xdr:cNvPr>
        <xdr:cNvSpPr txBox="1"/>
      </xdr:nvSpPr>
      <xdr:spPr>
        <a:xfrm>
          <a:off x="20199427" y="1823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51833</xdr:rowOff>
    </xdr:from>
    <xdr:ext cx="469744" cy="259045"/>
    <xdr:sp macro="" textlink="">
      <xdr:nvSpPr>
        <xdr:cNvPr id="743" name="n_3aveValue【公民館】&#10;一人当たり面積">
          <a:extLst>
            <a:ext uri="{FF2B5EF4-FFF2-40B4-BE49-F238E27FC236}">
              <a16:creationId xmlns:a16="http://schemas.microsoft.com/office/drawing/2014/main" id="{00000000-0008-0000-0E00-0000E7020000}"/>
            </a:ext>
          </a:extLst>
        </xdr:cNvPr>
        <xdr:cNvSpPr txBox="1"/>
      </xdr:nvSpPr>
      <xdr:spPr>
        <a:xfrm>
          <a:off x="19310427" y="18225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67263</xdr:rowOff>
    </xdr:from>
    <xdr:ext cx="469744" cy="259045"/>
    <xdr:sp macro="" textlink="">
      <xdr:nvSpPr>
        <xdr:cNvPr id="744" name="n_4aveValue【公民館】&#10;一人当たり面積">
          <a:extLst>
            <a:ext uri="{FF2B5EF4-FFF2-40B4-BE49-F238E27FC236}">
              <a16:creationId xmlns:a16="http://schemas.microsoft.com/office/drawing/2014/main" id="{00000000-0008-0000-0E00-0000E8020000}"/>
            </a:ext>
          </a:extLst>
        </xdr:cNvPr>
        <xdr:cNvSpPr txBox="1"/>
      </xdr:nvSpPr>
      <xdr:spPr>
        <a:xfrm>
          <a:off x="18421427" y="1824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169245</xdr:rowOff>
    </xdr:from>
    <xdr:ext cx="469744" cy="259045"/>
    <xdr:sp macro="" textlink="">
      <xdr:nvSpPr>
        <xdr:cNvPr id="745" name="n_1mainValue【公民館】&#10;一人当たり面積">
          <a:extLst>
            <a:ext uri="{FF2B5EF4-FFF2-40B4-BE49-F238E27FC236}">
              <a16:creationId xmlns:a16="http://schemas.microsoft.com/office/drawing/2014/main" id="{00000000-0008-0000-0E00-0000E9020000}"/>
            </a:ext>
          </a:extLst>
        </xdr:cNvPr>
        <xdr:cNvSpPr txBox="1"/>
      </xdr:nvSpPr>
      <xdr:spPr>
        <a:xfrm>
          <a:off x="21075727" y="1782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11510</xdr:rowOff>
    </xdr:from>
    <xdr:ext cx="469744" cy="259045"/>
    <xdr:sp macro="" textlink="">
      <xdr:nvSpPr>
        <xdr:cNvPr id="746" name="n_2mainValue【公民館】&#10;一人当たり面積">
          <a:extLst>
            <a:ext uri="{FF2B5EF4-FFF2-40B4-BE49-F238E27FC236}">
              <a16:creationId xmlns:a16="http://schemas.microsoft.com/office/drawing/2014/main" id="{00000000-0008-0000-0E00-0000EA020000}"/>
            </a:ext>
          </a:extLst>
        </xdr:cNvPr>
        <xdr:cNvSpPr txBox="1"/>
      </xdr:nvSpPr>
      <xdr:spPr>
        <a:xfrm>
          <a:off x="20199427" y="1784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21798</xdr:rowOff>
    </xdr:from>
    <xdr:ext cx="469744" cy="259045"/>
    <xdr:sp macro="" textlink="">
      <xdr:nvSpPr>
        <xdr:cNvPr id="747" name="n_3mainValue【公民館】&#10;一人当たり面積">
          <a:extLst>
            <a:ext uri="{FF2B5EF4-FFF2-40B4-BE49-F238E27FC236}">
              <a16:creationId xmlns:a16="http://schemas.microsoft.com/office/drawing/2014/main" id="{00000000-0008-0000-0E00-0000EB020000}"/>
            </a:ext>
          </a:extLst>
        </xdr:cNvPr>
        <xdr:cNvSpPr txBox="1"/>
      </xdr:nvSpPr>
      <xdr:spPr>
        <a:xfrm>
          <a:off x="19310427" y="17852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31514</xdr:rowOff>
    </xdr:from>
    <xdr:ext cx="469744" cy="259045"/>
    <xdr:sp macro="" textlink="">
      <xdr:nvSpPr>
        <xdr:cNvPr id="748" name="n_4mainValue【公民館】&#10;一人当たり面積">
          <a:extLst>
            <a:ext uri="{FF2B5EF4-FFF2-40B4-BE49-F238E27FC236}">
              <a16:creationId xmlns:a16="http://schemas.microsoft.com/office/drawing/2014/main" id="{00000000-0008-0000-0E00-0000EC020000}"/>
            </a:ext>
          </a:extLst>
        </xdr:cNvPr>
        <xdr:cNvSpPr txBox="1"/>
      </xdr:nvSpPr>
      <xdr:spPr>
        <a:xfrm>
          <a:off x="18421427" y="17862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0" name="正方形/長方形 749">
          <a:extLst>
            <a:ext uri="{FF2B5EF4-FFF2-40B4-BE49-F238E27FC236}">
              <a16:creationId xmlns:a16="http://schemas.microsoft.com/office/drawing/2014/main" id="{00000000-0008-0000-0E00-0000E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1" name="テキスト ボックス 750">
          <a:extLst>
            <a:ext uri="{FF2B5EF4-FFF2-40B4-BE49-F238E27FC236}">
              <a16:creationId xmlns:a16="http://schemas.microsoft.com/office/drawing/2014/main" id="{00000000-0008-0000-0E00-0000E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公民館において、有形固定資産減価償却率は類似団体平均を大きく上回っている。これは町内にある４公民館すべてが、耐用年数</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年に対して、築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年以上経過しているためであり、年間の修繕費用についても増加傾向にある。公民館については、令和３年度に改訂した公共施設等総合管理計画において集約、統廃合に向けて取り組んでいくこととなる。</a:t>
          </a:r>
        </a:p>
        <a:p>
          <a:r>
            <a:rPr kumimoji="1" lang="ja-JP" altLang="en-US" sz="1300">
              <a:latin typeface="ＭＳ Ｐゴシック" panose="020B0600070205080204" pitchFamily="50" charset="-128"/>
              <a:ea typeface="ＭＳ Ｐゴシック" panose="020B0600070205080204" pitchFamily="50" charset="-128"/>
            </a:rPr>
            <a:t>　また、公営住宅についても類似団体平均を上回っており、これは、平成</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年度から実施した公営住宅建設に伴い、一部除却を実施しているものの、未だ築</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年経以上過した住宅が残存しているためである。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青森県外ヶ浜町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5,358
5,306
230.30
6,849,135
6,683,186
121,620
4,005,342
5,104,377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11.5
17.1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F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F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F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F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F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F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F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F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F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F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F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F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F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F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F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F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F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F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F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F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F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F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F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F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F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F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F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F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F00-00004A000000}"/>
            </a:ext>
          </a:extLst>
        </xdr:cNvPr>
        <xdr:cNvCxnSpPr/>
      </xdr:nvCxnSpPr>
      <xdr:spPr>
        <a:xfrm flipV="1">
          <a:off x="4634865" y="9676312"/>
          <a:ext cx="0" cy="1427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F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F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77" name="【体育館・プール】&#10;有形固定資産減価償却率最大値テキスト">
          <a:extLst>
            <a:ext uri="{FF2B5EF4-FFF2-40B4-BE49-F238E27FC236}">
              <a16:creationId xmlns:a16="http://schemas.microsoft.com/office/drawing/2014/main" id="{00000000-0008-0000-0F00-00004D000000}"/>
            </a:ext>
          </a:extLst>
        </xdr:cNvPr>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78" name="直線コネクタ 77">
          <a:extLst>
            <a:ext uri="{FF2B5EF4-FFF2-40B4-BE49-F238E27FC236}">
              <a16:creationId xmlns:a16="http://schemas.microsoft.com/office/drawing/2014/main" id="{00000000-0008-0000-0F00-00004E000000}"/>
            </a:ext>
          </a:extLst>
        </xdr:cNvPr>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143527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F00-00004F000000}"/>
            </a:ext>
          </a:extLst>
        </xdr:cNvPr>
        <xdr:cNvSpPr txBox="1"/>
      </xdr:nvSpPr>
      <xdr:spPr>
        <a:xfrm>
          <a:off x="4673600" y="10430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120650</xdr:rowOff>
    </xdr:from>
    <xdr:to>
      <xdr:col>24</xdr:col>
      <xdr:colOff>114300</xdr:colOff>
      <xdr:row>62</xdr:row>
      <xdr:rowOff>50800</xdr:rowOff>
    </xdr:to>
    <xdr:sp macro="" textlink="">
      <xdr:nvSpPr>
        <xdr:cNvPr id="80" name="フローチャート: 判断 79">
          <a:extLst>
            <a:ext uri="{FF2B5EF4-FFF2-40B4-BE49-F238E27FC236}">
              <a16:creationId xmlns:a16="http://schemas.microsoft.com/office/drawing/2014/main" id="{00000000-0008-0000-0F00-000050000000}"/>
            </a:ext>
          </a:extLst>
        </xdr:cNvPr>
        <xdr:cNvSpPr/>
      </xdr:nvSpPr>
      <xdr:spPr>
        <a:xfrm>
          <a:off x="4584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87993</xdr:rowOff>
    </xdr:from>
    <xdr:to>
      <xdr:col>20</xdr:col>
      <xdr:colOff>38100</xdr:colOff>
      <xdr:row>62</xdr:row>
      <xdr:rowOff>18143</xdr:rowOff>
    </xdr:to>
    <xdr:sp macro="" textlink="">
      <xdr:nvSpPr>
        <xdr:cNvPr id="81" name="フローチャート: 判断 80">
          <a:extLst>
            <a:ext uri="{FF2B5EF4-FFF2-40B4-BE49-F238E27FC236}">
              <a16:creationId xmlns:a16="http://schemas.microsoft.com/office/drawing/2014/main" id="{00000000-0008-0000-0F00-000051000000}"/>
            </a:ext>
          </a:extLst>
        </xdr:cNvPr>
        <xdr:cNvSpPr/>
      </xdr:nvSpPr>
      <xdr:spPr>
        <a:xfrm>
          <a:off x="3746500" y="1054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53703</xdr:rowOff>
    </xdr:from>
    <xdr:to>
      <xdr:col>15</xdr:col>
      <xdr:colOff>101600</xdr:colOff>
      <xdr:row>61</xdr:row>
      <xdr:rowOff>155303</xdr:rowOff>
    </xdr:to>
    <xdr:sp macro="" textlink="">
      <xdr:nvSpPr>
        <xdr:cNvPr id="82" name="フローチャート: 判断 81">
          <a:extLst>
            <a:ext uri="{FF2B5EF4-FFF2-40B4-BE49-F238E27FC236}">
              <a16:creationId xmlns:a16="http://schemas.microsoft.com/office/drawing/2014/main" id="{00000000-0008-0000-0F00-000052000000}"/>
            </a:ext>
          </a:extLst>
        </xdr:cNvPr>
        <xdr:cNvSpPr/>
      </xdr:nvSpPr>
      <xdr:spPr>
        <a:xfrm>
          <a:off x="2857500" y="1051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163104</xdr:rowOff>
    </xdr:from>
    <xdr:to>
      <xdr:col>10</xdr:col>
      <xdr:colOff>165100</xdr:colOff>
      <xdr:row>61</xdr:row>
      <xdr:rowOff>93254</xdr:rowOff>
    </xdr:to>
    <xdr:sp macro="" textlink="">
      <xdr:nvSpPr>
        <xdr:cNvPr id="83" name="フローチャート: 判断 82">
          <a:extLst>
            <a:ext uri="{FF2B5EF4-FFF2-40B4-BE49-F238E27FC236}">
              <a16:creationId xmlns:a16="http://schemas.microsoft.com/office/drawing/2014/main" id="{00000000-0008-0000-0F00-000053000000}"/>
            </a:ext>
          </a:extLst>
        </xdr:cNvPr>
        <xdr:cNvSpPr/>
      </xdr:nvSpPr>
      <xdr:spPr>
        <a:xfrm>
          <a:off x="1968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150041</xdr:rowOff>
    </xdr:from>
    <xdr:to>
      <xdr:col>6</xdr:col>
      <xdr:colOff>38100</xdr:colOff>
      <xdr:row>61</xdr:row>
      <xdr:rowOff>80191</xdr:rowOff>
    </xdr:to>
    <xdr:sp macro="" textlink="">
      <xdr:nvSpPr>
        <xdr:cNvPr id="84" name="フローチャート: 判断 83">
          <a:extLst>
            <a:ext uri="{FF2B5EF4-FFF2-40B4-BE49-F238E27FC236}">
              <a16:creationId xmlns:a16="http://schemas.microsoft.com/office/drawing/2014/main" id="{00000000-0008-0000-0F00-000054000000}"/>
            </a:ext>
          </a:extLst>
        </xdr:cNvPr>
        <xdr:cNvSpPr/>
      </xdr:nvSpPr>
      <xdr:spPr>
        <a:xfrm>
          <a:off x="1079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F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F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F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F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F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91259</xdr:rowOff>
    </xdr:from>
    <xdr:to>
      <xdr:col>24</xdr:col>
      <xdr:colOff>114300</xdr:colOff>
      <xdr:row>64</xdr:row>
      <xdr:rowOff>21409</xdr:rowOff>
    </xdr:to>
    <xdr:sp macro="" textlink="">
      <xdr:nvSpPr>
        <xdr:cNvPr id="90" name="楕円 89">
          <a:extLst>
            <a:ext uri="{FF2B5EF4-FFF2-40B4-BE49-F238E27FC236}">
              <a16:creationId xmlns:a16="http://schemas.microsoft.com/office/drawing/2014/main" id="{00000000-0008-0000-0F00-00005A000000}"/>
            </a:ext>
          </a:extLst>
        </xdr:cNvPr>
        <xdr:cNvSpPr/>
      </xdr:nvSpPr>
      <xdr:spPr>
        <a:xfrm>
          <a:off x="4584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69686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F00-00005B000000}"/>
            </a:ext>
          </a:extLst>
        </xdr:cNvPr>
        <xdr:cNvSpPr txBox="1"/>
      </xdr:nvSpPr>
      <xdr:spPr>
        <a:xfrm>
          <a:off x="4673600"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55335</xdr:rowOff>
    </xdr:from>
    <xdr:to>
      <xdr:col>20</xdr:col>
      <xdr:colOff>38100</xdr:colOff>
      <xdr:row>63</xdr:row>
      <xdr:rowOff>156935</xdr:rowOff>
    </xdr:to>
    <xdr:sp macro="" textlink="">
      <xdr:nvSpPr>
        <xdr:cNvPr id="92" name="楕円 91">
          <a:extLst>
            <a:ext uri="{FF2B5EF4-FFF2-40B4-BE49-F238E27FC236}">
              <a16:creationId xmlns:a16="http://schemas.microsoft.com/office/drawing/2014/main" id="{00000000-0008-0000-0F00-00005C000000}"/>
            </a:ext>
          </a:extLst>
        </xdr:cNvPr>
        <xdr:cNvSpPr/>
      </xdr:nvSpPr>
      <xdr:spPr>
        <a:xfrm>
          <a:off x="3746500" y="1085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106135</xdr:rowOff>
    </xdr:from>
    <xdr:to>
      <xdr:col>24</xdr:col>
      <xdr:colOff>63500</xdr:colOff>
      <xdr:row>63</xdr:row>
      <xdr:rowOff>142059</xdr:rowOff>
    </xdr:to>
    <xdr:cxnSp macro="">
      <xdr:nvCxnSpPr>
        <xdr:cNvPr id="93" name="直線コネクタ 92">
          <a:extLst>
            <a:ext uri="{FF2B5EF4-FFF2-40B4-BE49-F238E27FC236}">
              <a16:creationId xmlns:a16="http://schemas.microsoft.com/office/drawing/2014/main" id="{00000000-0008-0000-0F00-00005D000000}"/>
            </a:ext>
          </a:extLst>
        </xdr:cNvPr>
        <xdr:cNvCxnSpPr/>
      </xdr:nvCxnSpPr>
      <xdr:spPr>
        <a:xfrm>
          <a:off x="3797300" y="10907485"/>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19413</xdr:rowOff>
    </xdr:from>
    <xdr:to>
      <xdr:col>15</xdr:col>
      <xdr:colOff>101600</xdr:colOff>
      <xdr:row>63</xdr:row>
      <xdr:rowOff>121013</xdr:rowOff>
    </xdr:to>
    <xdr:sp macro="" textlink="">
      <xdr:nvSpPr>
        <xdr:cNvPr id="94" name="楕円 93">
          <a:extLst>
            <a:ext uri="{FF2B5EF4-FFF2-40B4-BE49-F238E27FC236}">
              <a16:creationId xmlns:a16="http://schemas.microsoft.com/office/drawing/2014/main" id="{00000000-0008-0000-0F00-00005E000000}"/>
            </a:ext>
          </a:extLst>
        </xdr:cNvPr>
        <xdr:cNvSpPr/>
      </xdr:nvSpPr>
      <xdr:spPr>
        <a:xfrm>
          <a:off x="2857500" y="1082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70213</xdr:rowOff>
    </xdr:from>
    <xdr:to>
      <xdr:col>19</xdr:col>
      <xdr:colOff>177800</xdr:colOff>
      <xdr:row>63</xdr:row>
      <xdr:rowOff>106135</xdr:rowOff>
    </xdr:to>
    <xdr:cxnSp macro="">
      <xdr:nvCxnSpPr>
        <xdr:cNvPr id="95" name="直線コネクタ 94">
          <a:extLst>
            <a:ext uri="{FF2B5EF4-FFF2-40B4-BE49-F238E27FC236}">
              <a16:creationId xmlns:a16="http://schemas.microsoft.com/office/drawing/2014/main" id="{00000000-0008-0000-0F00-00005F000000}"/>
            </a:ext>
          </a:extLst>
        </xdr:cNvPr>
        <xdr:cNvCxnSpPr/>
      </xdr:nvCxnSpPr>
      <xdr:spPr>
        <a:xfrm>
          <a:off x="2908300" y="1087156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154940</xdr:rowOff>
    </xdr:from>
    <xdr:to>
      <xdr:col>10</xdr:col>
      <xdr:colOff>165100</xdr:colOff>
      <xdr:row>63</xdr:row>
      <xdr:rowOff>85090</xdr:rowOff>
    </xdr:to>
    <xdr:sp macro="" textlink="">
      <xdr:nvSpPr>
        <xdr:cNvPr id="96" name="楕円 95">
          <a:extLst>
            <a:ext uri="{FF2B5EF4-FFF2-40B4-BE49-F238E27FC236}">
              <a16:creationId xmlns:a16="http://schemas.microsoft.com/office/drawing/2014/main" id="{00000000-0008-0000-0F00-000060000000}"/>
            </a:ext>
          </a:extLst>
        </xdr:cNvPr>
        <xdr:cNvSpPr/>
      </xdr:nvSpPr>
      <xdr:spPr>
        <a:xfrm>
          <a:off x="1968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34290</xdr:rowOff>
    </xdr:from>
    <xdr:to>
      <xdr:col>15</xdr:col>
      <xdr:colOff>50800</xdr:colOff>
      <xdr:row>63</xdr:row>
      <xdr:rowOff>70213</xdr:rowOff>
    </xdr:to>
    <xdr:cxnSp macro="">
      <xdr:nvCxnSpPr>
        <xdr:cNvPr id="97" name="直線コネクタ 96">
          <a:extLst>
            <a:ext uri="{FF2B5EF4-FFF2-40B4-BE49-F238E27FC236}">
              <a16:creationId xmlns:a16="http://schemas.microsoft.com/office/drawing/2014/main" id="{00000000-0008-0000-0F00-000061000000}"/>
            </a:ext>
          </a:extLst>
        </xdr:cNvPr>
        <xdr:cNvCxnSpPr/>
      </xdr:nvCxnSpPr>
      <xdr:spPr>
        <a:xfrm>
          <a:off x="2019300" y="1083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119017</xdr:rowOff>
    </xdr:from>
    <xdr:to>
      <xdr:col>6</xdr:col>
      <xdr:colOff>38100</xdr:colOff>
      <xdr:row>63</xdr:row>
      <xdr:rowOff>49167</xdr:rowOff>
    </xdr:to>
    <xdr:sp macro="" textlink="">
      <xdr:nvSpPr>
        <xdr:cNvPr id="98" name="楕円 97">
          <a:extLst>
            <a:ext uri="{FF2B5EF4-FFF2-40B4-BE49-F238E27FC236}">
              <a16:creationId xmlns:a16="http://schemas.microsoft.com/office/drawing/2014/main" id="{00000000-0008-0000-0F00-000062000000}"/>
            </a:ext>
          </a:extLst>
        </xdr:cNvPr>
        <xdr:cNvSpPr/>
      </xdr:nvSpPr>
      <xdr:spPr>
        <a:xfrm>
          <a:off x="1079500" y="10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169817</xdr:rowOff>
    </xdr:from>
    <xdr:to>
      <xdr:col>10</xdr:col>
      <xdr:colOff>114300</xdr:colOff>
      <xdr:row>63</xdr:row>
      <xdr:rowOff>34290</xdr:rowOff>
    </xdr:to>
    <xdr:cxnSp macro="">
      <xdr:nvCxnSpPr>
        <xdr:cNvPr id="99" name="直線コネクタ 98">
          <a:extLst>
            <a:ext uri="{FF2B5EF4-FFF2-40B4-BE49-F238E27FC236}">
              <a16:creationId xmlns:a16="http://schemas.microsoft.com/office/drawing/2014/main" id="{00000000-0008-0000-0F00-000063000000}"/>
            </a:ext>
          </a:extLst>
        </xdr:cNvPr>
        <xdr:cNvCxnSpPr/>
      </xdr:nvCxnSpPr>
      <xdr:spPr>
        <a:xfrm>
          <a:off x="1130300" y="1079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34670</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F00-000064000000}"/>
            </a:ext>
          </a:extLst>
        </xdr:cNvPr>
        <xdr:cNvSpPr txBox="1"/>
      </xdr:nvSpPr>
      <xdr:spPr>
        <a:xfrm>
          <a:off x="3582044" y="10321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380</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F00-000065000000}"/>
            </a:ext>
          </a:extLst>
        </xdr:cNvPr>
        <xdr:cNvSpPr txBox="1"/>
      </xdr:nvSpPr>
      <xdr:spPr>
        <a:xfrm>
          <a:off x="2705744" y="10287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109781</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F00-000066000000}"/>
            </a:ext>
          </a:extLst>
        </xdr:cNvPr>
        <xdr:cNvSpPr txBox="1"/>
      </xdr:nvSpPr>
      <xdr:spPr>
        <a:xfrm>
          <a:off x="18167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96718</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F00-000067000000}"/>
            </a:ext>
          </a:extLst>
        </xdr:cNvPr>
        <xdr:cNvSpPr txBox="1"/>
      </xdr:nvSpPr>
      <xdr:spPr>
        <a:xfrm>
          <a:off x="927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148062</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F00-000068000000}"/>
            </a:ext>
          </a:extLst>
        </xdr:cNvPr>
        <xdr:cNvSpPr txBox="1"/>
      </xdr:nvSpPr>
      <xdr:spPr>
        <a:xfrm>
          <a:off x="3582044" y="1094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112140</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F00-000069000000}"/>
            </a:ext>
          </a:extLst>
        </xdr:cNvPr>
        <xdr:cNvSpPr txBox="1"/>
      </xdr:nvSpPr>
      <xdr:spPr>
        <a:xfrm>
          <a:off x="2705744" y="1091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76217</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F00-00006A000000}"/>
            </a:ext>
          </a:extLst>
        </xdr:cNvPr>
        <xdr:cNvSpPr txBox="1"/>
      </xdr:nvSpPr>
      <xdr:spPr>
        <a:xfrm>
          <a:off x="18167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40294</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F00-00006B000000}"/>
            </a:ext>
          </a:extLst>
        </xdr:cNvPr>
        <xdr:cNvSpPr txBox="1"/>
      </xdr:nvSpPr>
      <xdr:spPr>
        <a:xfrm>
          <a:off x="9277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F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F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F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F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F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F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F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F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F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18" name="直線コネクタ 117">
          <a:extLst>
            <a:ext uri="{FF2B5EF4-FFF2-40B4-BE49-F238E27FC236}">
              <a16:creationId xmlns:a16="http://schemas.microsoft.com/office/drawing/2014/main" id="{00000000-0008-0000-0F00-000076000000}"/>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19" name="テキスト ボックス 118">
          <a:extLst>
            <a:ext uri="{FF2B5EF4-FFF2-40B4-BE49-F238E27FC236}">
              <a16:creationId xmlns:a16="http://schemas.microsoft.com/office/drawing/2014/main" id="{00000000-0008-0000-0F00-000077000000}"/>
            </a:ext>
          </a:extLst>
        </xdr:cNvPr>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0" name="直線コネクタ 119">
          <a:extLst>
            <a:ext uri="{FF2B5EF4-FFF2-40B4-BE49-F238E27FC236}">
              <a16:creationId xmlns:a16="http://schemas.microsoft.com/office/drawing/2014/main" id="{00000000-0008-0000-0F00-000078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1" name="テキスト ボックス 120">
          <a:extLst>
            <a:ext uri="{FF2B5EF4-FFF2-40B4-BE49-F238E27FC236}">
              <a16:creationId xmlns:a16="http://schemas.microsoft.com/office/drawing/2014/main" id="{00000000-0008-0000-0F00-000079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22" name="直線コネクタ 121">
          <a:extLst>
            <a:ext uri="{FF2B5EF4-FFF2-40B4-BE49-F238E27FC236}">
              <a16:creationId xmlns:a16="http://schemas.microsoft.com/office/drawing/2014/main" id="{00000000-0008-0000-0F00-00007A000000}"/>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23" name="テキスト ボックス 122">
          <a:extLst>
            <a:ext uri="{FF2B5EF4-FFF2-40B4-BE49-F238E27FC236}">
              <a16:creationId xmlns:a16="http://schemas.microsoft.com/office/drawing/2014/main" id="{00000000-0008-0000-0F00-00007B000000}"/>
            </a:ext>
          </a:extLst>
        </xdr:cNvPr>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4" name="直線コネクタ 123">
          <a:extLst>
            <a:ext uri="{FF2B5EF4-FFF2-40B4-BE49-F238E27FC236}">
              <a16:creationId xmlns:a16="http://schemas.microsoft.com/office/drawing/2014/main" id="{00000000-0008-0000-0F00-00007C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6" name="【体育館・プール】&#10;一人当たり面積グラフ枠">
          <a:extLst>
            <a:ext uri="{FF2B5EF4-FFF2-40B4-BE49-F238E27FC236}">
              <a16:creationId xmlns:a16="http://schemas.microsoft.com/office/drawing/2014/main" id="{00000000-0008-0000-0F00-00007E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116586</xdr:rowOff>
    </xdr:from>
    <xdr:to>
      <xdr:col>54</xdr:col>
      <xdr:colOff>189865</xdr:colOff>
      <xdr:row>63</xdr:row>
      <xdr:rowOff>48006</xdr:rowOff>
    </xdr:to>
    <xdr:cxnSp macro="">
      <xdr:nvCxnSpPr>
        <xdr:cNvPr id="127" name="直線コネクタ 126">
          <a:extLst>
            <a:ext uri="{FF2B5EF4-FFF2-40B4-BE49-F238E27FC236}">
              <a16:creationId xmlns:a16="http://schemas.microsoft.com/office/drawing/2014/main" id="{00000000-0008-0000-0F00-00007F000000}"/>
            </a:ext>
          </a:extLst>
        </xdr:cNvPr>
        <xdr:cNvCxnSpPr/>
      </xdr:nvCxnSpPr>
      <xdr:spPr>
        <a:xfrm flipV="1">
          <a:off x="10476865" y="954633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51833</xdr:rowOff>
    </xdr:from>
    <xdr:ext cx="469744" cy="259045"/>
    <xdr:sp macro="" textlink="">
      <xdr:nvSpPr>
        <xdr:cNvPr id="128" name="【体育館・プール】&#10;一人当たり面積最小値テキスト">
          <a:extLst>
            <a:ext uri="{FF2B5EF4-FFF2-40B4-BE49-F238E27FC236}">
              <a16:creationId xmlns:a16="http://schemas.microsoft.com/office/drawing/2014/main" id="{00000000-0008-0000-0F00-000080000000}"/>
            </a:ext>
          </a:extLst>
        </xdr:cNvPr>
        <xdr:cNvSpPr txBox="1"/>
      </xdr:nvSpPr>
      <xdr:spPr>
        <a:xfrm>
          <a:off x="10515600" y="10853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48006</xdr:rowOff>
    </xdr:from>
    <xdr:to>
      <xdr:col>55</xdr:col>
      <xdr:colOff>88900</xdr:colOff>
      <xdr:row>63</xdr:row>
      <xdr:rowOff>48006</xdr:rowOff>
    </xdr:to>
    <xdr:cxnSp macro="">
      <xdr:nvCxnSpPr>
        <xdr:cNvPr id="129" name="直線コネクタ 128">
          <a:extLst>
            <a:ext uri="{FF2B5EF4-FFF2-40B4-BE49-F238E27FC236}">
              <a16:creationId xmlns:a16="http://schemas.microsoft.com/office/drawing/2014/main" id="{00000000-0008-0000-0F00-000081000000}"/>
            </a:ext>
          </a:extLst>
        </xdr:cNvPr>
        <xdr:cNvCxnSpPr/>
      </xdr:nvCxnSpPr>
      <xdr:spPr>
        <a:xfrm>
          <a:off x="10388600" y="1084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63263</xdr:rowOff>
    </xdr:from>
    <xdr:ext cx="469744" cy="259045"/>
    <xdr:sp macro="" textlink="">
      <xdr:nvSpPr>
        <xdr:cNvPr id="130" name="【体育館・プール】&#10;一人当たり面積最大値テキスト">
          <a:extLst>
            <a:ext uri="{FF2B5EF4-FFF2-40B4-BE49-F238E27FC236}">
              <a16:creationId xmlns:a16="http://schemas.microsoft.com/office/drawing/2014/main" id="{00000000-0008-0000-0F00-000082000000}"/>
            </a:ext>
          </a:extLst>
        </xdr:cNvPr>
        <xdr:cNvSpPr txBox="1"/>
      </xdr:nvSpPr>
      <xdr:spPr>
        <a:xfrm>
          <a:off x="10515600" y="932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116586</xdr:rowOff>
    </xdr:from>
    <xdr:to>
      <xdr:col>55</xdr:col>
      <xdr:colOff>88900</xdr:colOff>
      <xdr:row>55</xdr:row>
      <xdr:rowOff>116586</xdr:rowOff>
    </xdr:to>
    <xdr:cxnSp macro="">
      <xdr:nvCxnSpPr>
        <xdr:cNvPr id="131" name="直線コネクタ 130">
          <a:extLst>
            <a:ext uri="{FF2B5EF4-FFF2-40B4-BE49-F238E27FC236}">
              <a16:creationId xmlns:a16="http://schemas.microsoft.com/office/drawing/2014/main" id="{00000000-0008-0000-0F00-000083000000}"/>
            </a:ext>
          </a:extLst>
        </xdr:cNvPr>
        <xdr:cNvCxnSpPr/>
      </xdr:nvCxnSpPr>
      <xdr:spPr>
        <a:xfrm>
          <a:off x="10388600" y="9546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67645</xdr:rowOff>
    </xdr:from>
    <xdr:ext cx="469744" cy="259045"/>
    <xdr:sp macro="" textlink="">
      <xdr:nvSpPr>
        <xdr:cNvPr id="132" name="【体育館・プール】&#10;一人当たり面積平均値テキスト">
          <a:extLst>
            <a:ext uri="{FF2B5EF4-FFF2-40B4-BE49-F238E27FC236}">
              <a16:creationId xmlns:a16="http://schemas.microsoft.com/office/drawing/2014/main" id="{00000000-0008-0000-0F00-000084000000}"/>
            </a:ext>
          </a:extLst>
        </xdr:cNvPr>
        <xdr:cNvSpPr txBox="1"/>
      </xdr:nvSpPr>
      <xdr:spPr>
        <a:xfrm>
          <a:off x="10515600" y="1035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89218</xdr:rowOff>
    </xdr:from>
    <xdr:to>
      <xdr:col>55</xdr:col>
      <xdr:colOff>50800</xdr:colOff>
      <xdr:row>61</xdr:row>
      <xdr:rowOff>19368</xdr:rowOff>
    </xdr:to>
    <xdr:sp macro="" textlink="">
      <xdr:nvSpPr>
        <xdr:cNvPr id="133" name="フローチャート: 判断 132">
          <a:extLst>
            <a:ext uri="{FF2B5EF4-FFF2-40B4-BE49-F238E27FC236}">
              <a16:creationId xmlns:a16="http://schemas.microsoft.com/office/drawing/2014/main" id="{00000000-0008-0000-0F00-000085000000}"/>
            </a:ext>
          </a:extLst>
        </xdr:cNvPr>
        <xdr:cNvSpPr/>
      </xdr:nvSpPr>
      <xdr:spPr>
        <a:xfrm>
          <a:off x="10426700" y="103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107506</xdr:rowOff>
    </xdr:from>
    <xdr:to>
      <xdr:col>50</xdr:col>
      <xdr:colOff>165100</xdr:colOff>
      <xdr:row>61</xdr:row>
      <xdr:rowOff>37656</xdr:rowOff>
    </xdr:to>
    <xdr:sp macro="" textlink="">
      <xdr:nvSpPr>
        <xdr:cNvPr id="134" name="フローチャート: 判断 133">
          <a:extLst>
            <a:ext uri="{FF2B5EF4-FFF2-40B4-BE49-F238E27FC236}">
              <a16:creationId xmlns:a16="http://schemas.microsoft.com/office/drawing/2014/main" id="{00000000-0008-0000-0F00-000086000000}"/>
            </a:ext>
          </a:extLst>
        </xdr:cNvPr>
        <xdr:cNvSpPr/>
      </xdr:nvSpPr>
      <xdr:spPr>
        <a:xfrm>
          <a:off x="9588500" y="1039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100076</xdr:rowOff>
    </xdr:from>
    <xdr:to>
      <xdr:col>46</xdr:col>
      <xdr:colOff>38100</xdr:colOff>
      <xdr:row>61</xdr:row>
      <xdr:rowOff>30226</xdr:rowOff>
    </xdr:to>
    <xdr:sp macro="" textlink="">
      <xdr:nvSpPr>
        <xdr:cNvPr id="135" name="フローチャート: 判断 134">
          <a:extLst>
            <a:ext uri="{FF2B5EF4-FFF2-40B4-BE49-F238E27FC236}">
              <a16:creationId xmlns:a16="http://schemas.microsoft.com/office/drawing/2014/main" id="{00000000-0008-0000-0F00-000087000000}"/>
            </a:ext>
          </a:extLst>
        </xdr:cNvPr>
        <xdr:cNvSpPr/>
      </xdr:nvSpPr>
      <xdr:spPr>
        <a:xfrm>
          <a:off x="8699500" y="1038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81788</xdr:rowOff>
    </xdr:from>
    <xdr:to>
      <xdr:col>41</xdr:col>
      <xdr:colOff>101600</xdr:colOff>
      <xdr:row>61</xdr:row>
      <xdr:rowOff>11938</xdr:rowOff>
    </xdr:to>
    <xdr:sp macro="" textlink="">
      <xdr:nvSpPr>
        <xdr:cNvPr id="136" name="フローチャート: 判断 135">
          <a:extLst>
            <a:ext uri="{FF2B5EF4-FFF2-40B4-BE49-F238E27FC236}">
              <a16:creationId xmlns:a16="http://schemas.microsoft.com/office/drawing/2014/main" id="{00000000-0008-0000-0F00-000088000000}"/>
            </a:ext>
          </a:extLst>
        </xdr:cNvPr>
        <xdr:cNvSpPr/>
      </xdr:nvSpPr>
      <xdr:spPr>
        <a:xfrm>
          <a:off x="7810500" y="1036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99505</xdr:rowOff>
    </xdr:from>
    <xdr:to>
      <xdr:col>36</xdr:col>
      <xdr:colOff>165100</xdr:colOff>
      <xdr:row>61</xdr:row>
      <xdr:rowOff>29655</xdr:rowOff>
    </xdr:to>
    <xdr:sp macro="" textlink="">
      <xdr:nvSpPr>
        <xdr:cNvPr id="137" name="フローチャート: 判断 136">
          <a:extLst>
            <a:ext uri="{FF2B5EF4-FFF2-40B4-BE49-F238E27FC236}">
              <a16:creationId xmlns:a16="http://schemas.microsoft.com/office/drawing/2014/main" id="{00000000-0008-0000-0F00-000089000000}"/>
            </a:ext>
          </a:extLst>
        </xdr:cNvPr>
        <xdr:cNvSpPr/>
      </xdr:nvSpPr>
      <xdr:spPr>
        <a:xfrm>
          <a:off x="6921500" y="103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F00-00008A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00000000-0008-0000-0F00-00008B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F00-00008C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F00-00008D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F00-00008E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26353</xdr:rowOff>
    </xdr:from>
    <xdr:to>
      <xdr:col>55</xdr:col>
      <xdr:colOff>50800</xdr:colOff>
      <xdr:row>60</xdr:row>
      <xdr:rowOff>127953</xdr:rowOff>
    </xdr:to>
    <xdr:sp macro="" textlink="">
      <xdr:nvSpPr>
        <xdr:cNvPr id="143" name="楕円 142">
          <a:extLst>
            <a:ext uri="{FF2B5EF4-FFF2-40B4-BE49-F238E27FC236}">
              <a16:creationId xmlns:a16="http://schemas.microsoft.com/office/drawing/2014/main" id="{00000000-0008-0000-0F00-00008F000000}"/>
            </a:ext>
          </a:extLst>
        </xdr:cNvPr>
        <xdr:cNvSpPr/>
      </xdr:nvSpPr>
      <xdr:spPr>
        <a:xfrm>
          <a:off x="10426700" y="1031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49230</xdr:rowOff>
    </xdr:from>
    <xdr:ext cx="469744" cy="259045"/>
    <xdr:sp macro="" textlink="">
      <xdr:nvSpPr>
        <xdr:cNvPr id="144" name="【体育館・プール】&#10;一人当たり面積該当値テキスト">
          <a:extLst>
            <a:ext uri="{FF2B5EF4-FFF2-40B4-BE49-F238E27FC236}">
              <a16:creationId xmlns:a16="http://schemas.microsoft.com/office/drawing/2014/main" id="{00000000-0008-0000-0F00-000090000000}"/>
            </a:ext>
          </a:extLst>
        </xdr:cNvPr>
        <xdr:cNvSpPr txBox="1"/>
      </xdr:nvSpPr>
      <xdr:spPr>
        <a:xfrm>
          <a:off x="10515600" y="10164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41211</xdr:rowOff>
    </xdr:from>
    <xdr:to>
      <xdr:col>50</xdr:col>
      <xdr:colOff>165100</xdr:colOff>
      <xdr:row>60</xdr:row>
      <xdr:rowOff>142811</xdr:rowOff>
    </xdr:to>
    <xdr:sp macro="" textlink="">
      <xdr:nvSpPr>
        <xdr:cNvPr id="145" name="楕円 144">
          <a:extLst>
            <a:ext uri="{FF2B5EF4-FFF2-40B4-BE49-F238E27FC236}">
              <a16:creationId xmlns:a16="http://schemas.microsoft.com/office/drawing/2014/main" id="{00000000-0008-0000-0F00-000091000000}"/>
            </a:ext>
          </a:extLst>
        </xdr:cNvPr>
        <xdr:cNvSpPr/>
      </xdr:nvSpPr>
      <xdr:spPr>
        <a:xfrm>
          <a:off x="9588500" y="103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77153</xdr:rowOff>
    </xdr:from>
    <xdr:to>
      <xdr:col>55</xdr:col>
      <xdr:colOff>0</xdr:colOff>
      <xdr:row>60</xdr:row>
      <xdr:rowOff>92011</xdr:rowOff>
    </xdr:to>
    <xdr:cxnSp macro="">
      <xdr:nvCxnSpPr>
        <xdr:cNvPr id="146" name="直線コネクタ 145">
          <a:extLst>
            <a:ext uri="{FF2B5EF4-FFF2-40B4-BE49-F238E27FC236}">
              <a16:creationId xmlns:a16="http://schemas.microsoft.com/office/drawing/2014/main" id="{00000000-0008-0000-0F00-000092000000}"/>
            </a:ext>
          </a:extLst>
        </xdr:cNvPr>
        <xdr:cNvCxnSpPr/>
      </xdr:nvCxnSpPr>
      <xdr:spPr>
        <a:xfrm flipV="1">
          <a:off x="9639300" y="10364153"/>
          <a:ext cx="838200" cy="14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58928</xdr:rowOff>
    </xdr:from>
    <xdr:to>
      <xdr:col>46</xdr:col>
      <xdr:colOff>38100</xdr:colOff>
      <xdr:row>60</xdr:row>
      <xdr:rowOff>160528</xdr:rowOff>
    </xdr:to>
    <xdr:sp macro="" textlink="">
      <xdr:nvSpPr>
        <xdr:cNvPr id="147" name="楕円 146">
          <a:extLst>
            <a:ext uri="{FF2B5EF4-FFF2-40B4-BE49-F238E27FC236}">
              <a16:creationId xmlns:a16="http://schemas.microsoft.com/office/drawing/2014/main" id="{00000000-0008-0000-0F00-000093000000}"/>
            </a:ext>
          </a:extLst>
        </xdr:cNvPr>
        <xdr:cNvSpPr/>
      </xdr:nvSpPr>
      <xdr:spPr>
        <a:xfrm>
          <a:off x="8699500" y="1034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92011</xdr:rowOff>
    </xdr:from>
    <xdr:to>
      <xdr:col>50</xdr:col>
      <xdr:colOff>114300</xdr:colOff>
      <xdr:row>60</xdr:row>
      <xdr:rowOff>109728</xdr:rowOff>
    </xdr:to>
    <xdr:cxnSp macro="">
      <xdr:nvCxnSpPr>
        <xdr:cNvPr id="148" name="直線コネクタ 147">
          <a:extLst>
            <a:ext uri="{FF2B5EF4-FFF2-40B4-BE49-F238E27FC236}">
              <a16:creationId xmlns:a16="http://schemas.microsoft.com/office/drawing/2014/main" id="{00000000-0008-0000-0F00-000094000000}"/>
            </a:ext>
          </a:extLst>
        </xdr:cNvPr>
        <xdr:cNvCxnSpPr/>
      </xdr:nvCxnSpPr>
      <xdr:spPr>
        <a:xfrm flipV="1">
          <a:off x="8750300" y="10379011"/>
          <a:ext cx="889000" cy="17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72072</xdr:rowOff>
    </xdr:from>
    <xdr:to>
      <xdr:col>41</xdr:col>
      <xdr:colOff>101600</xdr:colOff>
      <xdr:row>61</xdr:row>
      <xdr:rowOff>2222</xdr:rowOff>
    </xdr:to>
    <xdr:sp macro="" textlink="">
      <xdr:nvSpPr>
        <xdr:cNvPr id="149" name="楕円 148">
          <a:extLst>
            <a:ext uri="{FF2B5EF4-FFF2-40B4-BE49-F238E27FC236}">
              <a16:creationId xmlns:a16="http://schemas.microsoft.com/office/drawing/2014/main" id="{00000000-0008-0000-0F00-000095000000}"/>
            </a:ext>
          </a:extLst>
        </xdr:cNvPr>
        <xdr:cNvSpPr/>
      </xdr:nvSpPr>
      <xdr:spPr>
        <a:xfrm>
          <a:off x="7810500" y="10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109728</xdr:rowOff>
    </xdr:from>
    <xdr:to>
      <xdr:col>45</xdr:col>
      <xdr:colOff>177800</xdr:colOff>
      <xdr:row>60</xdr:row>
      <xdr:rowOff>122872</xdr:rowOff>
    </xdr:to>
    <xdr:cxnSp macro="">
      <xdr:nvCxnSpPr>
        <xdr:cNvPr id="150" name="直線コネクタ 149">
          <a:extLst>
            <a:ext uri="{FF2B5EF4-FFF2-40B4-BE49-F238E27FC236}">
              <a16:creationId xmlns:a16="http://schemas.microsoft.com/office/drawing/2014/main" id="{00000000-0008-0000-0F00-000096000000}"/>
            </a:ext>
          </a:extLst>
        </xdr:cNvPr>
        <xdr:cNvCxnSpPr/>
      </xdr:nvCxnSpPr>
      <xdr:spPr>
        <a:xfrm flipV="1">
          <a:off x="7861300" y="10396728"/>
          <a:ext cx="889000" cy="13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84645</xdr:rowOff>
    </xdr:from>
    <xdr:to>
      <xdr:col>36</xdr:col>
      <xdr:colOff>165100</xdr:colOff>
      <xdr:row>61</xdr:row>
      <xdr:rowOff>14795</xdr:rowOff>
    </xdr:to>
    <xdr:sp macro="" textlink="">
      <xdr:nvSpPr>
        <xdr:cNvPr id="151" name="楕円 150">
          <a:extLst>
            <a:ext uri="{FF2B5EF4-FFF2-40B4-BE49-F238E27FC236}">
              <a16:creationId xmlns:a16="http://schemas.microsoft.com/office/drawing/2014/main" id="{00000000-0008-0000-0F00-000097000000}"/>
            </a:ext>
          </a:extLst>
        </xdr:cNvPr>
        <xdr:cNvSpPr/>
      </xdr:nvSpPr>
      <xdr:spPr>
        <a:xfrm>
          <a:off x="6921500" y="1037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122872</xdr:rowOff>
    </xdr:from>
    <xdr:to>
      <xdr:col>41</xdr:col>
      <xdr:colOff>50800</xdr:colOff>
      <xdr:row>60</xdr:row>
      <xdr:rowOff>135445</xdr:rowOff>
    </xdr:to>
    <xdr:cxnSp macro="">
      <xdr:nvCxnSpPr>
        <xdr:cNvPr id="152" name="直線コネクタ 151">
          <a:extLst>
            <a:ext uri="{FF2B5EF4-FFF2-40B4-BE49-F238E27FC236}">
              <a16:creationId xmlns:a16="http://schemas.microsoft.com/office/drawing/2014/main" id="{00000000-0008-0000-0F00-000098000000}"/>
            </a:ext>
          </a:extLst>
        </xdr:cNvPr>
        <xdr:cNvCxnSpPr/>
      </xdr:nvCxnSpPr>
      <xdr:spPr>
        <a:xfrm flipV="1">
          <a:off x="6972300" y="10409872"/>
          <a:ext cx="8890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28783</xdr:rowOff>
    </xdr:from>
    <xdr:ext cx="469744" cy="259045"/>
    <xdr:sp macro="" textlink="">
      <xdr:nvSpPr>
        <xdr:cNvPr id="153" name="n_1aveValue【体育館・プール】&#10;一人当たり面積">
          <a:extLst>
            <a:ext uri="{FF2B5EF4-FFF2-40B4-BE49-F238E27FC236}">
              <a16:creationId xmlns:a16="http://schemas.microsoft.com/office/drawing/2014/main" id="{00000000-0008-0000-0F00-000099000000}"/>
            </a:ext>
          </a:extLst>
        </xdr:cNvPr>
        <xdr:cNvSpPr txBox="1"/>
      </xdr:nvSpPr>
      <xdr:spPr>
        <a:xfrm>
          <a:off x="9391727" y="10487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21353</xdr:rowOff>
    </xdr:from>
    <xdr:ext cx="469744" cy="259045"/>
    <xdr:sp macro="" textlink="">
      <xdr:nvSpPr>
        <xdr:cNvPr id="154" name="n_2aveValue【体育館・プール】&#10;一人当たり面積">
          <a:extLst>
            <a:ext uri="{FF2B5EF4-FFF2-40B4-BE49-F238E27FC236}">
              <a16:creationId xmlns:a16="http://schemas.microsoft.com/office/drawing/2014/main" id="{00000000-0008-0000-0F00-00009A000000}"/>
            </a:ext>
          </a:extLst>
        </xdr:cNvPr>
        <xdr:cNvSpPr txBox="1"/>
      </xdr:nvSpPr>
      <xdr:spPr>
        <a:xfrm>
          <a:off x="8515427" y="1047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3065</xdr:rowOff>
    </xdr:from>
    <xdr:ext cx="469744" cy="259045"/>
    <xdr:sp macro="" textlink="">
      <xdr:nvSpPr>
        <xdr:cNvPr id="155" name="n_3aveValue【体育館・プール】&#10;一人当たり面積">
          <a:extLst>
            <a:ext uri="{FF2B5EF4-FFF2-40B4-BE49-F238E27FC236}">
              <a16:creationId xmlns:a16="http://schemas.microsoft.com/office/drawing/2014/main" id="{00000000-0008-0000-0F00-00009B000000}"/>
            </a:ext>
          </a:extLst>
        </xdr:cNvPr>
        <xdr:cNvSpPr txBox="1"/>
      </xdr:nvSpPr>
      <xdr:spPr>
        <a:xfrm>
          <a:off x="7626427" y="1046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20782</xdr:rowOff>
    </xdr:from>
    <xdr:ext cx="469744" cy="259045"/>
    <xdr:sp macro="" textlink="">
      <xdr:nvSpPr>
        <xdr:cNvPr id="156" name="n_4aveValue【体育館・プール】&#10;一人当たり面積">
          <a:extLst>
            <a:ext uri="{FF2B5EF4-FFF2-40B4-BE49-F238E27FC236}">
              <a16:creationId xmlns:a16="http://schemas.microsoft.com/office/drawing/2014/main" id="{00000000-0008-0000-0F00-00009C000000}"/>
            </a:ext>
          </a:extLst>
        </xdr:cNvPr>
        <xdr:cNvSpPr txBox="1"/>
      </xdr:nvSpPr>
      <xdr:spPr>
        <a:xfrm>
          <a:off x="6737427" y="1047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159338</xdr:rowOff>
    </xdr:from>
    <xdr:ext cx="469744" cy="259045"/>
    <xdr:sp macro="" textlink="">
      <xdr:nvSpPr>
        <xdr:cNvPr id="157" name="n_1mainValue【体育館・プール】&#10;一人当たり面積">
          <a:extLst>
            <a:ext uri="{FF2B5EF4-FFF2-40B4-BE49-F238E27FC236}">
              <a16:creationId xmlns:a16="http://schemas.microsoft.com/office/drawing/2014/main" id="{00000000-0008-0000-0F00-00009D000000}"/>
            </a:ext>
          </a:extLst>
        </xdr:cNvPr>
        <xdr:cNvSpPr txBox="1"/>
      </xdr:nvSpPr>
      <xdr:spPr>
        <a:xfrm>
          <a:off x="9391727" y="10103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5605</xdr:rowOff>
    </xdr:from>
    <xdr:ext cx="469744" cy="259045"/>
    <xdr:sp macro="" textlink="">
      <xdr:nvSpPr>
        <xdr:cNvPr id="158" name="n_2mainValue【体育館・プール】&#10;一人当たり面積">
          <a:extLst>
            <a:ext uri="{FF2B5EF4-FFF2-40B4-BE49-F238E27FC236}">
              <a16:creationId xmlns:a16="http://schemas.microsoft.com/office/drawing/2014/main" id="{00000000-0008-0000-0F00-00009E000000}"/>
            </a:ext>
          </a:extLst>
        </xdr:cNvPr>
        <xdr:cNvSpPr txBox="1"/>
      </xdr:nvSpPr>
      <xdr:spPr>
        <a:xfrm>
          <a:off x="8515427" y="10121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18749</xdr:rowOff>
    </xdr:from>
    <xdr:ext cx="469744" cy="259045"/>
    <xdr:sp macro="" textlink="">
      <xdr:nvSpPr>
        <xdr:cNvPr id="159" name="n_3mainValue【体育館・プール】&#10;一人当たり面積">
          <a:extLst>
            <a:ext uri="{FF2B5EF4-FFF2-40B4-BE49-F238E27FC236}">
              <a16:creationId xmlns:a16="http://schemas.microsoft.com/office/drawing/2014/main" id="{00000000-0008-0000-0F00-00009F000000}"/>
            </a:ext>
          </a:extLst>
        </xdr:cNvPr>
        <xdr:cNvSpPr txBox="1"/>
      </xdr:nvSpPr>
      <xdr:spPr>
        <a:xfrm>
          <a:off x="7626427" y="1013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31322</xdr:rowOff>
    </xdr:from>
    <xdr:ext cx="469744" cy="259045"/>
    <xdr:sp macro="" textlink="">
      <xdr:nvSpPr>
        <xdr:cNvPr id="160" name="n_4mainValue【体育館・プール】&#10;一人当たり面積">
          <a:extLst>
            <a:ext uri="{FF2B5EF4-FFF2-40B4-BE49-F238E27FC236}">
              <a16:creationId xmlns:a16="http://schemas.microsoft.com/office/drawing/2014/main" id="{00000000-0008-0000-0F00-0000A0000000}"/>
            </a:ext>
          </a:extLst>
        </xdr:cNvPr>
        <xdr:cNvSpPr txBox="1"/>
      </xdr:nvSpPr>
      <xdr:spPr>
        <a:xfrm>
          <a:off x="6737427" y="10146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1" name="正方形/長方形 160">
          <a:extLst>
            <a:ext uri="{FF2B5EF4-FFF2-40B4-BE49-F238E27FC236}">
              <a16:creationId xmlns:a16="http://schemas.microsoft.com/office/drawing/2014/main" id="{00000000-0008-0000-0F00-0000A1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2" name="正方形/長方形 161">
          <a:extLst>
            <a:ext uri="{FF2B5EF4-FFF2-40B4-BE49-F238E27FC236}">
              <a16:creationId xmlns:a16="http://schemas.microsoft.com/office/drawing/2014/main" id="{00000000-0008-0000-0F00-0000A2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3" name="正方形/長方形 162">
          <a:extLst>
            <a:ext uri="{FF2B5EF4-FFF2-40B4-BE49-F238E27FC236}">
              <a16:creationId xmlns:a16="http://schemas.microsoft.com/office/drawing/2014/main" id="{00000000-0008-0000-0F00-0000A3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4" name="正方形/長方形 163">
          <a:extLst>
            <a:ext uri="{FF2B5EF4-FFF2-40B4-BE49-F238E27FC236}">
              <a16:creationId xmlns:a16="http://schemas.microsoft.com/office/drawing/2014/main" id="{00000000-0008-0000-0F00-0000A4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5" name="正方形/長方形 164">
          <a:extLst>
            <a:ext uri="{FF2B5EF4-FFF2-40B4-BE49-F238E27FC236}">
              <a16:creationId xmlns:a16="http://schemas.microsoft.com/office/drawing/2014/main" id="{00000000-0008-0000-0F00-0000A5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6" name="正方形/長方形 165">
          <a:extLst>
            <a:ext uri="{FF2B5EF4-FFF2-40B4-BE49-F238E27FC236}">
              <a16:creationId xmlns:a16="http://schemas.microsoft.com/office/drawing/2014/main" id="{00000000-0008-0000-0F00-0000A6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7" name="正方形/長方形 166">
          <a:extLst>
            <a:ext uri="{FF2B5EF4-FFF2-40B4-BE49-F238E27FC236}">
              <a16:creationId xmlns:a16="http://schemas.microsoft.com/office/drawing/2014/main" id="{00000000-0008-0000-0F00-0000A7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8" name="正方形/長方形 167">
          <a:extLst>
            <a:ext uri="{FF2B5EF4-FFF2-40B4-BE49-F238E27FC236}">
              <a16:creationId xmlns:a16="http://schemas.microsoft.com/office/drawing/2014/main" id="{00000000-0008-0000-0F00-0000A8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0" name="直線コネクタ 169">
          <a:extLst>
            <a:ext uri="{FF2B5EF4-FFF2-40B4-BE49-F238E27FC236}">
              <a16:creationId xmlns:a16="http://schemas.microsoft.com/office/drawing/2014/main" id="{00000000-0008-0000-0F00-0000AA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1" name="テキスト ボックス 170">
          <a:extLst>
            <a:ext uri="{FF2B5EF4-FFF2-40B4-BE49-F238E27FC236}">
              <a16:creationId xmlns:a16="http://schemas.microsoft.com/office/drawing/2014/main" id="{00000000-0008-0000-0F00-0000AB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2" name="直線コネクタ 171">
          <a:extLst>
            <a:ext uri="{FF2B5EF4-FFF2-40B4-BE49-F238E27FC236}">
              <a16:creationId xmlns:a16="http://schemas.microsoft.com/office/drawing/2014/main" id="{00000000-0008-0000-0F00-0000AC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3" name="テキスト ボックス 172">
          <a:extLst>
            <a:ext uri="{FF2B5EF4-FFF2-40B4-BE49-F238E27FC236}">
              <a16:creationId xmlns:a16="http://schemas.microsoft.com/office/drawing/2014/main" id="{00000000-0008-0000-0F00-0000AD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4" name="直線コネクタ 173">
          <a:extLst>
            <a:ext uri="{FF2B5EF4-FFF2-40B4-BE49-F238E27FC236}">
              <a16:creationId xmlns:a16="http://schemas.microsoft.com/office/drawing/2014/main" id="{00000000-0008-0000-0F00-0000AE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5" name="テキスト ボックス 174">
          <a:extLst>
            <a:ext uri="{FF2B5EF4-FFF2-40B4-BE49-F238E27FC236}">
              <a16:creationId xmlns:a16="http://schemas.microsoft.com/office/drawing/2014/main" id="{00000000-0008-0000-0F00-0000AF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6" name="直線コネクタ 175">
          <a:extLst>
            <a:ext uri="{FF2B5EF4-FFF2-40B4-BE49-F238E27FC236}">
              <a16:creationId xmlns:a16="http://schemas.microsoft.com/office/drawing/2014/main" id="{00000000-0008-0000-0F00-0000B0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7" name="テキスト ボックス 176">
          <a:extLst>
            <a:ext uri="{FF2B5EF4-FFF2-40B4-BE49-F238E27FC236}">
              <a16:creationId xmlns:a16="http://schemas.microsoft.com/office/drawing/2014/main" id="{00000000-0008-0000-0F00-0000B1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8" name="直線コネクタ 177">
          <a:extLst>
            <a:ext uri="{FF2B5EF4-FFF2-40B4-BE49-F238E27FC236}">
              <a16:creationId xmlns:a16="http://schemas.microsoft.com/office/drawing/2014/main" id="{00000000-0008-0000-0F00-0000B2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79" name="テキスト ボックス 178">
          <a:extLst>
            <a:ext uri="{FF2B5EF4-FFF2-40B4-BE49-F238E27FC236}">
              <a16:creationId xmlns:a16="http://schemas.microsoft.com/office/drawing/2014/main" id="{00000000-0008-0000-0F00-0000B3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0" name="直線コネクタ 179">
          <a:extLst>
            <a:ext uri="{FF2B5EF4-FFF2-40B4-BE49-F238E27FC236}">
              <a16:creationId xmlns:a16="http://schemas.microsoft.com/office/drawing/2014/main" id="{00000000-0008-0000-0F00-0000B4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1" name="テキスト ボックス 180">
          <a:extLst>
            <a:ext uri="{FF2B5EF4-FFF2-40B4-BE49-F238E27FC236}">
              <a16:creationId xmlns:a16="http://schemas.microsoft.com/office/drawing/2014/main" id="{00000000-0008-0000-0F00-0000B5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2" name="直線コネクタ 181">
          <a:extLst>
            <a:ext uri="{FF2B5EF4-FFF2-40B4-BE49-F238E27FC236}">
              <a16:creationId xmlns:a16="http://schemas.microsoft.com/office/drawing/2014/main" id="{00000000-0008-0000-0F00-0000B6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4" name="【福祉施設】&#10;有形固定資産減価償却率グラフ枠">
          <a:extLst>
            <a:ext uri="{FF2B5EF4-FFF2-40B4-BE49-F238E27FC236}">
              <a16:creationId xmlns:a16="http://schemas.microsoft.com/office/drawing/2014/main" id="{00000000-0008-0000-0F00-0000B8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185" name="直線コネクタ 184">
          <a:extLst>
            <a:ext uri="{FF2B5EF4-FFF2-40B4-BE49-F238E27FC236}">
              <a16:creationId xmlns:a16="http://schemas.microsoft.com/office/drawing/2014/main" id="{00000000-0008-0000-0F00-0000B9000000}"/>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6" name="【福祉施設】&#10;有形固定資産減価償却率最小値テキスト">
          <a:extLst>
            <a:ext uri="{FF2B5EF4-FFF2-40B4-BE49-F238E27FC236}">
              <a16:creationId xmlns:a16="http://schemas.microsoft.com/office/drawing/2014/main" id="{00000000-0008-0000-0F00-0000BA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7" name="直線コネクタ 186">
          <a:extLst>
            <a:ext uri="{FF2B5EF4-FFF2-40B4-BE49-F238E27FC236}">
              <a16:creationId xmlns:a16="http://schemas.microsoft.com/office/drawing/2014/main" id="{00000000-0008-0000-0F00-0000BB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188" name="【福祉施設】&#10;有形固定資産減価償却率最大値テキスト">
          <a:extLst>
            <a:ext uri="{FF2B5EF4-FFF2-40B4-BE49-F238E27FC236}">
              <a16:creationId xmlns:a16="http://schemas.microsoft.com/office/drawing/2014/main" id="{00000000-0008-0000-0F00-0000BC000000}"/>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189" name="直線コネクタ 188">
          <a:extLst>
            <a:ext uri="{FF2B5EF4-FFF2-40B4-BE49-F238E27FC236}">
              <a16:creationId xmlns:a16="http://schemas.microsoft.com/office/drawing/2014/main" id="{00000000-0008-0000-0F00-0000BD000000}"/>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126382</xdr:rowOff>
    </xdr:from>
    <xdr:ext cx="405111" cy="259045"/>
    <xdr:sp macro="" textlink="">
      <xdr:nvSpPr>
        <xdr:cNvPr id="190" name="【福祉施設】&#10;有形固定資産減価償却率平均値テキスト">
          <a:extLst>
            <a:ext uri="{FF2B5EF4-FFF2-40B4-BE49-F238E27FC236}">
              <a16:creationId xmlns:a16="http://schemas.microsoft.com/office/drawing/2014/main" id="{00000000-0008-0000-0F00-0000BE000000}"/>
            </a:ext>
          </a:extLst>
        </xdr:cNvPr>
        <xdr:cNvSpPr txBox="1"/>
      </xdr:nvSpPr>
      <xdr:spPr>
        <a:xfrm>
          <a:off x="4673600" y="13842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103505</xdr:rowOff>
    </xdr:from>
    <xdr:to>
      <xdr:col>24</xdr:col>
      <xdr:colOff>114300</xdr:colOff>
      <xdr:row>82</xdr:row>
      <xdr:rowOff>33655</xdr:rowOff>
    </xdr:to>
    <xdr:sp macro="" textlink="">
      <xdr:nvSpPr>
        <xdr:cNvPr id="191" name="フローチャート: 判断 190">
          <a:extLst>
            <a:ext uri="{FF2B5EF4-FFF2-40B4-BE49-F238E27FC236}">
              <a16:creationId xmlns:a16="http://schemas.microsoft.com/office/drawing/2014/main" id="{00000000-0008-0000-0F00-0000BF000000}"/>
            </a:ext>
          </a:extLst>
        </xdr:cNvPr>
        <xdr:cNvSpPr/>
      </xdr:nvSpPr>
      <xdr:spPr>
        <a:xfrm>
          <a:off x="45847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103505</xdr:rowOff>
    </xdr:from>
    <xdr:to>
      <xdr:col>20</xdr:col>
      <xdr:colOff>38100</xdr:colOff>
      <xdr:row>82</xdr:row>
      <xdr:rowOff>33655</xdr:rowOff>
    </xdr:to>
    <xdr:sp macro="" textlink="">
      <xdr:nvSpPr>
        <xdr:cNvPr id="192" name="フローチャート: 判断 191">
          <a:extLst>
            <a:ext uri="{FF2B5EF4-FFF2-40B4-BE49-F238E27FC236}">
              <a16:creationId xmlns:a16="http://schemas.microsoft.com/office/drawing/2014/main" id="{00000000-0008-0000-0F00-0000C0000000}"/>
            </a:ext>
          </a:extLst>
        </xdr:cNvPr>
        <xdr:cNvSpPr/>
      </xdr:nvSpPr>
      <xdr:spPr>
        <a:xfrm>
          <a:off x="3746500" y="1399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50164</xdr:rowOff>
    </xdr:from>
    <xdr:to>
      <xdr:col>15</xdr:col>
      <xdr:colOff>101600</xdr:colOff>
      <xdr:row>81</xdr:row>
      <xdr:rowOff>151764</xdr:rowOff>
    </xdr:to>
    <xdr:sp macro="" textlink="">
      <xdr:nvSpPr>
        <xdr:cNvPr id="193" name="フローチャート: 判断 192">
          <a:extLst>
            <a:ext uri="{FF2B5EF4-FFF2-40B4-BE49-F238E27FC236}">
              <a16:creationId xmlns:a16="http://schemas.microsoft.com/office/drawing/2014/main" id="{00000000-0008-0000-0F00-0000C1000000}"/>
            </a:ext>
          </a:extLst>
        </xdr:cNvPr>
        <xdr:cNvSpPr/>
      </xdr:nvSpPr>
      <xdr:spPr>
        <a:xfrm>
          <a:off x="28575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23495</xdr:rowOff>
    </xdr:from>
    <xdr:to>
      <xdr:col>10</xdr:col>
      <xdr:colOff>165100</xdr:colOff>
      <xdr:row>81</xdr:row>
      <xdr:rowOff>125095</xdr:rowOff>
    </xdr:to>
    <xdr:sp macro="" textlink="">
      <xdr:nvSpPr>
        <xdr:cNvPr id="194" name="フローチャート: 判断 193">
          <a:extLst>
            <a:ext uri="{FF2B5EF4-FFF2-40B4-BE49-F238E27FC236}">
              <a16:creationId xmlns:a16="http://schemas.microsoft.com/office/drawing/2014/main" id="{00000000-0008-0000-0F00-0000C2000000}"/>
            </a:ext>
          </a:extLst>
        </xdr:cNvPr>
        <xdr:cNvSpPr/>
      </xdr:nvSpPr>
      <xdr:spPr>
        <a:xfrm>
          <a:off x="1968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116839</xdr:rowOff>
    </xdr:from>
    <xdr:to>
      <xdr:col>6</xdr:col>
      <xdr:colOff>38100</xdr:colOff>
      <xdr:row>81</xdr:row>
      <xdr:rowOff>46989</xdr:rowOff>
    </xdr:to>
    <xdr:sp macro="" textlink="">
      <xdr:nvSpPr>
        <xdr:cNvPr id="195" name="フローチャート: 判断 194">
          <a:extLst>
            <a:ext uri="{FF2B5EF4-FFF2-40B4-BE49-F238E27FC236}">
              <a16:creationId xmlns:a16="http://schemas.microsoft.com/office/drawing/2014/main" id="{00000000-0008-0000-0F00-0000C3000000}"/>
            </a:ext>
          </a:extLst>
        </xdr:cNvPr>
        <xdr:cNvSpPr/>
      </xdr:nvSpPr>
      <xdr:spPr>
        <a:xfrm>
          <a:off x="1079500" y="1383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6" name="テキスト ボックス 195">
          <a:extLst>
            <a:ext uri="{FF2B5EF4-FFF2-40B4-BE49-F238E27FC236}">
              <a16:creationId xmlns:a16="http://schemas.microsoft.com/office/drawing/2014/main" id="{00000000-0008-0000-0F00-0000C4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00000000-0008-0000-0F00-0000C5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00000000-0008-0000-0F00-0000C6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00000000-0008-0000-0F00-0000C7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F00-0000C8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170180</xdr:rowOff>
    </xdr:from>
    <xdr:to>
      <xdr:col>24</xdr:col>
      <xdr:colOff>114300</xdr:colOff>
      <xdr:row>83</xdr:row>
      <xdr:rowOff>100330</xdr:rowOff>
    </xdr:to>
    <xdr:sp macro="" textlink="">
      <xdr:nvSpPr>
        <xdr:cNvPr id="201" name="楕円 200">
          <a:extLst>
            <a:ext uri="{FF2B5EF4-FFF2-40B4-BE49-F238E27FC236}">
              <a16:creationId xmlns:a16="http://schemas.microsoft.com/office/drawing/2014/main" id="{00000000-0008-0000-0F00-0000C9000000}"/>
            </a:ext>
          </a:extLst>
        </xdr:cNvPr>
        <xdr:cNvSpPr/>
      </xdr:nvSpPr>
      <xdr:spPr>
        <a:xfrm>
          <a:off x="4584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148607</xdr:rowOff>
    </xdr:from>
    <xdr:ext cx="405111" cy="259045"/>
    <xdr:sp macro="" textlink="">
      <xdr:nvSpPr>
        <xdr:cNvPr id="202" name="【福祉施設】&#10;有形固定資産減価償却率該当値テキスト">
          <a:extLst>
            <a:ext uri="{FF2B5EF4-FFF2-40B4-BE49-F238E27FC236}">
              <a16:creationId xmlns:a16="http://schemas.microsoft.com/office/drawing/2014/main" id="{00000000-0008-0000-0F00-0000CA000000}"/>
            </a:ext>
          </a:extLst>
        </xdr:cNvPr>
        <xdr:cNvSpPr txBox="1"/>
      </xdr:nvSpPr>
      <xdr:spPr>
        <a:xfrm>
          <a:off x="4673600"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137795</xdr:rowOff>
    </xdr:from>
    <xdr:to>
      <xdr:col>20</xdr:col>
      <xdr:colOff>38100</xdr:colOff>
      <xdr:row>83</xdr:row>
      <xdr:rowOff>67945</xdr:rowOff>
    </xdr:to>
    <xdr:sp macro="" textlink="">
      <xdr:nvSpPr>
        <xdr:cNvPr id="203" name="楕円 202">
          <a:extLst>
            <a:ext uri="{FF2B5EF4-FFF2-40B4-BE49-F238E27FC236}">
              <a16:creationId xmlns:a16="http://schemas.microsoft.com/office/drawing/2014/main" id="{00000000-0008-0000-0F00-0000CB000000}"/>
            </a:ext>
          </a:extLst>
        </xdr:cNvPr>
        <xdr:cNvSpPr/>
      </xdr:nvSpPr>
      <xdr:spPr>
        <a:xfrm>
          <a:off x="3746500" y="1419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17145</xdr:rowOff>
    </xdr:from>
    <xdr:to>
      <xdr:col>24</xdr:col>
      <xdr:colOff>63500</xdr:colOff>
      <xdr:row>83</xdr:row>
      <xdr:rowOff>49530</xdr:rowOff>
    </xdr:to>
    <xdr:cxnSp macro="">
      <xdr:nvCxnSpPr>
        <xdr:cNvPr id="204" name="直線コネクタ 203">
          <a:extLst>
            <a:ext uri="{FF2B5EF4-FFF2-40B4-BE49-F238E27FC236}">
              <a16:creationId xmlns:a16="http://schemas.microsoft.com/office/drawing/2014/main" id="{00000000-0008-0000-0F00-0000CC000000}"/>
            </a:ext>
          </a:extLst>
        </xdr:cNvPr>
        <xdr:cNvCxnSpPr/>
      </xdr:nvCxnSpPr>
      <xdr:spPr>
        <a:xfrm>
          <a:off x="3797300" y="142474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107314</xdr:rowOff>
    </xdr:from>
    <xdr:to>
      <xdr:col>15</xdr:col>
      <xdr:colOff>101600</xdr:colOff>
      <xdr:row>83</xdr:row>
      <xdr:rowOff>37464</xdr:rowOff>
    </xdr:to>
    <xdr:sp macro="" textlink="">
      <xdr:nvSpPr>
        <xdr:cNvPr id="205" name="楕円 204">
          <a:extLst>
            <a:ext uri="{FF2B5EF4-FFF2-40B4-BE49-F238E27FC236}">
              <a16:creationId xmlns:a16="http://schemas.microsoft.com/office/drawing/2014/main" id="{00000000-0008-0000-0F00-0000CD000000}"/>
            </a:ext>
          </a:extLst>
        </xdr:cNvPr>
        <xdr:cNvSpPr/>
      </xdr:nvSpPr>
      <xdr:spPr>
        <a:xfrm>
          <a:off x="2857500" y="1416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158114</xdr:rowOff>
    </xdr:from>
    <xdr:to>
      <xdr:col>19</xdr:col>
      <xdr:colOff>177800</xdr:colOff>
      <xdr:row>83</xdr:row>
      <xdr:rowOff>17145</xdr:rowOff>
    </xdr:to>
    <xdr:cxnSp macro="">
      <xdr:nvCxnSpPr>
        <xdr:cNvPr id="206" name="直線コネクタ 205">
          <a:extLst>
            <a:ext uri="{FF2B5EF4-FFF2-40B4-BE49-F238E27FC236}">
              <a16:creationId xmlns:a16="http://schemas.microsoft.com/office/drawing/2014/main" id="{00000000-0008-0000-0F00-0000CE000000}"/>
            </a:ext>
          </a:extLst>
        </xdr:cNvPr>
        <xdr:cNvCxnSpPr/>
      </xdr:nvCxnSpPr>
      <xdr:spPr>
        <a:xfrm>
          <a:off x="2908300" y="14217014"/>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07" name="楕円 206">
          <a:extLst>
            <a:ext uri="{FF2B5EF4-FFF2-40B4-BE49-F238E27FC236}">
              <a16:creationId xmlns:a16="http://schemas.microsoft.com/office/drawing/2014/main" id="{00000000-0008-0000-0F00-0000CF000000}"/>
            </a:ext>
          </a:extLst>
        </xdr:cNvPr>
        <xdr:cNvSpPr/>
      </xdr:nvSpPr>
      <xdr:spPr>
        <a:xfrm>
          <a:off x="1968500" y="1413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125730</xdr:rowOff>
    </xdr:from>
    <xdr:to>
      <xdr:col>15</xdr:col>
      <xdr:colOff>50800</xdr:colOff>
      <xdr:row>82</xdr:row>
      <xdr:rowOff>158114</xdr:rowOff>
    </xdr:to>
    <xdr:cxnSp macro="">
      <xdr:nvCxnSpPr>
        <xdr:cNvPr id="208" name="直線コネクタ 207">
          <a:extLst>
            <a:ext uri="{FF2B5EF4-FFF2-40B4-BE49-F238E27FC236}">
              <a16:creationId xmlns:a16="http://schemas.microsoft.com/office/drawing/2014/main" id="{00000000-0008-0000-0F00-0000D0000000}"/>
            </a:ext>
          </a:extLst>
        </xdr:cNvPr>
        <xdr:cNvCxnSpPr/>
      </xdr:nvCxnSpPr>
      <xdr:spPr>
        <a:xfrm>
          <a:off x="2019300" y="1418463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44450</xdr:rowOff>
    </xdr:from>
    <xdr:to>
      <xdr:col>6</xdr:col>
      <xdr:colOff>38100</xdr:colOff>
      <xdr:row>82</xdr:row>
      <xdr:rowOff>146050</xdr:rowOff>
    </xdr:to>
    <xdr:sp macro="" textlink="">
      <xdr:nvSpPr>
        <xdr:cNvPr id="209" name="楕円 208">
          <a:extLst>
            <a:ext uri="{FF2B5EF4-FFF2-40B4-BE49-F238E27FC236}">
              <a16:creationId xmlns:a16="http://schemas.microsoft.com/office/drawing/2014/main" id="{00000000-0008-0000-0F00-0000D1000000}"/>
            </a:ext>
          </a:extLst>
        </xdr:cNvPr>
        <xdr:cNvSpPr/>
      </xdr:nvSpPr>
      <xdr:spPr>
        <a:xfrm>
          <a:off x="10795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95250</xdr:rowOff>
    </xdr:from>
    <xdr:to>
      <xdr:col>10</xdr:col>
      <xdr:colOff>114300</xdr:colOff>
      <xdr:row>82</xdr:row>
      <xdr:rowOff>125730</xdr:rowOff>
    </xdr:to>
    <xdr:cxnSp macro="">
      <xdr:nvCxnSpPr>
        <xdr:cNvPr id="210" name="直線コネクタ 209">
          <a:extLst>
            <a:ext uri="{FF2B5EF4-FFF2-40B4-BE49-F238E27FC236}">
              <a16:creationId xmlns:a16="http://schemas.microsoft.com/office/drawing/2014/main" id="{00000000-0008-0000-0F00-0000D2000000}"/>
            </a:ext>
          </a:extLst>
        </xdr:cNvPr>
        <xdr:cNvCxnSpPr/>
      </xdr:nvCxnSpPr>
      <xdr:spPr>
        <a:xfrm>
          <a:off x="1130300" y="1415415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50182</xdr:rowOff>
    </xdr:from>
    <xdr:ext cx="405111" cy="259045"/>
    <xdr:sp macro="" textlink="">
      <xdr:nvSpPr>
        <xdr:cNvPr id="211" name="n_1aveValue【福祉施設】&#10;有形固定資産減価償却率">
          <a:extLst>
            <a:ext uri="{FF2B5EF4-FFF2-40B4-BE49-F238E27FC236}">
              <a16:creationId xmlns:a16="http://schemas.microsoft.com/office/drawing/2014/main" id="{00000000-0008-0000-0F00-0000D3000000}"/>
            </a:ext>
          </a:extLst>
        </xdr:cNvPr>
        <xdr:cNvSpPr txBox="1"/>
      </xdr:nvSpPr>
      <xdr:spPr>
        <a:xfrm>
          <a:off x="3582044" y="1376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168291</xdr:rowOff>
    </xdr:from>
    <xdr:ext cx="405111" cy="259045"/>
    <xdr:sp macro="" textlink="">
      <xdr:nvSpPr>
        <xdr:cNvPr id="212" name="n_2aveValue【福祉施設】&#10;有形固定資産減価償却率">
          <a:extLst>
            <a:ext uri="{FF2B5EF4-FFF2-40B4-BE49-F238E27FC236}">
              <a16:creationId xmlns:a16="http://schemas.microsoft.com/office/drawing/2014/main" id="{00000000-0008-0000-0F00-0000D4000000}"/>
            </a:ext>
          </a:extLst>
        </xdr:cNvPr>
        <xdr:cNvSpPr txBox="1"/>
      </xdr:nvSpPr>
      <xdr:spPr>
        <a:xfrm>
          <a:off x="2705744" y="1371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141622</xdr:rowOff>
    </xdr:from>
    <xdr:ext cx="405111" cy="259045"/>
    <xdr:sp macro="" textlink="">
      <xdr:nvSpPr>
        <xdr:cNvPr id="213" name="n_3aveValue【福祉施設】&#10;有形固定資産減価償却率">
          <a:extLst>
            <a:ext uri="{FF2B5EF4-FFF2-40B4-BE49-F238E27FC236}">
              <a16:creationId xmlns:a16="http://schemas.microsoft.com/office/drawing/2014/main" id="{00000000-0008-0000-0F00-0000D5000000}"/>
            </a:ext>
          </a:extLst>
        </xdr:cNvPr>
        <xdr:cNvSpPr txBox="1"/>
      </xdr:nvSpPr>
      <xdr:spPr>
        <a:xfrm>
          <a:off x="18167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63516</xdr:rowOff>
    </xdr:from>
    <xdr:ext cx="405111" cy="259045"/>
    <xdr:sp macro="" textlink="">
      <xdr:nvSpPr>
        <xdr:cNvPr id="214" name="n_4aveValue【福祉施設】&#10;有形固定資産減価償却率">
          <a:extLst>
            <a:ext uri="{FF2B5EF4-FFF2-40B4-BE49-F238E27FC236}">
              <a16:creationId xmlns:a16="http://schemas.microsoft.com/office/drawing/2014/main" id="{00000000-0008-0000-0F00-0000D6000000}"/>
            </a:ext>
          </a:extLst>
        </xdr:cNvPr>
        <xdr:cNvSpPr txBox="1"/>
      </xdr:nvSpPr>
      <xdr:spPr>
        <a:xfrm>
          <a:off x="927744" y="1360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59072</xdr:rowOff>
    </xdr:from>
    <xdr:ext cx="405111" cy="259045"/>
    <xdr:sp macro="" textlink="">
      <xdr:nvSpPr>
        <xdr:cNvPr id="215" name="n_1mainValue【福祉施設】&#10;有形固定資産減価償却率">
          <a:extLst>
            <a:ext uri="{FF2B5EF4-FFF2-40B4-BE49-F238E27FC236}">
              <a16:creationId xmlns:a16="http://schemas.microsoft.com/office/drawing/2014/main" id="{00000000-0008-0000-0F00-0000D7000000}"/>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28591</xdr:rowOff>
    </xdr:from>
    <xdr:ext cx="405111" cy="259045"/>
    <xdr:sp macro="" textlink="">
      <xdr:nvSpPr>
        <xdr:cNvPr id="216" name="n_2mainValue【福祉施設】&#10;有形固定資産減価償却率">
          <a:extLst>
            <a:ext uri="{FF2B5EF4-FFF2-40B4-BE49-F238E27FC236}">
              <a16:creationId xmlns:a16="http://schemas.microsoft.com/office/drawing/2014/main" id="{00000000-0008-0000-0F00-0000D8000000}"/>
            </a:ext>
          </a:extLst>
        </xdr:cNvPr>
        <xdr:cNvSpPr txBox="1"/>
      </xdr:nvSpPr>
      <xdr:spPr>
        <a:xfrm>
          <a:off x="2705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217" name="n_3mainValue【福祉施設】&#10;有形固定資産減価償却率">
          <a:extLst>
            <a:ext uri="{FF2B5EF4-FFF2-40B4-BE49-F238E27FC236}">
              <a16:creationId xmlns:a16="http://schemas.microsoft.com/office/drawing/2014/main" id="{00000000-0008-0000-0F00-0000D9000000}"/>
            </a:ext>
          </a:extLst>
        </xdr:cNvPr>
        <xdr:cNvSpPr txBox="1"/>
      </xdr:nvSpPr>
      <xdr:spPr>
        <a:xfrm>
          <a:off x="1816744" y="1422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137177</xdr:rowOff>
    </xdr:from>
    <xdr:ext cx="405111" cy="259045"/>
    <xdr:sp macro="" textlink="">
      <xdr:nvSpPr>
        <xdr:cNvPr id="218" name="n_4mainValue【福祉施設】&#10;有形固定資産減価償却率">
          <a:extLst>
            <a:ext uri="{FF2B5EF4-FFF2-40B4-BE49-F238E27FC236}">
              <a16:creationId xmlns:a16="http://schemas.microsoft.com/office/drawing/2014/main" id="{00000000-0008-0000-0F00-0000DA000000}"/>
            </a:ext>
          </a:extLst>
        </xdr:cNvPr>
        <xdr:cNvSpPr txBox="1"/>
      </xdr:nvSpPr>
      <xdr:spPr>
        <a:xfrm>
          <a:off x="9277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19" name="正方形/長方形 218">
          <a:extLst>
            <a:ext uri="{FF2B5EF4-FFF2-40B4-BE49-F238E27FC236}">
              <a16:creationId xmlns:a16="http://schemas.microsoft.com/office/drawing/2014/main" id="{00000000-0008-0000-0F00-0000DB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0" name="正方形/長方形 219">
          <a:extLst>
            <a:ext uri="{FF2B5EF4-FFF2-40B4-BE49-F238E27FC236}">
              <a16:creationId xmlns:a16="http://schemas.microsoft.com/office/drawing/2014/main" id="{00000000-0008-0000-0F00-0000DC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1" name="正方形/長方形 220">
          <a:extLst>
            <a:ext uri="{FF2B5EF4-FFF2-40B4-BE49-F238E27FC236}">
              <a16:creationId xmlns:a16="http://schemas.microsoft.com/office/drawing/2014/main" id="{00000000-0008-0000-0F00-0000DD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2" name="正方形/長方形 221">
          <a:extLst>
            <a:ext uri="{FF2B5EF4-FFF2-40B4-BE49-F238E27FC236}">
              <a16:creationId xmlns:a16="http://schemas.microsoft.com/office/drawing/2014/main" id="{00000000-0008-0000-0F00-0000DE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3" name="正方形/長方形 222">
          <a:extLst>
            <a:ext uri="{FF2B5EF4-FFF2-40B4-BE49-F238E27FC236}">
              <a16:creationId xmlns:a16="http://schemas.microsoft.com/office/drawing/2014/main" id="{00000000-0008-0000-0F00-0000DF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4" name="正方形/長方形 223">
          <a:extLst>
            <a:ext uri="{FF2B5EF4-FFF2-40B4-BE49-F238E27FC236}">
              <a16:creationId xmlns:a16="http://schemas.microsoft.com/office/drawing/2014/main" id="{00000000-0008-0000-0F00-0000E0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5" name="正方形/長方形 224">
          <a:extLst>
            <a:ext uri="{FF2B5EF4-FFF2-40B4-BE49-F238E27FC236}">
              <a16:creationId xmlns:a16="http://schemas.microsoft.com/office/drawing/2014/main" id="{00000000-0008-0000-0F00-0000E1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6" name="正方形/長方形 225">
          <a:extLst>
            <a:ext uri="{FF2B5EF4-FFF2-40B4-BE49-F238E27FC236}">
              <a16:creationId xmlns:a16="http://schemas.microsoft.com/office/drawing/2014/main" id="{00000000-0008-0000-0F00-0000E2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7" name="テキスト ボックス 226">
          <a:extLst>
            <a:ext uri="{FF2B5EF4-FFF2-40B4-BE49-F238E27FC236}">
              <a16:creationId xmlns:a16="http://schemas.microsoft.com/office/drawing/2014/main" id="{00000000-0008-0000-0F00-0000E3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29" name="直線コネクタ 228">
          <a:extLst>
            <a:ext uri="{FF2B5EF4-FFF2-40B4-BE49-F238E27FC236}">
              <a16:creationId xmlns:a16="http://schemas.microsoft.com/office/drawing/2014/main" id="{00000000-0008-0000-0F00-0000E5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0" name="テキスト ボックス 229">
          <a:extLst>
            <a:ext uri="{FF2B5EF4-FFF2-40B4-BE49-F238E27FC236}">
              <a16:creationId xmlns:a16="http://schemas.microsoft.com/office/drawing/2014/main" id="{00000000-0008-0000-0F00-0000E6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1" name="直線コネクタ 230">
          <a:extLst>
            <a:ext uri="{FF2B5EF4-FFF2-40B4-BE49-F238E27FC236}">
              <a16:creationId xmlns:a16="http://schemas.microsoft.com/office/drawing/2014/main" id="{00000000-0008-0000-0F00-0000E7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2" name="テキスト ボックス 231">
          <a:extLst>
            <a:ext uri="{FF2B5EF4-FFF2-40B4-BE49-F238E27FC236}">
              <a16:creationId xmlns:a16="http://schemas.microsoft.com/office/drawing/2014/main" id="{00000000-0008-0000-0F00-0000E8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3" name="直線コネクタ 232">
          <a:extLst>
            <a:ext uri="{FF2B5EF4-FFF2-40B4-BE49-F238E27FC236}">
              <a16:creationId xmlns:a16="http://schemas.microsoft.com/office/drawing/2014/main" id="{00000000-0008-0000-0F00-0000E9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4" name="テキスト ボックス 233">
          <a:extLst>
            <a:ext uri="{FF2B5EF4-FFF2-40B4-BE49-F238E27FC236}">
              <a16:creationId xmlns:a16="http://schemas.microsoft.com/office/drawing/2014/main" id="{00000000-0008-0000-0F00-0000EA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5" name="直線コネクタ 234">
          <a:extLst>
            <a:ext uri="{FF2B5EF4-FFF2-40B4-BE49-F238E27FC236}">
              <a16:creationId xmlns:a16="http://schemas.microsoft.com/office/drawing/2014/main" id="{00000000-0008-0000-0F00-0000EB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36" name="テキスト ボックス 235">
          <a:extLst>
            <a:ext uri="{FF2B5EF4-FFF2-40B4-BE49-F238E27FC236}">
              <a16:creationId xmlns:a16="http://schemas.microsoft.com/office/drawing/2014/main" id="{00000000-0008-0000-0F00-0000EC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37" name="直線コネクタ 236">
          <a:extLst>
            <a:ext uri="{FF2B5EF4-FFF2-40B4-BE49-F238E27FC236}">
              <a16:creationId xmlns:a16="http://schemas.microsoft.com/office/drawing/2014/main" id="{00000000-0008-0000-0F00-0000ED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F00-0000EE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39" name="【福祉施設】&#10;一人当たり面積グラフ枠">
          <a:extLst>
            <a:ext uri="{FF2B5EF4-FFF2-40B4-BE49-F238E27FC236}">
              <a16:creationId xmlns:a16="http://schemas.microsoft.com/office/drawing/2014/main" id="{00000000-0008-0000-0F00-0000EF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96165</xdr:rowOff>
    </xdr:from>
    <xdr:to>
      <xdr:col>54</xdr:col>
      <xdr:colOff>189865</xdr:colOff>
      <xdr:row>86</xdr:row>
      <xdr:rowOff>36271</xdr:rowOff>
    </xdr:to>
    <xdr:cxnSp macro="">
      <xdr:nvCxnSpPr>
        <xdr:cNvPr id="240" name="直線コネクタ 239">
          <a:extLst>
            <a:ext uri="{FF2B5EF4-FFF2-40B4-BE49-F238E27FC236}">
              <a16:creationId xmlns:a16="http://schemas.microsoft.com/office/drawing/2014/main" id="{00000000-0008-0000-0F00-0000F0000000}"/>
            </a:ext>
          </a:extLst>
        </xdr:cNvPr>
        <xdr:cNvCxnSpPr/>
      </xdr:nvCxnSpPr>
      <xdr:spPr>
        <a:xfrm flipV="1">
          <a:off x="10476865" y="13297815"/>
          <a:ext cx="0" cy="1483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1" name="【福祉施設】&#10;一人当たり面積最小値テキスト">
          <a:extLst>
            <a:ext uri="{FF2B5EF4-FFF2-40B4-BE49-F238E27FC236}">
              <a16:creationId xmlns:a16="http://schemas.microsoft.com/office/drawing/2014/main" id="{00000000-0008-0000-0F00-0000F1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2" name="直線コネクタ 241">
          <a:extLst>
            <a:ext uri="{FF2B5EF4-FFF2-40B4-BE49-F238E27FC236}">
              <a16:creationId xmlns:a16="http://schemas.microsoft.com/office/drawing/2014/main" id="{00000000-0008-0000-0F00-0000F2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42842</xdr:rowOff>
    </xdr:from>
    <xdr:ext cx="469744" cy="259045"/>
    <xdr:sp macro="" textlink="">
      <xdr:nvSpPr>
        <xdr:cNvPr id="243" name="【福祉施設】&#10;一人当たり面積最大値テキスト">
          <a:extLst>
            <a:ext uri="{FF2B5EF4-FFF2-40B4-BE49-F238E27FC236}">
              <a16:creationId xmlns:a16="http://schemas.microsoft.com/office/drawing/2014/main" id="{00000000-0008-0000-0F00-0000F3000000}"/>
            </a:ext>
          </a:extLst>
        </xdr:cNvPr>
        <xdr:cNvSpPr txBox="1"/>
      </xdr:nvSpPr>
      <xdr:spPr>
        <a:xfrm>
          <a:off x="10515600" y="130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96165</xdr:rowOff>
    </xdr:from>
    <xdr:to>
      <xdr:col>55</xdr:col>
      <xdr:colOff>88900</xdr:colOff>
      <xdr:row>77</xdr:row>
      <xdr:rowOff>96165</xdr:rowOff>
    </xdr:to>
    <xdr:cxnSp macro="">
      <xdr:nvCxnSpPr>
        <xdr:cNvPr id="244" name="直線コネクタ 243">
          <a:extLst>
            <a:ext uri="{FF2B5EF4-FFF2-40B4-BE49-F238E27FC236}">
              <a16:creationId xmlns:a16="http://schemas.microsoft.com/office/drawing/2014/main" id="{00000000-0008-0000-0F00-0000F4000000}"/>
            </a:ext>
          </a:extLst>
        </xdr:cNvPr>
        <xdr:cNvCxnSpPr/>
      </xdr:nvCxnSpPr>
      <xdr:spPr>
        <a:xfrm>
          <a:off x="10388600" y="13297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141851</xdr:rowOff>
    </xdr:from>
    <xdr:ext cx="469744" cy="259045"/>
    <xdr:sp macro="" textlink="">
      <xdr:nvSpPr>
        <xdr:cNvPr id="245" name="【福祉施設】&#10;一人当たり面積平均値テキスト">
          <a:extLst>
            <a:ext uri="{FF2B5EF4-FFF2-40B4-BE49-F238E27FC236}">
              <a16:creationId xmlns:a16="http://schemas.microsoft.com/office/drawing/2014/main" id="{00000000-0008-0000-0F00-0000F5000000}"/>
            </a:ext>
          </a:extLst>
        </xdr:cNvPr>
        <xdr:cNvSpPr txBox="1"/>
      </xdr:nvSpPr>
      <xdr:spPr>
        <a:xfrm>
          <a:off x="10515600" y="14372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118974</xdr:rowOff>
    </xdr:from>
    <xdr:to>
      <xdr:col>55</xdr:col>
      <xdr:colOff>50800</xdr:colOff>
      <xdr:row>85</xdr:row>
      <xdr:rowOff>49124</xdr:rowOff>
    </xdr:to>
    <xdr:sp macro="" textlink="">
      <xdr:nvSpPr>
        <xdr:cNvPr id="246" name="フローチャート: 判断 245">
          <a:extLst>
            <a:ext uri="{FF2B5EF4-FFF2-40B4-BE49-F238E27FC236}">
              <a16:creationId xmlns:a16="http://schemas.microsoft.com/office/drawing/2014/main" id="{00000000-0008-0000-0F00-0000F6000000}"/>
            </a:ext>
          </a:extLst>
        </xdr:cNvPr>
        <xdr:cNvSpPr/>
      </xdr:nvSpPr>
      <xdr:spPr>
        <a:xfrm>
          <a:off x="104267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142748</xdr:rowOff>
    </xdr:from>
    <xdr:to>
      <xdr:col>50</xdr:col>
      <xdr:colOff>165100</xdr:colOff>
      <xdr:row>85</xdr:row>
      <xdr:rowOff>72898</xdr:rowOff>
    </xdr:to>
    <xdr:sp macro="" textlink="">
      <xdr:nvSpPr>
        <xdr:cNvPr id="247" name="フローチャート: 判断 246">
          <a:extLst>
            <a:ext uri="{FF2B5EF4-FFF2-40B4-BE49-F238E27FC236}">
              <a16:creationId xmlns:a16="http://schemas.microsoft.com/office/drawing/2014/main" id="{00000000-0008-0000-0F00-0000F7000000}"/>
            </a:ext>
          </a:extLst>
        </xdr:cNvPr>
        <xdr:cNvSpPr/>
      </xdr:nvSpPr>
      <xdr:spPr>
        <a:xfrm>
          <a:off x="9588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156463</xdr:rowOff>
    </xdr:from>
    <xdr:to>
      <xdr:col>46</xdr:col>
      <xdr:colOff>38100</xdr:colOff>
      <xdr:row>85</xdr:row>
      <xdr:rowOff>86613</xdr:rowOff>
    </xdr:to>
    <xdr:sp macro="" textlink="">
      <xdr:nvSpPr>
        <xdr:cNvPr id="248" name="フローチャート: 判断 247">
          <a:extLst>
            <a:ext uri="{FF2B5EF4-FFF2-40B4-BE49-F238E27FC236}">
              <a16:creationId xmlns:a16="http://schemas.microsoft.com/office/drawing/2014/main" id="{00000000-0008-0000-0F00-0000F8000000}"/>
            </a:ext>
          </a:extLst>
        </xdr:cNvPr>
        <xdr:cNvSpPr/>
      </xdr:nvSpPr>
      <xdr:spPr>
        <a:xfrm>
          <a:off x="86995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1930</xdr:rowOff>
    </xdr:from>
    <xdr:to>
      <xdr:col>41</xdr:col>
      <xdr:colOff>101600</xdr:colOff>
      <xdr:row>85</xdr:row>
      <xdr:rowOff>103530</xdr:rowOff>
    </xdr:to>
    <xdr:sp macro="" textlink="">
      <xdr:nvSpPr>
        <xdr:cNvPr id="249" name="フローチャート: 判断 248">
          <a:extLst>
            <a:ext uri="{FF2B5EF4-FFF2-40B4-BE49-F238E27FC236}">
              <a16:creationId xmlns:a16="http://schemas.microsoft.com/office/drawing/2014/main" id="{00000000-0008-0000-0F00-0000F9000000}"/>
            </a:ext>
          </a:extLst>
        </xdr:cNvPr>
        <xdr:cNvSpPr/>
      </xdr:nvSpPr>
      <xdr:spPr>
        <a:xfrm>
          <a:off x="7810500" y="1457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147777</xdr:rowOff>
    </xdr:from>
    <xdr:to>
      <xdr:col>36</xdr:col>
      <xdr:colOff>165100</xdr:colOff>
      <xdr:row>85</xdr:row>
      <xdr:rowOff>77927</xdr:rowOff>
    </xdr:to>
    <xdr:sp macro="" textlink="">
      <xdr:nvSpPr>
        <xdr:cNvPr id="250" name="フローチャート: 判断 249">
          <a:extLst>
            <a:ext uri="{FF2B5EF4-FFF2-40B4-BE49-F238E27FC236}">
              <a16:creationId xmlns:a16="http://schemas.microsoft.com/office/drawing/2014/main" id="{00000000-0008-0000-0F00-0000FA000000}"/>
            </a:ext>
          </a:extLst>
        </xdr:cNvPr>
        <xdr:cNvSpPr/>
      </xdr:nvSpPr>
      <xdr:spPr>
        <a:xfrm>
          <a:off x="6921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1" name="テキスト ボックス 250">
          <a:extLst>
            <a:ext uri="{FF2B5EF4-FFF2-40B4-BE49-F238E27FC236}">
              <a16:creationId xmlns:a16="http://schemas.microsoft.com/office/drawing/2014/main" id="{00000000-0008-0000-0F00-0000FB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2" name="テキスト ボックス 251">
          <a:extLst>
            <a:ext uri="{FF2B5EF4-FFF2-40B4-BE49-F238E27FC236}">
              <a16:creationId xmlns:a16="http://schemas.microsoft.com/office/drawing/2014/main" id="{00000000-0008-0000-0F00-0000FC00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3" name="テキスト ボックス 252">
          <a:extLst>
            <a:ext uri="{FF2B5EF4-FFF2-40B4-BE49-F238E27FC236}">
              <a16:creationId xmlns:a16="http://schemas.microsoft.com/office/drawing/2014/main" id="{00000000-0008-0000-0F00-0000FD00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00000000-0008-0000-0F00-0000FE00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F00-0000FF00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3302</xdr:rowOff>
    </xdr:from>
    <xdr:to>
      <xdr:col>55</xdr:col>
      <xdr:colOff>50800</xdr:colOff>
      <xdr:row>85</xdr:row>
      <xdr:rowOff>104902</xdr:rowOff>
    </xdr:to>
    <xdr:sp macro="" textlink="">
      <xdr:nvSpPr>
        <xdr:cNvPr id="256" name="楕円 255">
          <a:extLst>
            <a:ext uri="{FF2B5EF4-FFF2-40B4-BE49-F238E27FC236}">
              <a16:creationId xmlns:a16="http://schemas.microsoft.com/office/drawing/2014/main" id="{00000000-0008-0000-0F00-000000010000}"/>
            </a:ext>
          </a:extLst>
        </xdr:cNvPr>
        <xdr:cNvSpPr/>
      </xdr:nvSpPr>
      <xdr:spPr>
        <a:xfrm>
          <a:off x="10426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153179</xdr:rowOff>
    </xdr:from>
    <xdr:ext cx="469744" cy="259045"/>
    <xdr:sp macro="" textlink="">
      <xdr:nvSpPr>
        <xdr:cNvPr id="257" name="【福祉施設】&#10;一人当たり面積該当値テキスト">
          <a:extLst>
            <a:ext uri="{FF2B5EF4-FFF2-40B4-BE49-F238E27FC236}">
              <a16:creationId xmlns:a16="http://schemas.microsoft.com/office/drawing/2014/main" id="{00000000-0008-0000-0F00-000001010000}"/>
            </a:ext>
          </a:extLst>
        </xdr:cNvPr>
        <xdr:cNvSpPr txBox="1"/>
      </xdr:nvSpPr>
      <xdr:spPr>
        <a:xfrm>
          <a:off x="10515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7874</xdr:rowOff>
    </xdr:from>
    <xdr:to>
      <xdr:col>50</xdr:col>
      <xdr:colOff>165100</xdr:colOff>
      <xdr:row>85</xdr:row>
      <xdr:rowOff>109474</xdr:rowOff>
    </xdr:to>
    <xdr:sp macro="" textlink="">
      <xdr:nvSpPr>
        <xdr:cNvPr id="258" name="楕円 257">
          <a:extLst>
            <a:ext uri="{FF2B5EF4-FFF2-40B4-BE49-F238E27FC236}">
              <a16:creationId xmlns:a16="http://schemas.microsoft.com/office/drawing/2014/main" id="{00000000-0008-0000-0F00-000002010000}"/>
            </a:ext>
          </a:extLst>
        </xdr:cNvPr>
        <xdr:cNvSpPr/>
      </xdr:nvSpPr>
      <xdr:spPr>
        <a:xfrm>
          <a:off x="9588500" y="1458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54102</xdr:rowOff>
    </xdr:from>
    <xdr:to>
      <xdr:col>55</xdr:col>
      <xdr:colOff>0</xdr:colOff>
      <xdr:row>85</xdr:row>
      <xdr:rowOff>58674</xdr:rowOff>
    </xdr:to>
    <xdr:cxnSp macro="">
      <xdr:nvCxnSpPr>
        <xdr:cNvPr id="259" name="直線コネクタ 258">
          <a:extLst>
            <a:ext uri="{FF2B5EF4-FFF2-40B4-BE49-F238E27FC236}">
              <a16:creationId xmlns:a16="http://schemas.microsoft.com/office/drawing/2014/main" id="{00000000-0008-0000-0F00-000003010000}"/>
            </a:ext>
          </a:extLst>
        </xdr:cNvPr>
        <xdr:cNvCxnSpPr/>
      </xdr:nvCxnSpPr>
      <xdr:spPr>
        <a:xfrm flipV="1">
          <a:off x="9639300" y="1462735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13818</xdr:rowOff>
    </xdr:from>
    <xdr:to>
      <xdr:col>46</xdr:col>
      <xdr:colOff>38100</xdr:colOff>
      <xdr:row>85</xdr:row>
      <xdr:rowOff>115418</xdr:rowOff>
    </xdr:to>
    <xdr:sp macro="" textlink="">
      <xdr:nvSpPr>
        <xdr:cNvPr id="260" name="楕円 259">
          <a:extLst>
            <a:ext uri="{FF2B5EF4-FFF2-40B4-BE49-F238E27FC236}">
              <a16:creationId xmlns:a16="http://schemas.microsoft.com/office/drawing/2014/main" id="{00000000-0008-0000-0F00-000004010000}"/>
            </a:ext>
          </a:extLst>
        </xdr:cNvPr>
        <xdr:cNvSpPr/>
      </xdr:nvSpPr>
      <xdr:spPr>
        <a:xfrm>
          <a:off x="8699500" y="14587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58674</xdr:rowOff>
    </xdr:from>
    <xdr:to>
      <xdr:col>50</xdr:col>
      <xdr:colOff>114300</xdr:colOff>
      <xdr:row>85</xdr:row>
      <xdr:rowOff>64618</xdr:rowOff>
    </xdr:to>
    <xdr:cxnSp macro="">
      <xdr:nvCxnSpPr>
        <xdr:cNvPr id="261" name="直線コネクタ 260">
          <a:extLst>
            <a:ext uri="{FF2B5EF4-FFF2-40B4-BE49-F238E27FC236}">
              <a16:creationId xmlns:a16="http://schemas.microsoft.com/office/drawing/2014/main" id="{00000000-0008-0000-0F00-000005010000}"/>
            </a:ext>
          </a:extLst>
        </xdr:cNvPr>
        <xdr:cNvCxnSpPr/>
      </xdr:nvCxnSpPr>
      <xdr:spPr>
        <a:xfrm flipV="1">
          <a:off x="8750300" y="1463192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17932</xdr:rowOff>
    </xdr:from>
    <xdr:to>
      <xdr:col>41</xdr:col>
      <xdr:colOff>101600</xdr:colOff>
      <xdr:row>85</xdr:row>
      <xdr:rowOff>119532</xdr:rowOff>
    </xdr:to>
    <xdr:sp macro="" textlink="">
      <xdr:nvSpPr>
        <xdr:cNvPr id="262" name="楕円 261">
          <a:extLst>
            <a:ext uri="{FF2B5EF4-FFF2-40B4-BE49-F238E27FC236}">
              <a16:creationId xmlns:a16="http://schemas.microsoft.com/office/drawing/2014/main" id="{00000000-0008-0000-0F00-000006010000}"/>
            </a:ext>
          </a:extLst>
        </xdr:cNvPr>
        <xdr:cNvSpPr/>
      </xdr:nvSpPr>
      <xdr:spPr>
        <a:xfrm>
          <a:off x="7810500" y="1459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64618</xdr:rowOff>
    </xdr:from>
    <xdr:to>
      <xdr:col>45</xdr:col>
      <xdr:colOff>177800</xdr:colOff>
      <xdr:row>85</xdr:row>
      <xdr:rowOff>68732</xdr:rowOff>
    </xdr:to>
    <xdr:cxnSp macro="">
      <xdr:nvCxnSpPr>
        <xdr:cNvPr id="263" name="直線コネクタ 262">
          <a:extLst>
            <a:ext uri="{FF2B5EF4-FFF2-40B4-BE49-F238E27FC236}">
              <a16:creationId xmlns:a16="http://schemas.microsoft.com/office/drawing/2014/main" id="{00000000-0008-0000-0F00-000007010000}"/>
            </a:ext>
          </a:extLst>
        </xdr:cNvPr>
        <xdr:cNvCxnSpPr/>
      </xdr:nvCxnSpPr>
      <xdr:spPr>
        <a:xfrm flipV="1">
          <a:off x="7861300" y="14637868"/>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21589</xdr:rowOff>
    </xdr:from>
    <xdr:to>
      <xdr:col>36</xdr:col>
      <xdr:colOff>165100</xdr:colOff>
      <xdr:row>85</xdr:row>
      <xdr:rowOff>123189</xdr:rowOff>
    </xdr:to>
    <xdr:sp macro="" textlink="">
      <xdr:nvSpPr>
        <xdr:cNvPr id="264" name="楕円 263">
          <a:extLst>
            <a:ext uri="{FF2B5EF4-FFF2-40B4-BE49-F238E27FC236}">
              <a16:creationId xmlns:a16="http://schemas.microsoft.com/office/drawing/2014/main" id="{00000000-0008-0000-0F00-000008010000}"/>
            </a:ext>
          </a:extLst>
        </xdr:cNvPr>
        <xdr:cNvSpPr/>
      </xdr:nvSpPr>
      <xdr:spPr>
        <a:xfrm>
          <a:off x="6921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68732</xdr:rowOff>
    </xdr:from>
    <xdr:to>
      <xdr:col>41</xdr:col>
      <xdr:colOff>50800</xdr:colOff>
      <xdr:row>85</xdr:row>
      <xdr:rowOff>72389</xdr:rowOff>
    </xdr:to>
    <xdr:cxnSp macro="">
      <xdr:nvCxnSpPr>
        <xdr:cNvPr id="265" name="直線コネクタ 264">
          <a:extLst>
            <a:ext uri="{FF2B5EF4-FFF2-40B4-BE49-F238E27FC236}">
              <a16:creationId xmlns:a16="http://schemas.microsoft.com/office/drawing/2014/main" id="{00000000-0008-0000-0F00-000009010000}"/>
            </a:ext>
          </a:extLst>
        </xdr:cNvPr>
        <xdr:cNvCxnSpPr/>
      </xdr:nvCxnSpPr>
      <xdr:spPr>
        <a:xfrm flipV="1">
          <a:off x="6972300" y="14641982"/>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89425</xdr:rowOff>
    </xdr:from>
    <xdr:ext cx="469744" cy="259045"/>
    <xdr:sp macro="" textlink="">
      <xdr:nvSpPr>
        <xdr:cNvPr id="266" name="n_1aveValue【福祉施設】&#10;一人当たり面積">
          <a:extLst>
            <a:ext uri="{FF2B5EF4-FFF2-40B4-BE49-F238E27FC236}">
              <a16:creationId xmlns:a16="http://schemas.microsoft.com/office/drawing/2014/main" id="{00000000-0008-0000-0F00-00000A010000}"/>
            </a:ext>
          </a:extLst>
        </xdr:cNvPr>
        <xdr:cNvSpPr txBox="1"/>
      </xdr:nvSpPr>
      <xdr:spPr>
        <a:xfrm>
          <a:off x="9391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103140</xdr:rowOff>
    </xdr:from>
    <xdr:ext cx="469744" cy="259045"/>
    <xdr:sp macro="" textlink="">
      <xdr:nvSpPr>
        <xdr:cNvPr id="267" name="n_2aveValue【福祉施設】&#10;一人当たり面積">
          <a:extLst>
            <a:ext uri="{FF2B5EF4-FFF2-40B4-BE49-F238E27FC236}">
              <a16:creationId xmlns:a16="http://schemas.microsoft.com/office/drawing/2014/main" id="{00000000-0008-0000-0F00-00000B010000}"/>
            </a:ext>
          </a:extLst>
        </xdr:cNvPr>
        <xdr:cNvSpPr txBox="1"/>
      </xdr:nvSpPr>
      <xdr:spPr>
        <a:xfrm>
          <a:off x="8515427" y="1433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120057</xdr:rowOff>
    </xdr:from>
    <xdr:ext cx="469744" cy="259045"/>
    <xdr:sp macro="" textlink="">
      <xdr:nvSpPr>
        <xdr:cNvPr id="268" name="n_3aveValue【福祉施設】&#10;一人当たり面積">
          <a:extLst>
            <a:ext uri="{FF2B5EF4-FFF2-40B4-BE49-F238E27FC236}">
              <a16:creationId xmlns:a16="http://schemas.microsoft.com/office/drawing/2014/main" id="{00000000-0008-0000-0F00-00000C010000}"/>
            </a:ext>
          </a:extLst>
        </xdr:cNvPr>
        <xdr:cNvSpPr txBox="1"/>
      </xdr:nvSpPr>
      <xdr:spPr>
        <a:xfrm>
          <a:off x="7626427" y="1435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94454</xdr:rowOff>
    </xdr:from>
    <xdr:ext cx="469744" cy="259045"/>
    <xdr:sp macro="" textlink="">
      <xdr:nvSpPr>
        <xdr:cNvPr id="269" name="n_4aveValue【福祉施設】&#10;一人当たり面積">
          <a:extLst>
            <a:ext uri="{FF2B5EF4-FFF2-40B4-BE49-F238E27FC236}">
              <a16:creationId xmlns:a16="http://schemas.microsoft.com/office/drawing/2014/main" id="{00000000-0008-0000-0F00-00000D010000}"/>
            </a:ext>
          </a:extLst>
        </xdr:cNvPr>
        <xdr:cNvSpPr txBox="1"/>
      </xdr:nvSpPr>
      <xdr:spPr>
        <a:xfrm>
          <a:off x="6737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100601</xdr:rowOff>
    </xdr:from>
    <xdr:ext cx="469744" cy="259045"/>
    <xdr:sp macro="" textlink="">
      <xdr:nvSpPr>
        <xdr:cNvPr id="270" name="n_1mainValue【福祉施設】&#10;一人当たり面積">
          <a:extLst>
            <a:ext uri="{FF2B5EF4-FFF2-40B4-BE49-F238E27FC236}">
              <a16:creationId xmlns:a16="http://schemas.microsoft.com/office/drawing/2014/main" id="{00000000-0008-0000-0F00-00000E010000}"/>
            </a:ext>
          </a:extLst>
        </xdr:cNvPr>
        <xdr:cNvSpPr txBox="1"/>
      </xdr:nvSpPr>
      <xdr:spPr>
        <a:xfrm>
          <a:off x="9391727" y="1467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106545</xdr:rowOff>
    </xdr:from>
    <xdr:ext cx="469744" cy="259045"/>
    <xdr:sp macro="" textlink="">
      <xdr:nvSpPr>
        <xdr:cNvPr id="271" name="n_2mainValue【福祉施設】&#10;一人当たり面積">
          <a:extLst>
            <a:ext uri="{FF2B5EF4-FFF2-40B4-BE49-F238E27FC236}">
              <a16:creationId xmlns:a16="http://schemas.microsoft.com/office/drawing/2014/main" id="{00000000-0008-0000-0F00-00000F010000}"/>
            </a:ext>
          </a:extLst>
        </xdr:cNvPr>
        <xdr:cNvSpPr txBox="1"/>
      </xdr:nvSpPr>
      <xdr:spPr>
        <a:xfrm>
          <a:off x="8515427" y="14679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110659</xdr:rowOff>
    </xdr:from>
    <xdr:ext cx="469744" cy="259045"/>
    <xdr:sp macro="" textlink="">
      <xdr:nvSpPr>
        <xdr:cNvPr id="272" name="n_3mainValue【福祉施設】&#10;一人当たり面積">
          <a:extLst>
            <a:ext uri="{FF2B5EF4-FFF2-40B4-BE49-F238E27FC236}">
              <a16:creationId xmlns:a16="http://schemas.microsoft.com/office/drawing/2014/main" id="{00000000-0008-0000-0F00-000010010000}"/>
            </a:ext>
          </a:extLst>
        </xdr:cNvPr>
        <xdr:cNvSpPr txBox="1"/>
      </xdr:nvSpPr>
      <xdr:spPr>
        <a:xfrm>
          <a:off x="7626427" y="1468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114316</xdr:rowOff>
    </xdr:from>
    <xdr:ext cx="469744" cy="259045"/>
    <xdr:sp macro="" textlink="">
      <xdr:nvSpPr>
        <xdr:cNvPr id="273" name="n_4mainValue【福祉施設】&#10;一人当たり面積">
          <a:extLst>
            <a:ext uri="{FF2B5EF4-FFF2-40B4-BE49-F238E27FC236}">
              <a16:creationId xmlns:a16="http://schemas.microsoft.com/office/drawing/2014/main" id="{00000000-0008-0000-0F00-000011010000}"/>
            </a:ext>
          </a:extLst>
        </xdr:cNvPr>
        <xdr:cNvSpPr txBox="1"/>
      </xdr:nvSpPr>
      <xdr:spPr>
        <a:xfrm>
          <a:off x="6737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4" name="正方形/長方形 273">
          <a:extLst>
            <a:ext uri="{FF2B5EF4-FFF2-40B4-BE49-F238E27FC236}">
              <a16:creationId xmlns:a16="http://schemas.microsoft.com/office/drawing/2014/main" id="{00000000-0008-0000-0F00-000012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5" name="正方形/長方形 274">
          <a:extLst>
            <a:ext uri="{FF2B5EF4-FFF2-40B4-BE49-F238E27FC236}">
              <a16:creationId xmlns:a16="http://schemas.microsoft.com/office/drawing/2014/main" id="{00000000-0008-0000-0F00-000013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6" name="正方形/長方形 275">
          <a:extLst>
            <a:ext uri="{FF2B5EF4-FFF2-40B4-BE49-F238E27FC236}">
              <a16:creationId xmlns:a16="http://schemas.microsoft.com/office/drawing/2014/main" id="{00000000-0008-0000-0F00-000014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7" name="正方形/長方形 276">
          <a:extLst>
            <a:ext uri="{FF2B5EF4-FFF2-40B4-BE49-F238E27FC236}">
              <a16:creationId xmlns:a16="http://schemas.microsoft.com/office/drawing/2014/main" id="{00000000-0008-0000-0F00-000015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78" name="正方形/長方形 277">
          <a:extLst>
            <a:ext uri="{FF2B5EF4-FFF2-40B4-BE49-F238E27FC236}">
              <a16:creationId xmlns:a16="http://schemas.microsoft.com/office/drawing/2014/main" id="{00000000-0008-0000-0F00-000016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79" name="正方形/長方形 278">
          <a:extLst>
            <a:ext uri="{FF2B5EF4-FFF2-40B4-BE49-F238E27FC236}">
              <a16:creationId xmlns:a16="http://schemas.microsoft.com/office/drawing/2014/main" id="{00000000-0008-0000-0F00-000017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0" name="正方形/長方形 279">
          <a:extLst>
            <a:ext uri="{FF2B5EF4-FFF2-40B4-BE49-F238E27FC236}">
              <a16:creationId xmlns:a16="http://schemas.microsoft.com/office/drawing/2014/main" id="{00000000-0008-0000-0F00-000018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1" name="正方形/長方形 280">
          <a:extLst>
            <a:ext uri="{FF2B5EF4-FFF2-40B4-BE49-F238E27FC236}">
              <a16:creationId xmlns:a16="http://schemas.microsoft.com/office/drawing/2014/main" id="{00000000-0008-0000-0F00-000019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2" name="正方形/長方形 281">
          <a:extLst>
            <a:ext uri="{FF2B5EF4-FFF2-40B4-BE49-F238E27FC236}">
              <a16:creationId xmlns:a16="http://schemas.microsoft.com/office/drawing/2014/main" id="{00000000-0008-0000-0F00-00001A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3" name="正方形/長方形 282">
          <a:extLst>
            <a:ext uri="{FF2B5EF4-FFF2-40B4-BE49-F238E27FC236}">
              <a16:creationId xmlns:a16="http://schemas.microsoft.com/office/drawing/2014/main" id="{00000000-0008-0000-0F00-00001B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4" name="正方形/長方形 283">
          <a:extLst>
            <a:ext uri="{FF2B5EF4-FFF2-40B4-BE49-F238E27FC236}">
              <a16:creationId xmlns:a16="http://schemas.microsoft.com/office/drawing/2014/main" id="{00000000-0008-0000-0F00-00001C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5" name="正方形/長方形 284">
          <a:extLst>
            <a:ext uri="{FF2B5EF4-FFF2-40B4-BE49-F238E27FC236}">
              <a16:creationId xmlns:a16="http://schemas.microsoft.com/office/drawing/2014/main" id="{00000000-0008-0000-0F00-00001D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6" name="正方形/長方形 285">
          <a:extLst>
            <a:ext uri="{FF2B5EF4-FFF2-40B4-BE49-F238E27FC236}">
              <a16:creationId xmlns:a16="http://schemas.microsoft.com/office/drawing/2014/main" id="{00000000-0008-0000-0F00-00001E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87" name="正方形/長方形 286">
          <a:extLst>
            <a:ext uri="{FF2B5EF4-FFF2-40B4-BE49-F238E27FC236}">
              <a16:creationId xmlns:a16="http://schemas.microsoft.com/office/drawing/2014/main" id="{00000000-0008-0000-0F00-00001F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88" name="正方形/長方形 287">
          <a:extLst>
            <a:ext uri="{FF2B5EF4-FFF2-40B4-BE49-F238E27FC236}">
              <a16:creationId xmlns:a16="http://schemas.microsoft.com/office/drawing/2014/main" id="{00000000-0008-0000-0F00-000020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89" name="正方形/長方形 288">
          <a:extLst>
            <a:ext uri="{FF2B5EF4-FFF2-40B4-BE49-F238E27FC236}">
              <a16:creationId xmlns:a16="http://schemas.microsoft.com/office/drawing/2014/main" id="{00000000-0008-0000-0F00-000021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0" name="正方形/長方形 289">
          <a:extLst>
            <a:ext uri="{FF2B5EF4-FFF2-40B4-BE49-F238E27FC236}">
              <a16:creationId xmlns:a16="http://schemas.microsoft.com/office/drawing/2014/main" id="{00000000-0008-0000-0F00-000022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1" name="正方形/長方形 290">
          <a:extLst>
            <a:ext uri="{FF2B5EF4-FFF2-40B4-BE49-F238E27FC236}">
              <a16:creationId xmlns:a16="http://schemas.microsoft.com/office/drawing/2014/main" id="{00000000-0008-0000-0F00-000023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2" name="正方形/長方形 291">
          <a:extLst>
            <a:ext uri="{FF2B5EF4-FFF2-40B4-BE49-F238E27FC236}">
              <a16:creationId xmlns:a16="http://schemas.microsoft.com/office/drawing/2014/main" id="{00000000-0008-0000-0F00-000024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3" name="正方形/長方形 292">
          <a:extLst>
            <a:ext uri="{FF2B5EF4-FFF2-40B4-BE49-F238E27FC236}">
              <a16:creationId xmlns:a16="http://schemas.microsoft.com/office/drawing/2014/main" id="{00000000-0008-0000-0F00-000025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4" name="正方形/長方形 293">
          <a:extLst>
            <a:ext uri="{FF2B5EF4-FFF2-40B4-BE49-F238E27FC236}">
              <a16:creationId xmlns:a16="http://schemas.microsoft.com/office/drawing/2014/main" id="{00000000-0008-0000-0F00-000026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5" name="正方形/長方形 294">
          <a:extLst>
            <a:ext uri="{FF2B5EF4-FFF2-40B4-BE49-F238E27FC236}">
              <a16:creationId xmlns:a16="http://schemas.microsoft.com/office/drawing/2014/main" id="{00000000-0008-0000-0F00-000027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6" name="正方形/長方形 295">
          <a:extLst>
            <a:ext uri="{FF2B5EF4-FFF2-40B4-BE49-F238E27FC236}">
              <a16:creationId xmlns:a16="http://schemas.microsoft.com/office/drawing/2014/main" id="{00000000-0008-0000-0F00-000028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97" name="正方形/長方形 296">
          <a:extLst>
            <a:ext uri="{FF2B5EF4-FFF2-40B4-BE49-F238E27FC236}">
              <a16:creationId xmlns:a16="http://schemas.microsoft.com/office/drawing/2014/main" id="{00000000-0008-0000-0F00-000029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299" name="直線コネクタ 298">
          <a:extLst>
            <a:ext uri="{FF2B5EF4-FFF2-40B4-BE49-F238E27FC236}">
              <a16:creationId xmlns:a16="http://schemas.microsoft.com/office/drawing/2014/main" id="{00000000-0008-0000-0F00-00002B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1" name="直線コネクタ 300">
          <a:extLst>
            <a:ext uri="{FF2B5EF4-FFF2-40B4-BE49-F238E27FC236}">
              <a16:creationId xmlns:a16="http://schemas.microsoft.com/office/drawing/2014/main" id="{00000000-0008-0000-0F00-00002D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3" name="直線コネクタ 302">
          <a:extLst>
            <a:ext uri="{FF2B5EF4-FFF2-40B4-BE49-F238E27FC236}">
              <a16:creationId xmlns:a16="http://schemas.microsoft.com/office/drawing/2014/main" id="{00000000-0008-0000-0F00-00002F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4" name="テキスト ボックス 303">
          <a:extLst>
            <a:ext uri="{FF2B5EF4-FFF2-40B4-BE49-F238E27FC236}">
              <a16:creationId xmlns:a16="http://schemas.microsoft.com/office/drawing/2014/main" id="{00000000-0008-0000-0F00-000030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5" name="直線コネクタ 304">
          <a:extLst>
            <a:ext uri="{FF2B5EF4-FFF2-40B4-BE49-F238E27FC236}">
              <a16:creationId xmlns:a16="http://schemas.microsoft.com/office/drawing/2014/main" id="{00000000-0008-0000-0F00-000031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06" name="テキスト ボックス 305">
          <a:extLst>
            <a:ext uri="{FF2B5EF4-FFF2-40B4-BE49-F238E27FC236}">
              <a16:creationId xmlns:a16="http://schemas.microsoft.com/office/drawing/2014/main" id="{00000000-0008-0000-0F00-00003201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07" name="直線コネクタ 306">
          <a:extLst>
            <a:ext uri="{FF2B5EF4-FFF2-40B4-BE49-F238E27FC236}">
              <a16:creationId xmlns:a16="http://schemas.microsoft.com/office/drawing/2014/main" id="{00000000-0008-0000-0F00-00003301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08" name="テキスト ボックス 307">
          <a:extLst>
            <a:ext uri="{FF2B5EF4-FFF2-40B4-BE49-F238E27FC236}">
              <a16:creationId xmlns:a16="http://schemas.microsoft.com/office/drawing/2014/main" id="{00000000-0008-0000-0F00-00003401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09" name="直線コネクタ 308">
          <a:extLst>
            <a:ext uri="{FF2B5EF4-FFF2-40B4-BE49-F238E27FC236}">
              <a16:creationId xmlns:a16="http://schemas.microsoft.com/office/drawing/2014/main" id="{00000000-0008-0000-0F00-00003501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0" name="テキスト ボックス 309">
          <a:extLst>
            <a:ext uri="{FF2B5EF4-FFF2-40B4-BE49-F238E27FC236}">
              <a16:creationId xmlns:a16="http://schemas.microsoft.com/office/drawing/2014/main" id="{00000000-0008-0000-0F00-00003601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1" name="直線コネクタ 310">
          <a:extLst>
            <a:ext uri="{FF2B5EF4-FFF2-40B4-BE49-F238E27FC236}">
              <a16:creationId xmlns:a16="http://schemas.microsoft.com/office/drawing/2014/main" id="{00000000-0008-0000-0F00-000037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2" name="テキスト ボックス 311">
          <a:extLst>
            <a:ext uri="{FF2B5EF4-FFF2-40B4-BE49-F238E27FC236}">
              <a16:creationId xmlns:a16="http://schemas.microsoft.com/office/drawing/2014/main" id="{00000000-0008-0000-0F00-00003801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3" name="【一般廃棄物処理施設】&#10;有形固定資産減価償却率グラフ枠">
          <a:extLst>
            <a:ext uri="{FF2B5EF4-FFF2-40B4-BE49-F238E27FC236}">
              <a16:creationId xmlns:a16="http://schemas.microsoft.com/office/drawing/2014/main" id="{00000000-0008-0000-0F00-00003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154305</xdr:rowOff>
    </xdr:from>
    <xdr:to>
      <xdr:col>85</xdr:col>
      <xdr:colOff>126364</xdr:colOff>
      <xdr:row>41</xdr:row>
      <xdr:rowOff>102870</xdr:rowOff>
    </xdr:to>
    <xdr:cxnSp macro="">
      <xdr:nvCxnSpPr>
        <xdr:cNvPr id="314" name="直線コネクタ 313">
          <a:extLst>
            <a:ext uri="{FF2B5EF4-FFF2-40B4-BE49-F238E27FC236}">
              <a16:creationId xmlns:a16="http://schemas.microsoft.com/office/drawing/2014/main" id="{00000000-0008-0000-0F00-00003A010000}"/>
            </a:ext>
          </a:extLst>
        </xdr:cNvPr>
        <xdr:cNvCxnSpPr/>
      </xdr:nvCxnSpPr>
      <xdr:spPr>
        <a:xfrm flipV="1">
          <a:off x="16318864" y="5640705"/>
          <a:ext cx="0" cy="149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106697</xdr:rowOff>
    </xdr:from>
    <xdr:ext cx="405111" cy="259045"/>
    <xdr:sp macro="" textlink="">
      <xdr:nvSpPr>
        <xdr:cNvPr id="315" name="【一般廃棄物処理施設】&#10;有形固定資産減価償却率最小値テキスト">
          <a:extLst>
            <a:ext uri="{FF2B5EF4-FFF2-40B4-BE49-F238E27FC236}">
              <a16:creationId xmlns:a16="http://schemas.microsoft.com/office/drawing/2014/main" id="{00000000-0008-0000-0F00-00003B010000}"/>
            </a:ext>
          </a:extLst>
        </xdr:cNvPr>
        <xdr:cNvSpPr txBox="1"/>
      </xdr:nvSpPr>
      <xdr:spPr>
        <a:xfrm>
          <a:off x="16357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102870</xdr:rowOff>
    </xdr:from>
    <xdr:to>
      <xdr:col>86</xdr:col>
      <xdr:colOff>25400</xdr:colOff>
      <xdr:row>41</xdr:row>
      <xdr:rowOff>102870</xdr:rowOff>
    </xdr:to>
    <xdr:cxnSp macro="">
      <xdr:nvCxnSpPr>
        <xdr:cNvPr id="316" name="直線コネクタ 315">
          <a:extLst>
            <a:ext uri="{FF2B5EF4-FFF2-40B4-BE49-F238E27FC236}">
              <a16:creationId xmlns:a16="http://schemas.microsoft.com/office/drawing/2014/main" id="{00000000-0008-0000-0F00-00003C010000}"/>
            </a:ext>
          </a:extLst>
        </xdr:cNvPr>
        <xdr:cNvCxnSpPr/>
      </xdr:nvCxnSpPr>
      <xdr:spPr>
        <a:xfrm>
          <a:off x="16230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100982</xdr:rowOff>
    </xdr:from>
    <xdr:ext cx="405111" cy="259045"/>
    <xdr:sp macro="" textlink="">
      <xdr:nvSpPr>
        <xdr:cNvPr id="317" name="【一般廃棄物処理施設】&#10;有形固定資産減価償却率最大値テキスト">
          <a:extLst>
            <a:ext uri="{FF2B5EF4-FFF2-40B4-BE49-F238E27FC236}">
              <a16:creationId xmlns:a16="http://schemas.microsoft.com/office/drawing/2014/main" id="{00000000-0008-0000-0F00-00003D010000}"/>
            </a:ext>
          </a:extLst>
        </xdr:cNvPr>
        <xdr:cNvSpPr txBox="1"/>
      </xdr:nvSpPr>
      <xdr:spPr>
        <a:xfrm>
          <a:off x="16357600" y="5415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154305</xdr:rowOff>
    </xdr:from>
    <xdr:to>
      <xdr:col>86</xdr:col>
      <xdr:colOff>25400</xdr:colOff>
      <xdr:row>32</xdr:row>
      <xdr:rowOff>154305</xdr:rowOff>
    </xdr:to>
    <xdr:cxnSp macro="">
      <xdr:nvCxnSpPr>
        <xdr:cNvPr id="318" name="直線コネクタ 317">
          <a:extLst>
            <a:ext uri="{FF2B5EF4-FFF2-40B4-BE49-F238E27FC236}">
              <a16:creationId xmlns:a16="http://schemas.microsoft.com/office/drawing/2014/main" id="{00000000-0008-0000-0F00-00003E010000}"/>
            </a:ext>
          </a:extLst>
        </xdr:cNvPr>
        <xdr:cNvCxnSpPr/>
      </xdr:nvCxnSpPr>
      <xdr:spPr>
        <a:xfrm>
          <a:off x="16230600" y="5640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319" name="【一般廃棄物処理施設】&#10;有形固定資産減価償却率平均値テキスト">
          <a:extLst>
            <a:ext uri="{FF2B5EF4-FFF2-40B4-BE49-F238E27FC236}">
              <a16:creationId xmlns:a16="http://schemas.microsoft.com/office/drawing/2014/main" id="{00000000-0008-0000-0F00-00003F010000}"/>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320" name="フローチャート: 判断 319">
          <a:extLst>
            <a:ext uri="{FF2B5EF4-FFF2-40B4-BE49-F238E27FC236}">
              <a16:creationId xmlns:a16="http://schemas.microsoft.com/office/drawing/2014/main" id="{00000000-0008-0000-0F00-000040010000}"/>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21" name="フローチャート: 判断 320">
          <a:extLst>
            <a:ext uri="{FF2B5EF4-FFF2-40B4-BE49-F238E27FC236}">
              <a16:creationId xmlns:a16="http://schemas.microsoft.com/office/drawing/2014/main" id="{00000000-0008-0000-0F00-000041010000}"/>
            </a:ext>
          </a:extLst>
        </xdr:cNvPr>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22" name="フローチャート: 判断 321">
          <a:extLst>
            <a:ext uri="{FF2B5EF4-FFF2-40B4-BE49-F238E27FC236}">
              <a16:creationId xmlns:a16="http://schemas.microsoft.com/office/drawing/2014/main" id="{00000000-0008-0000-0F00-000042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27305</xdr:rowOff>
    </xdr:from>
    <xdr:to>
      <xdr:col>72</xdr:col>
      <xdr:colOff>38100</xdr:colOff>
      <xdr:row>37</xdr:row>
      <xdr:rowOff>128905</xdr:rowOff>
    </xdr:to>
    <xdr:sp macro="" textlink="">
      <xdr:nvSpPr>
        <xdr:cNvPr id="323" name="フローチャート: 判断 322">
          <a:extLst>
            <a:ext uri="{FF2B5EF4-FFF2-40B4-BE49-F238E27FC236}">
              <a16:creationId xmlns:a16="http://schemas.microsoft.com/office/drawing/2014/main" id="{00000000-0008-0000-0F00-000043010000}"/>
            </a:ext>
          </a:extLst>
        </xdr:cNvPr>
        <xdr:cNvSpPr/>
      </xdr:nvSpPr>
      <xdr:spPr>
        <a:xfrm>
          <a:off x="13652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156845</xdr:rowOff>
    </xdr:from>
    <xdr:to>
      <xdr:col>67</xdr:col>
      <xdr:colOff>101600</xdr:colOff>
      <xdr:row>37</xdr:row>
      <xdr:rowOff>86995</xdr:rowOff>
    </xdr:to>
    <xdr:sp macro="" textlink="">
      <xdr:nvSpPr>
        <xdr:cNvPr id="324" name="フローチャート: 判断 323">
          <a:extLst>
            <a:ext uri="{FF2B5EF4-FFF2-40B4-BE49-F238E27FC236}">
              <a16:creationId xmlns:a16="http://schemas.microsoft.com/office/drawing/2014/main" id="{00000000-0008-0000-0F00-000044010000}"/>
            </a:ext>
          </a:extLst>
        </xdr:cNvPr>
        <xdr:cNvSpPr/>
      </xdr:nvSpPr>
      <xdr:spPr>
        <a:xfrm>
          <a:off x="12763500" y="632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5" name="テキスト ボックス 324">
          <a:extLst>
            <a:ext uri="{FF2B5EF4-FFF2-40B4-BE49-F238E27FC236}">
              <a16:creationId xmlns:a16="http://schemas.microsoft.com/office/drawing/2014/main" id="{00000000-0008-0000-0F00-00004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26" name="テキスト ボックス 325">
          <a:extLst>
            <a:ext uri="{FF2B5EF4-FFF2-40B4-BE49-F238E27FC236}">
              <a16:creationId xmlns:a16="http://schemas.microsoft.com/office/drawing/2014/main" id="{00000000-0008-0000-0F00-00004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27" name="テキスト ボックス 326">
          <a:extLst>
            <a:ext uri="{FF2B5EF4-FFF2-40B4-BE49-F238E27FC236}">
              <a16:creationId xmlns:a16="http://schemas.microsoft.com/office/drawing/2014/main" id="{00000000-0008-0000-0F00-00004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28" name="テキスト ボックス 327">
          <a:extLst>
            <a:ext uri="{FF2B5EF4-FFF2-40B4-BE49-F238E27FC236}">
              <a16:creationId xmlns:a16="http://schemas.microsoft.com/office/drawing/2014/main" id="{00000000-0008-0000-0F00-00004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111125</xdr:rowOff>
    </xdr:from>
    <xdr:to>
      <xdr:col>85</xdr:col>
      <xdr:colOff>177800</xdr:colOff>
      <xdr:row>35</xdr:row>
      <xdr:rowOff>41275</xdr:rowOff>
    </xdr:to>
    <xdr:sp macro="" textlink="">
      <xdr:nvSpPr>
        <xdr:cNvPr id="330" name="楕円 329">
          <a:extLst>
            <a:ext uri="{FF2B5EF4-FFF2-40B4-BE49-F238E27FC236}">
              <a16:creationId xmlns:a16="http://schemas.microsoft.com/office/drawing/2014/main" id="{00000000-0008-0000-0F00-00004A010000}"/>
            </a:ext>
          </a:extLst>
        </xdr:cNvPr>
        <xdr:cNvSpPr/>
      </xdr:nvSpPr>
      <xdr:spPr>
        <a:xfrm>
          <a:off x="16268700" y="594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134002</xdr:rowOff>
    </xdr:from>
    <xdr:ext cx="405111" cy="259045"/>
    <xdr:sp macro="" textlink="">
      <xdr:nvSpPr>
        <xdr:cNvPr id="331" name="【一般廃棄物処理施設】&#10;有形固定資産減価償却率該当値テキスト">
          <a:extLst>
            <a:ext uri="{FF2B5EF4-FFF2-40B4-BE49-F238E27FC236}">
              <a16:creationId xmlns:a16="http://schemas.microsoft.com/office/drawing/2014/main" id="{00000000-0008-0000-0F00-00004B010000}"/>
            </a:ext>
          </a:extLst>
        </xdr:cNvPr>
        <xdr:cNvSpPr txBox="1"/>
      </xdr:nvSpPr>
      <xdr:spPr>
        <a:xfrm>
          <a:off x="16357600" y="579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65405</xdr:rowOff>
    </xdr:from>
    <xdr:to>
      <xdr:col>81</xdr:col>
      <xdr:colOff>101600</xdr:colOff>
      <xdr:row>34</xdr:row>
      <xdr:rowOff>167005</xdr:rowOff>
    </xdr:to>
    <xdr:sp macro="" textlink="">
      <xdr:nvSpPr>
        <xdr:cNvPr id="332" name="楕円 331">
          <a:extLst>
            <a:ext uri="{FF2B5EF4-FFF2-40B4-BE49-F238E27FC236}">
              <a16:creationId xmlns:a16="http://schemas.microsoft.com/office/drawing/2014/main" id="{00000000-0008-0000-0F00-00004C010000}"/>
            </a:ext>
          </a:extLst>
        </xdr:cNvPr>
        <xdr:cNvSpPr/>
      </xdr:nvSpPr>
      <xdr:spPr>
        <a:xfrm>
          <a:off x="15430500" y="5894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116205</xdr:rowOff>
    </xdr:from>
    <xdr:to>
      <xdr:col>85</xdr:col>
      <xdr:colOff>127000</xdr:colOff>
      <xdr:row>34</xdr:row>
      <xdr:rowOff>161925</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15481300" y="594550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21590</xdr:rowOff>
    </xdr:from>
    <xdr:to>
      <xdr:col>76</xdr:col>
      <xdr:colOff>165100</xdr:colOff>
      <xdr:row>34</xdr:row>
      <xdr:rowOff>123190</xdr:rowOff>
    </xdr:to>
    <xdr:sp macro="" textlink="">
      <xdr:nvSpPr>
        <xdr:cNvPr id="334" name="楕円 333">
          <a:extLst>
            <a:ext uri="{FF2B5EF4-FFF2-40B4-BE49-F238E27FC236}">
              <a16:creationId xmlns:a16="http://schemas.microsoft.com/office/drawing/2014/main" id="{00000000-0008-0000-0F00-00004E010000}"/>
            </a:ext>
          </a:extLst>
        </xdr:cNvPr>
        <xdr:cNvSpPr/>
      </xdr:nvSpPr>
      <xdr:spPr>
        <a:xfrm>
          <a:off x="14541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72390</xdr:rowOff>
    </xdr:from>
    <xdr:to>
      <xdr:col>81</xdr:col>
      <xdr:colOff>50800</xdr:colOff>
      <xdr:row>34</xdr:row>
      <xdr:rowOff>116205</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14592300" y="59016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151130</xdr:rowOff>
    </xdr:from>
    <xdr:to>
      <xdr:col>72</xdr:col>
      <xdr:colOff>38100</xdr:colOff>
      <xdr:row>34</xdr:row>
      <xdr:rowOff>81280</xdr:rowOff>
    </xdr:to>
    <xdr:sp macro="" textlink="">
      <xdr:nvSpPr>
        <xdr:cNvPr id="336" name="楕円 335">
          <a:extLst>
            <a:ext uri="{FF2B5EF4-FFF2-40B4-BE49-F238E27FC236}">
              <a16:creationId xmlns:a16="http://schemas.microsoft.com/office/drawing/2014/main" id="{00000000-0008-0000-0F00-000050010000}"/>
            </a:ext>
          </a:extLst>
        </xdr:cNvPr>
        <xdr:cNvSpPr/>
      </xdr:nvSpPr>
      <xdr:spPr>
        <a:xfrm>
          <a:off x="13652500" y="580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30480</xdr:rowOff>
    </xdr:from>
    <xdr:to>
      <xdr:col>76</xdr:col>
      <xdr:colOff>114300</xdr:colOff>
      <xdr:row>34</xdr:row>
      <xdr:rowOff>72390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13703300" y="58597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95885</xdr:rowOff>
    </xdr:from>
    <xdr:to>
      <xdr:col>67</xdr:col>
      <xdr:colOff>101600</xdr:colOff>
      <xdr:row>34</xdr:row>
      <xdr:rowOff>26035</xdr:rowOff>
    </xdr:to>
    <xdr:sp macro="" textlink="">
      <xdr:nvSpPr>
        <xdr:cNvPr id="338" name="楕円 337">
          <a:extLst>
            <a:ext uri="{FF2B5EF4-FFF2-40B4-BE49-F238E27FC236}">
              <a16:creationId xmlns:a16="http://schemas.microsoft.com/office/drawing/2014/main" id="{00000000-0008-0000-0F00-000052010000}"/>
            </a:ext>
          </a:extLst>
        </xdr:cNvPr>
        <xdr:cNvSpPr/>
      </xdr:nvSpPr>
      <xdr:spPr>
        <a:xfrm>
          <a:off x="12763500" y="575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146685</xdr:rowOff>
    </xdr:from>
    <xdr:to>
      <xdr:col>71</xdr:col>
      <xdr:colOff>177800</xdr:colOff>
      <xdr:row>34</xdr:row>
      <xdr:rowOff>30480</xdr:rowOff>
    </xdr:to>
    <xdr:cxnSp macro="">
      <xdr:nvCxnSpPr>
        <xdr:cNvPr id="339" name="直線コネクタ 338">
          <a:extLst>
            <a:ext uri="{FF2B5EF4-FFF2-40B4-BE49-F238E27FC236}">
              <a16:creationId xmlns:a16="http://schemas.microsoft.com/office/drawing/2014/main" id="{00000000-0008-0000-0F00-000053010000}"/>
            </a:ext>
          </a:extLst>
        </xdr:cNvPr>
        <xdr:cNvCxnSpPr/>
      </xdr:nvCxnSpPr>
      <xdr:spPr>
        <a:xfrm>
          <a:off x="12814300" y="5804535"/>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340" name="n_1aveValue【一般廃棄物処理施設】&#10;有形固定資産減価償却率">
          <a:extLst>
            <a:ext uri="{FF2B5EF4-FFF2-40B4-BE49-F238E27FC236}">
              <a16:creationId xmlns:a16="http://schemas.microsoft.com/office/drawing/2014/main" id="{00000000-0008-0000-0F00-000054010000}"/>
            </a:ext>
          </a:extLst>
        </xdr:cNvPr>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341" name="n_2aveValue【一般廃棄物処理施設】&#10;有形固定資産減価償却率">
          <a:extLst>
            <a:ext uri="{FF2B5EF4-FFF2-40B4-BE49-F238E27FC236}">
              <a16:creationId xmlns:a16="http://schemas.microsoft.com/office/drawing/2014/main" id="{00000000-0008-0000-0F00-000055010000}"/>
            </a:ext>
          </a:extLst>
        </xdr:cNvPr>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120032</xdr:rowOff>
    </xdr:from>
    <xdr:ext cx="405111" cy="259045"/>
    <xdr:sp macro="" textlink="">
      <xdr:nvSpPr>
        <xdr:cNvPr id="342" name="n_3aveValue【一般廃棄物処理施設】&#10;有形固定資産減価償却率">
          <a:extLst>
            <a:ext uri="{FF2B5EF4-FFF2-40B4-BE49-F238E27FC236}">
              <a16:creationId xmlns:a16="http://schemas.microsoft.com/office/drawing/2014/main" id="{00000000-0008-0000-0F00-000056010000}"/>
            </a:ext>
          </a:extLst>
        </xdr:cNvPr>
        <xdr:cNvSpPr txBox="1"/>
      </xdr:nvSpPr>
      <xdr:spPr>
        <a:xfrm>
          <a:off x="13500744" y="646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78122</xdr:rowOff>
    </xdr:from>
    <xdr:ext cx="405111" cy="259045"/>
    <xdr:sp macro="" textlink="">
      <xdr:nvSpPr>
        <xdr:cNvPr id="343" name="n_4aveValue【一般廃棄物処理施設】&#10;有形固定資産減価償却率">
          <a:extLst>
            <a:ext uri="{FF2B5EF4-FFF2-40B4-BE49-F238E27FC236}">
              <a16:creationId xmlns:a16="http://schemas.microsoft.com/office/drawing/2014/main" id="{00000000-0008-0000-0F00-000057010000}"/>
            </a:ext>
          </a:extLst>
        </xdr:cNvPr>
        <xdr:cNvSpPr txBox="1"/>
      </xdr:nvSpPr>
      <xdr:spPr>
        <a:xfrm>
          <a:off x="12611744" y="642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12082</xdr:rowOff>
    </xdr:from>
    <xdr:ext cx="405111" cy="259045"/>
    <xdr:sp macro="" textlink="">
      <xdr:nvSpPr>
        <xdr:cNvPr id="344" name="n_1mainValue【一般廃棄物処理施設】&#10;有形固定資産減価償却率">
          <a:extLst>
            <a:ext uri="{FF2B5EF4-FFF2-40B4-BE49-F238E27FC236}">
              <a16:creationId xmlns:a16="http://schemas.microsoft.com/office/drawing/2014/main" id="{00000000-0008-0000-0F00-000058010000}"/>
            </a:ext>
          </a:extLst>
        </xdr:cNvPr>
        <xdr:cNvSpPr txBox="1"/>
      </xdr:nvSpPr>
      <xdr:spPr>
        <a:xfrm>
          <a:off x="15266044" y="5669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139717</xdr:rowOff>
    </xdr:from>
    <xdr:ext cx="405111" cy="259045"/>
    <xdr:sp macro="" textlink="">
      <xdr:nvSpPr>
        <xdr:cNvPr id="345" name="n_2mainValue【一般廃棄物処理施設】&#10;有形固定資産減価償却率">
          <a:extLst>
            <a:ext uri="{FF2B5EF4-FFF2-40B4-BE49-F238E27FC236}">
              <a16:creationId xmlns:a16="http://schemas.microsoft.com/office/drawing/2014/main" id="{00000000-0008-0000-0F00-000059010000}"/>
            </a:ext>
          </a:extLst>
        </xdr:cNvPr>
        <xdr:cNvSpPr txBox="1"/>
      </xdr:nvSpPr>
      <xdr:spPr>
        <a:xfrm>
          <a:off x="143897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97807</xdr:rowOff>
    </xdr:from>
    <xdr:ext cx="405111" cy="259045"/>
    <xdr:sp macro="" textlink="">
      <xdr:nvSpPr>
        <xdr:cNvPr id="346" name="n_3mainValue【一般廃棄物処理施設】&#10;有形固定資産減価償却率">
          <a:extLst>
            <a:ext uri="{FF2B5EF4-FFF2-40B4-BE49-F238E27FC236}">
              <a16:creationId xmlns:a16="http://schemas.microsoft.com/office/drawing/2014/main" id="{00000000-0008-0000-0F00-00005A010000}"/>
            </a:ext>
          </a:extLst>
        </xdr:cNvPr>
        <xdr:cNvSpPr txBox="1"/>
      </xdr:nvSpPr>
      <xdr:spPr>
        <a:xfrm>
          <a:off x="13500744" y="558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42562</xdr:rowOff>
    </xdr:from>
    <xdr:ext cx="405111" cy="259045"/>
    <xdr:sp macro="" textlink="">
      <xdr:nvSpPr>
        <xdr:cNvPr id="347" name="n_4mainValue【一般廃棄物処理施設】&#10;有形固定資産減価償却率">
          <a:extLst>
            <a:ext uri="{FF2B5EF4-FFF2-40B4-BE49-F238E27FC236}">
              <a16:creationId xmlns:a16="http://schemas.microsoft.com/office/drawing/2014/main" id="{00000000-0008-0000-0F00-00005B010000}"/>
            </a:ext>
          </a:extLst>
        </xdr:cNvPr>
        <xdr:cNvSpPr txBox="1"/>
      </xdr:nvSpPr>
      <xdr:spPr>
        <a:xfrm>
          <a:off x="12611744" y="552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8" name="正方形/長方形 347">
          <a:extLst>
            <a:ext uri="{FF2B5EF4-FFF2-40B4-BE49-F238E27FC236}">
              <a16:creationId xmlns:a16="http://schemas.microsoft.com/office/drawing/2014/main" id="{00000000-0008-0000-0F00-00005C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9" name="正方形/長方形 348">
          <a:extLst>
            <a:ext uri="{FF2B5EF4-FFF2-40B4-BE49-F238E27FC236}">
              <a16:creationId xmlns:a16="http://schemas.microsoft.com/office/drawing/2014/main" id="{00000000-0008-0000-0F00-00005D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0" name="正方形/長方形 349">
          <a:extLst>
            <a:ext uri="{FF2B5EF4-FFF2-40B4-BE49-F238E27FC236}">
              <a16:creationId xmlns:a16="http://schemas.microsoft.com/office/drawing/2014/main" id="{00000000-0008-0000-0F00-00005E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1" name="正方形/長方形 350">
          <a:extLst>
            <a:ext uri="{FF2B5EF4-FFF2-40B4-BE49-F238E27FC236}">
              <a16:creationId xmlns:a16="http://schemas.microsoft.com/office/drawing/2014/main" id="{00000000-0008-0000-0F00-00005F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2" name="正方形/長方形 351">
          <a:extLst>
            <a:ext uri="{FF2B5EF4-FFF2-40B4-BE49-F238E27FC236}">
              <a16:creationId xmlns:a16="http://schemas.microsoft.com/office/drawing/2014/main" id="{00000000-0008-0000-0F00-000060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3" name="正方形/長方形 352">
          <a:extLst>
            <a:ext uri="{FF2B5EF4-FFF2-40B4-BE49-F238E27FC236}">
              <a16:creationId xmlns:a16="http://schemas.microsoft.com/office/drawing/2014/main" id="{00000000-0008-0000-0F00-000061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4" name="正方形/長方形 353">
          <a:extLst>
            <a:ext uri="{FF2B5EF4-FFF2-40B4-BE49-F238E27FC236}">
              <a16:creationId xmlns:a16="http://schemas.microsoft.com/office/drawing/2014/main" id="{00000000-0008-0000-0F00-000062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5" name="正方形/長方形 354">
          <a:extLst>
            <a:ext uri="{FF2B5EF4-FFF2-40B4-BE49-F238E27FC236}">
              <a16:creationId xmlns:a16="http://schemas.microsoft.com/office/drawing/2014/main" id="{00000000-0008-0000-0F00-000063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6" name="テキスト ボックス 355">
          <a:extLst>
            <a:ext uri="{FF2B5EF4-FFF2-40B4-BE49-F238E27FC236}">
              <a16:creationId xmlns:a16="http://schemas.microsoft.com/office/drawing/2014/main" id="{00000000-0008-0000-0F00-000064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7" name="直線コネクタ 356">
          <a:extLst>
            <a:ext uri="{FF2B5EF4-FFF2-40B4-BE49-F238E27FC236}">
              <a16:creationId xmlns:a16="http://schemas.microsoft.com/office/drawing/2014/main" id="{00000000-0008-0000-0F00-000065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58" name="直線コネクタ 357">
          <a:extLst>
            <a:ext uri="{FF2B5EF4-FFF2-40B4-BE49-F238E27FC236}">
              <a16:creationId xmlns:a16="http://schemas.microsoft.com/office/drawing/2014/main" id="{00000000-0008-0000-0F00-00006601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59" name="テキスト ボックス 358">
          <a:extLst>
            <a:ext uri="{FF2B5EF4-FFF2-40B4-BE49-F238E27FC236}">
              <a16:creationId xmlns:a16="http://schemas.microsoft.com/office/drawing/2014/main" id="{00000000-0008-0000-0F00-00006701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0" name="直線コネクタ 359">
          <a:extLst>
            <a:ext uri="{FF2B5EF4-FFF2-40B4-BE49-F238E27FC236}">
              <a16:creationId xmlns:a16="http://schemas.microsoft.com/office/drawing/2014/main" id="{00000000-0008-0000-0F00-00006801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61" name="テキスト ボックス 360">
          <a:extLst>
            <a:ext uri="{FF2B5EF4-FFF2-40B4-BE49-F238E27FC236}">
              <a16:creationId xmlns:a16="http://schemas.microsoft.com/office/drawing/2014/main" id="{00000000-0008-0000-0F00-00006901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2" name="直線コネクタ 361">
          <a:extLst>
            <a:ext uri="{FF2B5EF4-FFF2-40B4-BE49-F238E27FC236}">
              <a16:creationId xmlns:a16="http://schemas.microsoft.com/office/drawing/2014/main" id="{00000000-0008-0000-0F00-00006A01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63" name="テキスト ボックス 362">
          <a:extLst>
            <a:ext uri="{FF2B5EF4-FFF2-40B4-BE49-F238E27FC236}">
              <a16:creationId xmlns:a16="http://schemas.microsoft.com/office/drawing/2014/main" id="{00000000-0008-0000-0F00-00006B010000}"/>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4" name="直線コネクタ 363">
          <a:extLst>
            <a:ext uri="{FF2B5EF4-FFF2-40B4-BE49-F238E27FC236}">
              <a16:creationId xmlns:a16="http://schemas.microsoft.com/office/drawing/2014/main" id="{00000000-0008-0000-0F00-00006C01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65" name="テキスト ボックス 364">
          <a:extLst>
            <a:ext uri="{FF2B5EF4-FFF2-40B4-BE49-F238E27FC236}">
              <a16:creationId xmlns:a16="http://schemas.microsoft.com/office/drawing/2014/main" id="{00000000-0008-0000-0F00-00006D010000}"/>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66" name="直線コネクタ 365">
          <a:extLst>
            <a:ext uri="{FF2B5EF4-FFF2-40B4-BE49-F238E27FC236}">
              <a16:creationId xmlns:a16="http://schemas.microsoft.com/office/drawing/2014/main" id="{00000000-0008-0000-0F00-00006E01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367" name="テキスト ボックス 366">
          <a:extLst>
            <a:ext uri="{FF2B5EF4-FFF2-40B4-BE49-F238E27FC236}">
              <a16:creationId xmlns:a16="http://schemas.microsoft.com/office/drawing/2014/main" id="{00000000-0008-0000-0F00-00006F01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00000000-0008-0000-0F00-000070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00000000-0008-0000-0F00-00007101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00000000-0008-0000-0F00-000072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71150</xdr:rowOff>
    </xdr:from>
    <xdr:to>
      <xdr:col>116</xdr:col>
      <xdr:colOff>62864</xdr:colOff>
      <xdr:row>42</xdr:row>
      <xdr:rowOff>34464</xdr:rowOff>
    </xdr:to>
    <xdr:cxnSp macro="">
      <xdr:nvCxnSpPr>
        <xdr:cNvPr id="371" name="直線コネクタ 370">
          <a:extLst>
            <a:ext uri="{FF2B5EF4-FFF2-40B4-BE49-F238E27FC236}">
              <a16:creationId xmlns:a16="http://schemas.microsoft.com/office/drawing/2014/main" id="{00000000-0008-0000-0F00-000073010000}"/>
            </a:ext>
          </a:extLst>
        </xdr:cNvPr>
        <xdr:cNvCxnSpPr/>
      </xdr:nvCxnSpPr>
      <xdr:spPr>
        <a:xfrm flipV="1">
          <a:off x="22160864" y="5729000"/>
          <a:ext cx="0" cy="150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38291</xdr:rowOff>
    </xdr:from>
    <xdr:ext cx="469744" cy="259045"/>
    <xdr:sp macro="" textlink="">
      <xdr:nvSpPr>
        <xdr:cNvPr id="372" name="【一般廃棄物処理施設】&#10;一人当たり有形固定資産（償却資産）額最小値テキスト">
          <a:extLst>
            <a:ext uri="{FF2B5EF4-FFF2-40B4-BE49-F238E27FC236}">
              <a16:creationId xmlns:a16="http://schemas.microsoft.com/office/drawing/2014/main" id="{00000000-0008-0000-0F00-000074010000}"/>
            </a:ext>
          </a:extLst>
        </xdr:cNvPr>
        <xdr:cNvSpPr txBox="1"/>
      </xdr:nvSpPr>
      <xdr:spPr>
        <a:xfrm>
          <a:off x="22199600" y="723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34464</xdr:rowOff>
    </xdr:from>
    <xdr:to>
      <xdr:col>116</xdr:col>
      <xdr:colOff>152400</xdr:colOff>
      <xdr:row>42</xdr:row>
      <xdr:rowOff>34464</xdr:rowOff>
    </xdr:to>
    <xdr:cxnSp macro="">
      <xdr:nvCxnSpPr>
        <xdr:cNvPr id="373" name="直線コネクタ 372">
          <a:extLst>
            <a:ext uri="{FF2B5EF4-FFF2-40B4-BE49-F238E27FC236}">
              <a16:creationId xmlns:a16="http://schemas.microsoft.com/office/drawing/2014/main" id="{00000000-0008-0000-0F00-000075010000}"/>
            </a:ext>
          </a:extLst>
        </xdr:cNvPr>
        <xdr:cNvCxnSpPr/>
      </xdr:nvCxnSpPr>
      <xdr:spPr>
        <a:xfrm>
          <a:off x="22072600" y="723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17827</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00000000-0008-0000-0F00-000076010000}"/>
            </a:ext>
          </a:extLst>
        </xdr:cNvPr>
        <xdr:cNvSpPr txBox="1"/>
      </xdr:nvSpPr>
      <xdr:spPr>
        <a:xfrm>
          <a:off x="22199600" y="55042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1,188,976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71150</xdr:rowOff>
    </xdr:from>
    <xdr:to>
      <xdr:col>116</xdr:col>
      <xdr:colOff>152400</xdr:colOff>
      <xdr:row>33</xdr:row>
      <xdr:rowOff>71150</xdr:rowOff>
    </xdr:to>
    <xdr:cxnSp macro="">
      <xdr:nvCxnSpPr>
        <xdr:cNvPr id="375" name="直線コネクタ 374">
          <a:extLst>
            <a:ext uri="{FF2B5EF4-FFF2-40B4-BE49-F238E27FC236}">
              <a16:creationId xmlns:a16="http://schemas.microsoft.com/office/drawing/2014/main" id="{00000000-0008-0000-0F00-000077010000}"/>
            </a:ext>
          </a:extLst>
        </xdr:cNvPr>
        <xdr:cNvCxnSpPr/>
      </xdr:nvCxnSpPr>
      <xdr:spPr>
        <a:xfrm>
          <a:off x="22072600" y="572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16760</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00000000-0008-0000-0F00-000078010000}"/>
            </a:ext>
          </a:extLst>
        </xdr:cNvPr>
        <xdr:cNvSpPr txBox="1"/>
      </xdr:nvSpPr>
      <xdr:spPr>
        <a:xfrm>
          <a:off x="22199600" y="68747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38333</xdr:rowOff>
    </xdr:from>
    <xdr:to>
      <xdr:col>116</xdr:col>
      <xdr:colOff>114300</xdr:colOff>
      <xdr:row>40</xdr:row>
      <xdr:rowOff>139933</xdr:rowOff>
    </xdr:to>
    <xdr:sp macro="" textlink="">
      <xdr:nvSpPr>
        <xdr:cNvPr id="377" name="フローチャート: 判断 376">
          <a:extLst>
            <a:ext uri="{FF2B5EF4-FFF2-40B4-BE49-F238E27FC236}">
              <a16:creationId xmlns:a16="http://schemas.microsoft.com/office/drawing/2014/main" id="{00000000-0008-0000-0F00-000079010000}"/>
            </a:ext>
          </a:extLst>
        </xdr:cNvPr>
        <xdr:cNvSpPr/>
      </xdr:nvSpPr>
      <xdr:spPr>
        <a:xfrm>
          <a:off x="22110700" y="689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74635</xdr:rowOff>
    </xdr:from>
    <xdr:to>
      <xdr:col>112</xdr:col>
      <xdr:colOff>38100</xdr:colOff>
      <xdr:row>41</xdr:row>
      <xdr:rowOff>4785</xdr:rowOff>
    </xdr:to>
    <xdr:sp macro="" textlink="">
      <xdr:nvSpPr>
        <xdr:cNvPr id="378" name="フローチャート: 判断 377">
          <a:extLst>
            <a:ext uri="{FF2B5EF4-FFF2-40B4-BE49-F238E27FC236}">
              <a16:creationId xmlns:a16="http://schemas.microsoft.com/office/drawing/2014/main" id="{00000000-0008-0000-0F00-00007A010000}"/>
            </a:ext>
          </a:extLst>
        </xdr:cNvPr>
        <xdr:cNvSpPr/>
      </xdr:nvSpPr>
      <xdr:spPr>
        <a:xfrm>
          <a:off x="21272500" y="6932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98702</xdr:rowOff>
    </xdr:from>
    <xdr:to>
      <xdr:col>107</xdr:col>
      <xdr:colOff>101600</xdr:colOff>
      <xdr:row>41</xdr:row>
      <xdr:rowOff>28852</xdr:rowOff>
    </xdr:to>
    <xdr:sp macro="" textlink="">
      <xdr:nvSpPr>
        <xdr:cNvPr id="379" name="フローチャート: 判断 378">
          <a:extLst>
            <a:ext uri="{FF2B5EF4-FFF2-40B4-BE49-F238E27FC236}">
              <a16:creationId xmlns:a16="http://schemas.microsoft.com/office/drawing/2014/main" id="{00000000-0008-0000-0F00-00007B010000}"/>
            </a:ext>
          </a:extLst>
        </xdr:cNvPr>
        <xdr:cNvSpPr/>
      </xdr:nvSpPr>
      <xdr:spPr>
        <a:xfrm>
          <a:off x="20383500" y="6956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118977</xdr:rowOff>
    </xdr:from>
    <xdr:to>
      <xdr:col>102</xdr:col>
      <xdr:colOff>165100</xdr:colOff>
      <xdr:row>41</xdr:row>
      <xdr:rowOff>49127</xdr:rowOff>
    </xdr:to>
    <xdr:sp macro="" textlink="">
      <xdr:nvSpPr>
        <xdr:cNvPr id="380" name="フローチャート: 判断 379">
          <a:extLst>
            <a:ext uri="{FF2B5EF4-FFF2-40B4-BE49-F238E27FC236}">
              <a16:creationId xmlns:a16="http://schemas.microsoft.com/office/drawing/2014/main" id="{00000000-0008-0000-0F00-00007C010000}"/>
            </a:ext>
          </a:extLst>
        </xdr:cNvPr>
        <xdr:cNvSpPr/>
      </xdr:nvSpPr>
      <xdr:spPr>
        <a:xfrm>
          <a:off x="19494500" y="697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118115</xdr:rowOff>
    </xdr:from>
    <xdr:to>
      <xdr:col>98</xdr:col>
      <xdr:colOff>38100</xdr:colOff>
      <xdr:row>41</xdr:row>
      <xdr:rowOff>48265</xdr:rowOff>
    </xdr:to>
    <xdr:sp macro="" textlink="">
      <xdr:nvSpPr>
        <xdr:cNvPr id="381" name="フローチャート: 判断 380">
          <a:extLst>
            <a:ext uri="{FF2B5EF4-FFF2-40B4-BE49-F238E27FC236}">
              <a16:creationId xmlns:a16="http://schemas.microsoft.com/office/drawing/2014/main" id="{00000000-0008-0000-0F00-00007D010000}"/>
            </a:ext>
          </a:extLst>
        </xdr:cNvPr>
        <xdr:cNvSpPr/>
      </xdr:nvSpPr>
      <xdr:spPr>
        <a:xfrm>
          <a:off x="18605500" y="69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00000000-0008-0000-0F00-00007F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00000000-0008-0000-0F00-000081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83710</xdr:rowOff>
    </xdr:from>
    <xdr:to>
      <xdr:col>116</xdr:col>
      <xdr:colOff>114300</xdr:colOff>
      <xdr:row>40</xdr:row>
      <xdr:rowOff>13860</xdr:rowOff>
    </xdr:to>
    <xdr:sp macro="" textlink="">
      <xdr:nvSpPr>
        <xdr:cNvPr id="387" name="楕円 386">
          <a:extLst>
            <a:ext uri="{FF2B5EF4-FFF2-40B4-BE49-F238E27FC236}">
              <a16:creationId xmlns:a16="http://schemas.microsoft.com/office/drawing/2014/main" id="{00000000-0008-0000-0F00-000083010000}"/>
            </a:ext>
          </a:extLst>
        </xdr:cNvPr>
        <xdr:cNvSpPr/>
      </xdr:nvSpPr>
      <xdr:spPr>
        <a:xfrm>
          <a:off x="22110700" y="677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106587</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00000000-0008-0000-0F00-000084010000}"/>
            </a:ext>
          </a:extLst>
        </xdr:cNvPr>
        <xdr:cNvSpPr txBox="1"/>
      </xdr:nvSpPr>
      <xdr:spPr>
        <a:xfrm>
          <a:off x="22199600" y="662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96049</xdr:rowOff>
    </xdr:from>
    <xdr:to>
      <xdr:col>112</xdr:col>
      <xdr:colOff>38100</xdr:colOff>
      <xdr:row>40</xdr:row>
      <xdr:rowOff>26199</xdr:rowOff>
    </xdr:to>
    <xdr:sp macro="" textlink="">
      <xdr:nvSpPr>
        <xdr:cNvPr id="389" name="楕円 388">
          <a:extLst>
            <a:ext uri="{FF2B5EF4-FFF2-40B4-BE49-F238E27FC236}">
              <a16:creationId xmlns:a16="http://schemas.microsoft.com/office/drawing/2014/main" id="{00000000-0008-0000-0F00-000085010000}"/>
            </a:ext>
          </a:extLst>
        </xdr:cNvPr>
        <xdr:cNvSpPr/>
      </xdr:nvSpPr>
      <xdr:spPr>
        <a:xfrm>
          <a:off x="21272500" y="678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134510</xdr:rowOff>
    </xdr:from>
    <xdr:to>
      <xdr:col>116</xdr:col>
      <xdr:colOff>63500</xdr:colOff>
      <xdr:row>39</xdr:row>
      <xdr:rowOff>146849</xdr:rowOff>
    </xdr:to>
    <xdr:cxnSp macro="">
      <xdr:nvCxnSpPr>
        <xdr:cNvPr id="390" name="直線コネクタ 389">
          <a:extLst>
            <a:ext uri="{FF2B5EF4-FFF2-40B4-BE49-F238E27FC236}">
              <a16:creationId xmlns:a16="http://schemas.microsoft.com/office/drawing/2014/main" id="{00000000-0008-0000-0F00-000086010000}"/>
            </a:ext>
          </a:extLst>
        </xdr:cNvPr>
        <xdr:cNvCxnSpPr/>
      </xdr:nvCxnSpPr>
      <xdr:spPr>
        <a:xfrm flipV="1">
          <a:off x="21323300" y="6821060"/>
          <a:ext cx="838200" cy="12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111116</xdr:rowOff>
    </xdr:from>
    <xdr:to>
      <xdr:col>107</xdr:col>
      <xdr:colOff>101600</xdr:colOff>
      <xdr:row>40</xdr:row>
      <xdr:rowOff>41266</xdr:rowOff>
    </xdr:to>
    <xdr:sp macro="" textlink="">
      <xdr:nvSpPr>
        <xdr:cNvPr id="391" name="楕円 390">
          <a:extLst>
            <a:ext uri="{FF2B5EF4-FFF2-40B4-BE49-F238E27FC236}">
              <a16:creationId xmlns:a16="http://schemas.microsoft.com/office/drawing/2014/main" id="{00000000-0008-0000-0F00-000087010000}"/>
            </a:ext>
          </a:extLst>
        </xdr:cNvPr>
        <xdr:cNvSpPr/>
      </xdr:nvSpPr>
      <xdr:spPr>
        <a:xfrm>
          <a:off x="20383500" y="6797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146849</xdr:rowOff>
    </xdr:from>
    <xdr:to>
      <xdr:col>111</xdr:col>
      <xdr:colOff>177800</xdr:colOff>
      <xdr:row>39</xdr:row>
      <xdr:rowOff>161916</xdr:rowOff>
    </xdr:to>
    <xdr:cxnSp macro="">
      <xdr:nvCxnSpPr>
        <xdr:cNvPr id="392" name="直線コネクタ 391">
          <a:extLst>
            <a:ext uri="{FF2B5EF4-FFF2-40B4-BE49-F238E27FC236}">
              <a16:creationId xmlns:a16="http://schemas.microsoft.com/office/drawing/2014/main" id="{00000000-0008-0000-0F00-000088010000}"/>
            </a:ext>
          </a:extLst>
        </xdr:cNvPr>
        <xdr:cNvCxnSpPr/>
      </xdr:nvCxnSpPr>
      <xdr:spPr>
        <a:xfrm flipV="1">
          <a:off x="20434300" y="6833399"/>
          <a:ext cx="889000" cy="15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122169</xdr:rowOff>
    </xdr:from>
    <xdr:to>
      <xdr:col>102</xdr:col>
      <xdr:colOff>165100</xdr:colOff>
      <xdr:row>40</xdr:row>
      <xdr:rowOff>52319</xdr:rowOff>
    </xdr:to>
    <xdr:sp macro="" textlink="">
      <xdr:nvSpPr>
        <xdr:cNvPr id="393" name="楕円 392">
          <a:extLst>
            <a:ext uri="{FF2B5EF4-FFF2-40B4-BE49-F238E27FC236}">
              <a16:creationId xmlns:a16="http://schemas.microsoft.com/office/drawing/2014/main" id="{00000000-0008-0000-0F00-000089010000}"/>
            </a:ext>
          </a:extLst>
        </xdr:cNvPr>
        <xdr:cNvSpPr/>
      </xdr:nvSpPr>
      <xdr:spPr>
        <a:xfrm>
          <a:off x="19494500" y="6808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161916</xdr:rowOff>
    </xdr:from>
    <xdr:to>
      <xdr:col>107</xdr:col>
      <xdr:colOff>50800</xdr:colOff>
      <xdr:row>40</xdr:row>
      <xdr:rowOff>1519</xdr:rowOff>
    </xdr:to>
    <xdr:cxnSp macro="">
      <xdr:nvCxnSpPr>
        <xdr:cNvPr id="394" name="直線コネクタ 393">
          <a:extLst>
            <a:ext uri="{FF2B5EF4-FFF2-40B4-BE49-F238E27FC236}">
              <a16:creationId xmlns:a16="http://schemas.microsoft.com/office/drawing/2014/main" id="{00000000-0008-0000-0F00-00008A010000}"/>
            </a:ext>
          </a:extLst>
        </xdr:cNvPr>
        <xdr:cNvCxnSpPr/>
      </xdr:nvCxnSpPr>
      <xdr:spPr>
        <a:xfrm flipV="1">
          <a:off x="19545300" y="6848466"/>
          <a:ext cx="889000" cy="11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132535</xdr:rowOff>
    </xdr:from>
    <xdr:to>
      <xdr:col>98</xdr:col>
      <xdr:colOff>38100</xdr:colOff>
      <xdr:row>40</xdr:row>
      <xdr:rowOff>62685</xdr:rowOff>
    </xdr:to>
    <xdr:sp macro="" textlink="">
      <xdr:nvSpPr>
        <xdr:cNvPr id="395" name="楕円 394">
          <a:extLst>
            <a:ext uri="{FF2B5EF4-FFF2-40B4-BE49-F238E27FC236}">
              <a16:creationId xmlns:a16="http://schemas.microsoft.com/office/drawing/2014/main" id="{00000000-0008-0000-0F00-00008B010000}"/>
            </a:ext>
          </a:extLst>
        </xdr:cNvPr>
        <xdr:cNvSpPr/>
      </xdr:nvSpPr>
      <xdr:spPr>
        <a:xfrm>
          <a:off x="18605500" y="681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1519</xdr:rowOff>
    </xdr:from>
    <xdr:to>
      <xdr:col>102</xdr:col>
      <xdr:colOff>114300</xdr:colOff>
      <xdr:row>40</xdr:row>
      <xdr:rowOff>11885</xdr:rowOff>
    </xdr:to>
    <xdr:cxnSp macro="">
      <xdr:nvCxnSpPr>
        <xdr:cNvPr id="396" name="直線コネクタ 395">
          <a:extLst>
            <a:ext uri="{FF2B5EF4-FFF2-40B4-BE49-F238E27FC236}">
              <a16:creationId xmlns:a16="http://schemas.microsoft.com/office/drawing/2014/main" id="{00000000-0008-0000-0F00-00008C010000}"/>
            </a:ext>
          </a:extLst>
        </xdr:cNvPr>
        <xdr:cNvCxnSpPr/>
      </xdr:nvCxnSpPr>
      <xdr:spPr>
        <a:xfrm flipV="1">
          <a:off x="18656300" y="6859519"/>
          <a:ext cx="889000" cy="1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167362</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00000000-0008-0000-0F00-00008D010000}"/>
            </a:ext>
          </a:extLst>
        </xdr:cNvPr>
        <xdr:cNvSpPr txBox="1"/>
      </xdr:nvSpPr>
      <xdr:spPr>
        <a:xfrm>
          <a:off x="21011095" y="7025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19979</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00000000-0008-0000-0F00-00008E010000}"/>
            </a:ext>
          </a:extLst>
        </xdr:cNvPr>
        <xdr:cNvSpPr txBox="1"/>
      </xdr:nvSpPr>
      <xdr:spPr>
        <a:xfrm>
          <a:off x="20134795" y="70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40254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00000000-0008-0000-0F00-00008F010000}"/>
            </a:ext>
          </a:extLst>
        </xdr:cNvPr>
        <xdr:cNvSpPr txBox="1"/>
      </xdr:nvSpPr>
      <xdr:spPr>
        <a:xfrm>
          <a:off x="19245795" y="706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39392</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00000000-0008-0000-0F00-000090010000}"/>
            </a:ext>
          </a:extLst>
        </xdr:cNvPr>
        <xdr:cNvSpPr txBox="1"/>
      </xdr:nvSpPr>
      <xdr:spPr>
        <a:xfrm>
          <a:off x="18356795" y="7068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42726</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00000000-0008-0000-0F00-000091010000}"/>
            </a:ext>
          </a:extLst>
        </xdr:cNvPr>
        <xdr:cNvSpPr txBox="1"/>
      </xdr:nvSpPr>
      <xdr:spPr>
        <a:xfrm>
          <a:off x="21011095" y="6557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57793</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00000000-0008-0000-0F00-000092010000}"/>
            </a:ext>
          </a:extLst>
        </xdr:cNvPr>
        <xdr:cNvSpPr txBox="1"/>
      </xdr:nvSpPr>
      <xdr:spPr>
        <a:xfrm>
          <a:off x="20134795" y="6572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68846</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00000000-0008-0000-0F00-000093010000}"/>
            </a:ext>
          </a:extLst>
        </xdr:cNvPr>
        <xdr:cNvSpPr txBox="1"/>
      </xdr:nvSpPr>
      <xdr:spPr>
        <a:xfrm>
          <a:off x="19245795" y="6583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79212</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00000000-0008-0000-0F00-000094010000}"/>
            </a:ext>
          </a:extLst>
        </xdr:cNvPr>
        <xdr:cNvSpPr txBox="1"/>
      </xdr:nvSpPr>
      <xdr:spPr>
        <a:xfrm>
          <a:off x="18356795" y="6594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00000000-0008-0000-0F00-00009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0000000-0008-0000-0F00-00009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0000000-0008-0000-0F00-00009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00000000-0008-0000-0F00-00009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00000000-0008-0000-0F00-00009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0000000-0008-0000-0F00-00009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00000000-0008-0000-0F00-00009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00000000-0008-0000-0F00-00009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00000000-0008-0000-0F00-00009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00000000-0008-0000-0F00-00009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00000000-0008-0000-0F00-0000A0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00000000-0008-0000-0F00-0000A1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00000000-0008-0000-0F00-0000A3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00000000-0008-0000-0F00-0000A5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00000000-0008-0000-0F00-0000A7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00000000-0008-0000-0F00-0000A9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00000000-0008-0000-0F00-0000AA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00000000-0008-0000-0F00-0000AB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00000000-0008-0000-0F00-0000AC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72390</xdr:rowOff>
    </xdr:from>
    <xdr:to>
      <xdr:col>85</xdr:col>
      <xdr:colOff>126364</xdr:colOff>
      <xdr:row>64</xdr:row>
      <xdr:rowOff>76200</xdr:rowOff>
    </xdr:to>
    <xdr:cxnSp macro="">
      <xdr:nvCxnSpPr>
        <xdr:cNvPr id="429" name="直線コネクタ 428">
          <a:extLst>
            <a:ext uri="{FF2B5EF4-FFF2-40B4-BE49-F238E27FC236}">
              <a16:creationId xmlns:a16="http://schemas.microsoft.com/office/drawing/2014/main" id="{00000000-0008-0000-0F00-0000AD010000}"/>
            </a:ext>
          </a:extLst>
        </xdr:cNvPr>
        <xdr:cNvCxnSpPr/>
      </xdr:nvCxnSpPr>
      <xdr:spPr>
        <a:xfrm flipV="1">
          <a:off x="16318864" y="9502140"/>
          <a:ext cx="0" cy="1546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0" name="【保健センター・保健所】&#10;有形固定資産減価償却率最小値テキスト">
          <a:extLst>
            <a:ext uri="{FF2B5EF4-FFF2-40B4-BE49-F238E27FC236}">
              <a16:creationId xmlns:a16="http://schemas.microsoft.com/office/drawing/2014/main" id="{00000000-0008-0000-0F00-0000AE010000}"/>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1" name="直線コネクタ 430">
          <a:extLst>
            <a:ext uri="{FF2B5EF4-FFF2-40B4-BE49-F238E27FC236}">
              <a16:creationId xmlns:a16="http://schemas.microsoft.com/office/drawing/2014/main" id="{00000000-0008-0000-0F00-0000AF01000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19067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00000000-0008-0000-0F00-0000B0010000}"/>
            </a:ext>
          </a:extLst>
        </xdr:cNvPr>
        <xdr:cNvSpPr txBox="1"/>
      </xdr:nvSpPr>
      <xdr:spPr>
        <a:xfrm>
          <a:off x="16357600" y="9277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72390</xdr:rowOff>
    </xdr:from>
    <xdr:to>
      <xdr:col>86</xdr:col>
      <xdr:colOff>25400</xdr:colOff>
      <xdr:row>55</xdr:row>
      <xdr:rowOff>72390</xdr:rowOff>
    </xdr:to>
    <xdr:cxnSp macro="">
      <xdr:nvCxnSpPr>
        <xdr:cNvPr id="433" name="直線コネクタ 432">
          <a:extLst>
            <a:ext uri="{FF2B5EF4-FFF2-40B4-BE49-F238E27FC236}">
              <a16:creationId xmlns:a16="http://schemas.microsoft.com/office/drawing/2014/main" id="{00000000-0008-0000-0F00-0000B1010000}"/>
            </a:ext>
          </a:extLst>
        </xdr:cNvPr>
        <xdr:cNvCxnSpPr/>
      </xdr:nvCxnSpPr>
      <xdr:spPr>
        <a:xfrm>
          <a:off x="16230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139082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00000000-0008-0000-0F00-0000B2010000}"/>
            </a:ext>
          </a:extLst>
        </xdr:cNvPr>
        <xdr:cNvSpPr txBox="1"/>
      </xdr:nvSpPr>
      <xdr:spPr>
        <a:xfrm>
          <a:off x="16357600" y="10083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160655</xdr:rowOff>
    </xdr:from>
    <xdr:to>
      <xdr:col>85</xdr:col>
      <xdr:colOff>177800</xdr:colOff>
      <xdr:row>59</xdr:row>
      <xdr:rowOff>90805</xdr:rowOff>
    </xdr:to>
    <xdr:sp macro="" textlink="">
      <xdr:nvSpPr>
        <xdr:cNvPr id="435" name="フローチャート: 判断 434">
          <a:extLst>
            <a:ext uri="{FF2B5EF4-FFF2-40B4-BE49-F238E27FC236}">
              <a16:creationId xmlns:a16="http://schemas.microsoft.com/office/drawing/2014/main" id="{00000000-0008-0000-0F00-0000B3010000}"/>
            </a:ext>
          </a:extLst>
        </xdr:cNvPr>
        <xdr:cNvSpPr/>
      </xdr:nvSpPr>
      <xdr:spPr>
        <a:xfrm>
          <a:off x="162687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122555</xdr:rowOff>
    </xdr:from>
    <xdr:to>
      <xdr:col>81</xdr:col>
      <xdr:colOff>101600</xdr:colOff>
      <xdr:row>59</xdr:row>
      <xdr:rowOff>52705</xdr:rowOff>
    </xdr:to>
    <xdr:sp macro="" textlink="">
      <xdr:nvSpPr>
        <xdr:cNvPr id="436" name="フローチャート: 判断 435">
          <a:extLst>
            <a:ext uri="{FF2B5EF4-FFF2-40B4-BE49-F238E27FC236}">
              <a16:creationId xmlns:a16="http://schemas.microsoft.com/office/drawing/2014/main" id="{00000000-0008-0000-0F00-0000B4010000}"/>
            </a:ext>
          </a:extLst>
        </xdr:cNvPr>
        <xdr:cNvSpPr/>
      </xdr:nvSpPr>
      <xdr:spPr>
        <a:xfrm>
          <a:off x="15430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122555</xdr:rowOff>
    </xdr:from>
    <xdr:to>
      <xdr:col>76</xdr:col>
      <xdr:colOff>165100</xdr:colOff>
      <xdr:row>59</xdr:row>
      <xdr:rowOff>52705</xdr:rowOff>
    </xdr:to>
    <xdr:sp macro="" textlink="">
      <xdr:nvSpPr>
        <xdr:cNvPr id="437" name="フローチャート: 判断 436">
          <a:extLst>
            <a:ext uri="{FF2B5EF4-FFF2-40B4-BE49-F238E27FC236}">
              <a16:creationId xmlns:a16="http://schemas.microsoft.com/office/drawing/2014/main" id="{00000000-0008-0000-0F00-0000B5010000}"/>
            </a:ext>
          </a:extLst>
        </xdr:cNvPr>
        <xdr:cNvSpPr/>
      </xdr:nvSpPr>
      <xdr:spPr>
        <a:xfrm>
          <a:off x="14541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57785</xdr:rowOff>
    </xdr:from>
    <xdr:to>
      <xdr:col>72</xdr:col>
      <xdr:colOff>38100</xdr:colOff>
      <xdr:row>58</xdr:row>
      <xdr:rowOff>159385</xdr:rowOff>
    </xdr:to>
    <xdr:sp macro="" textlink="">
      <xdr:nvSpPr>
        <xdr:cNvPr id="438" name="フローチャート: 判断 437">
          <a:extLst>
            <a:ext uri="{FF2B5EF4-FFF2-40B4-BE49-F238E27FC236}">
              <a16:creationId xmlns:a16="http://schemas.microsoft.com/office/drawing/2014/main" id="{00000000-0008-0000-0F00-0000B6010000}"/>
            </a:ext>
          </a:extLst>
        </xdr:cNvPr>
        <xdr:cNvSpPr/>
      </xdr:nvSpPr>
      <xdr:spPr>
        <a:xfrm>
          <a:off x="13652500" y="1000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21590</xdr:rowOff>
    </xdr:from>
    <xdr:to>
      <xdr:col>67</xdr:col>
      <xdr:colOff>101600</xdr:colOff>
      <xdr:row>58</xdr:row>
      <xdr:rowOff>123190</xdr:rowOff>
    </xdr:to>
    <xdr:sp macro="" textlink="">
      <xdr:nvSpPr>
        <xdr:cNvPr id="439" name="フローチャート: 判断 438">
          <a:extLst>
            <a:ext uri="{FF2B5EF4-FFF2-40B4-BE49-F238E27FC236}">
              <a16:creationId xmlns:a16="http://schemas.microsoft.com/office/drawing/2014/main" id="{00000000-0008-0000-0F00-0000B7010000}"/>
            </a:ext>
          </a:extLst>
        </xdr:cNvPr>
        <xdr:cNvSpPr/>
      </xdr:nvSpPr>
      <xdr:spPr>
        <a:xfrm>
          <a:off x="12763500" y="996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00000000-0008-0000-0F00-0000B8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0000000-0008-0000-0F00-0000BA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F00-0000BB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107315</xdr:rowOff>
    </xdr:from>
    <xdr:to>
      <xdr:col>85</xdr:col>
      <xdr:colOff>177800</xdr:colOff>
      <xdr:row>59</xdr:row>
      <xdr:rowOff>37465</xdr:rowOff>
    </xdr:to>
    <xdr:sp macro="" textlink="">
      <xdr:nvSpPr>
        <xdr:cNvPr id="445" name="楕円 444">
          <a:extLst>
            <a:ext uri="{FF2B5EF4-FFF2-40B4-BE49-F238E27FC236}">
              <a16:creationId xmlns:a16="http://schemas.microsoft.com/office/drawing/2014/main" id="{00000000-0008-0000-0F00-0000BD010000}"/>
            </a:ext>
          </a:extLst>
        </xdr:cNvPr>
        <xdr:cNvSpPr/>
      </xdr:nvSpPr>
      <xdr:spPr>
        <a:xfrm>
          <a:off x="16268700" y="1005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130192</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00000000-0008-0000-0F00-0000BE010000}"/>
            </a:ext>
          </a:extLst>
        </xdr:cNvPr>
        <xdr:cNvSpPr txBox="1"/>
      </xdr:nvSpPr>
      <xdr:spPr>
        <a:xfrm>
          <a:off x="16357600"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57785</xdr:rowOff>
    </xdr:from>
    <xdr:to>
      <xdr:col>81</xdr:col>
      <xdr:colOff>101600</xdr:colOff>
      <xdr:row>58</xdr:row>
      <xdr:rowOff>159385</xdr:rowOff>
    </xdr:to>
    <xdr:sp macro="" textlink="">
      <xdr:nvSpPr>
        <xdr:cNvPr id="447" name="楕円 446">
          <a:extLst>
            <a:ext uri="{FF2B5EF4-FFF2-40B4-BE49-F238E27FC236}">
              <a16:creationId xmlns:a16="http://schemas.microsoft.com/office/drawing/2014/main" id="{00000000-0008-0000-0F00-0000BF010000}"/>
            </a:ext>
          </a:extLst>
        </xdr:cNvPr>
        <xdr:cNvSpPr/>
      </xdr:nvSpPr>
      <xdr:spPr>
        <a:xfrm>
          <a:off x="15430500" y="1000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108585</xdr:rowOff>
    </xdr:from>
    <xdr:to>
      <xdr:col>85</xdr:col>
      <xdr:colOff>127000</xdr:colOff>
      <xdr:row>58</xdr:row>
      <xdr:rowOff>158115</xdr:rowOff>
    </xdr:to>
    <xdr:cxnSp macro="">
      <xdr:nvCxnSpPr>
        <xdr:cNvPr id="448" name="直線コネクタ 447">
          <a:extLst>
            <a:ext uri="{FF2B5EF4-FFF2-40B4-BE49-F238E27FC236}">
              <a16:creationId xmlns:a16="http://schemas.microsoft.com/office/drawing/2014/main" id="{00000000-0008-0000-0F00-0000C0010000}"/>
            </a:ext>
          </a:extLst>
        </xdr:cNvPr>
        <xdr:cNvCxnSpPr/>
      </xdr:nvCxnSpPr>
      <xdr:spPr>
        <a:xfrm>
          <a:off x="15481300" y="1005268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13970</xdr:rowOff>
    </xdr:from>
    <xdr:to>
      <xdr:col>76</xdr:col>
      <xdr:colOff>165100</xdr:colOff>
      <xdr:row>58</xdr:row>
      <xdr:rowOff>115570</xdr:rowOff>
    </xdr:to>
    <xdr:sp macro="" textlink="">
      <xdr:nvSpPr>
        <xdr:cNvPr id="449" name="楕円 448">
          <a:extLst>
            <a:ext uri="{FF2B5EF4-FFF2-40B4-BE49-F238E27FC236}">
              <a16:creationId xmlns:a16="http://schemas.microsoft.com/office/drawing/2014/main" id="{00000000-0008-0000-0F00-0000C1010000}"/>
            </a:ext>
          </a:extLst>
        </xdr:cNvPr>
        <xdr:cNvSpPr/>
      </xdr:nvSpPr>
      <xdr:spPr>
        <a:xfrm>
          <a:off x="14541500" y="995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64770</xdr:rowOff>
    </xdr:from>
    <xdr:to>
      <xdr:col>81</xdr:col>
      <xdr:colOff>50800</xdr:colOff>
      <xdr:row>58</xdr:row>
      <xdr:rowOff>108585</xdr:rowOff>
    </xdr:to>
    <xdr:cxnSp macro="">
      <xdr:nvCxnSpPr>
        <xdr:cNvPr id="450" name="直線コネクタ 449">
          <a:extLst>
            <a:ext uri="{FF2B5EF4-FFF2-40B4-BE49-F238E27FC236}">
              <a16:creationId xmlns:a16="http://schemas.microsoft.com/office/drawing/2014/main" id="{00000000-0008-0000-0F00-0000C2010000}"/>
            </a:ext>
          </a:extLst>
        </xdr:cNvPr>
        <xdr:cNvCxnSpPr/>
      </xdr:nvCxnSpPr>
      <xdr:spPr>
        <a:xfrm>
          <a:off x="14592300" y="100088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12065</xdr:rowOff>
    </xdr:from>
    <xdr:to>
      <xdr:col>72</xdr:col>
      <xdr:colOff>38100</xdr:colOff>
      <xdr:row>58</xdr:row>
      <xdr:rowOff>113665</xdr:rowOff>
    </xdr:to>
    <xdr:sp macro="" textlink="">
      <xdr:nvSpPr>
        <xdr:cNvPr id="451" name="楕円 450">
          <a:extLst>
            <a:ext uri="{FF2B5EF4-FFF2-40B4-BE49-F238E27FC236}">
              <a16:creationId xmlns:a16="http://schemas.microsoft.com/office/drawing/2014/main" id="{00000000-0008-0000-0F00-0000C3010000}"/>
            </a:ext>
          </a:extLst>
        </xdr:cNvPr>
        <xdr:cNvSpPr/>
      </xdr:nvSpPr>
      <xdr:spPr>
        <a:xfrm>
          <a:off x="13652500" y="995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62865</xdr:rowOff>
    </xdr:from>
    <xdr:to>
      <xdr:col>76</xdr:col>
      <xdr:colOff>114300</xdr:colOff>
      <xdr:row>58</xdr:row>
      <xdr:rowOff>64770</xdr:rowOff>
    </xdr:to>
    <xdr:cxnSp macro="">
      <xdr:nvCxnSpPr>
        <xdr:cNvPr id="452" name="直線コネクタ 451">
          <a:extLst>
            <a:ext uri="{FF2B5EF4-FFF2-40B4-BE49-F238E27FC236}">
              <a16:creationId xmlns:a16="http://schemas.microsoft.com/office/drawing/2014/main" id="{00000000-0008-0000-0F00-0000C4010000}"/>
            </a:ext>
          </a:extLst>
        </xdr:cNvPr>
        <xdr:cNvCxnSpPr/>
      </xdr:nvCxnSpPr>
      <xdr:spPr>
        <a:xfrm>
          <a:off x="13703300" y="1000696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145415</xdr:rowOff>
    </xdr:from>
    <xdr:to>
      <xdr:col>67</xdr:col>
      <xdr:colOff>101600</xdr:colOff>
      <xdr:row>58</xdr:row>
      <xdr:rowOff>75565</xdr:rowOff>
    </xdr:to>
    <xdr:sp macro="" textlink="">
      <xdr:nvSpPr>
        <xdr:cNvPr id="453" name="楕円 452">
          <a:extLst>
            <a:ext uri="{FF2B5EF4-FFF2-40B4-BE49-F238E27FC236}">
              <a16:creationId xmlns:a16="http://schemas.microsoft.com/office/drawing/2014/main" id="{00000000-0008-0000-0F00-0000C5010000}"/>
            </a:ext>
          </a:extLst>
        </xdr:cNvPr>
        <xdr:cNvSpPr/>
      </xdr:nvSpPr>
      <xdr:spPr>
        <a:xfrm>
          <a:off x="12763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24765</xdr:rowOff>
    </xdr:from>
    <xdr:to>
      <xdr:col>71</xdr:col>
      <xdr:colOff>177800</xdr:colOff>
      <xdr:row>58</xdr:row>
      <xdr:rowOff>62865</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a:off x="12814300" y="9968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43832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00000000-0008-0000-0F00-0000C7010000}"/>
            </a:ext>
          </a:extLst>
        </xdr:cNvPr>
        <xdr:cNvSpPr txBox="1"/>
      </xdr:nvSpPr>
      <xdr:spPr>
        <a:xfrm>
          <a:off x="152660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43832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00000000-0008-0000-0F00-0000C8010000}"/>
            </a:ext>
          </a:extLst>
        </xdr:cNvPr>
        <xdr:cNvSpPr txBox="1"/>
      </xdr:nvSpPr>
      <xdr:spPr>
        <a:xfrm>
          <a:off x="14389744" y="10159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150512</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00000000-0008-0000-0F00-0000C9010000}"/>
            </a:ext>
          </a:extLst>
        </xdr:cNvPr>
        <xdr:cNvSpPr txBox="1"/>
      </xdr:nvSpPr>
      <xdr:spPr>
        <a:xfrm>
          <a:off x="13500744" y="10094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114317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00000000-0008-0000-0F00-0000CA010000}"/>
            </a:ext>
          </a:extLst>
        </xdr:cNvPr>
        <xdr:cNvSpPr txBox="1"/>
      </xdr:nvSpPr>
      <xdr:spPr>
        <a:xfrm>
          <a:off x="12611744" y="10058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4462</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00000000-0008-0000-0F00-0000CB010000}"/>
            </a:ext>
          </a:extLst>
        </xdr:cNvPr>
        <xdr:cNvSpPr txBox="1"/>
      </xdr:nvSpPr>
      <xdr:spPr>
        <a:xfrm>
          <a:off x="15266044" y="977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132097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00000000-0008-0000-0F00-0000CC010000}"/>
            </a:ext>
          </a:extLst>
        </xdr:cNvPr>
        <xdr:cNvSpPr txBox="1"/>
      </xdr:nvSpPr>
      <xdr:spPr>
        <a:xfrm>
          <a:off x="143897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130192</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00000000-0008-0000-0F00-0000CD010000}"/>
            </a:ext>
          </a:extLst>
        </xdr:cNvPr>
        <xdr:cNvSpPr txBox="1"/>
      </xdr:nvSpPr>
      <xdr:spPr>
        <a:xfrm>
          <a:off x="13500744" y="973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92092</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00000000-0008-0000-0F00-0000CE010000}"/>
            </a:ext>
          </a:extLst>
        </xdr:cNvPr>
        <xdr:cNvSpPr txBox="1"/>
      </xdr:nvSpPr>
      <xdr:spPr>
        <a:xfrm>
          <a:off x="12611744" y="969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00000000-0008-0000-0F00-0000CF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00000000-0008-0000-0F00-0000D0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00000000-0008-0000-0F00-0000D1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00000000-0008-0000-0F00-0000D2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00000000-0008-0000-0F00-0000D3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00000000-0008-0000-0F00-0000D4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00000000-0008-0000-0F00-0000D5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00000000-0008-0000-0F00-0000D6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00000000-0008-0000-0F00-0000D7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0000000-0008-0000-0F00-0000D8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4" name="テキスト ボックス 473">
          <a:extLst>
            <a:ext uri="{FF2B5EF4-FFF2-40B4-BE49-F238E27FC236}">
              <a16:creationId xmlns:a16="http://schemas.microsoft.com/office/drawing/2014/main" id="{00000000-0008-0000-0F00-0000DA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76" name="テキスト ボックス 475">
          <a:extLst>
            <a:ext uri="{FF2B5EF4-FFF2-40B4-BE49-F238E27FC236}">
              <a16:creationId xmlns:a16="http://schemas.microsoft.com/office/drawing/2014/main" id="{00000000-0008-0000-0F00-0000DC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78" name="テキスト ボックス 477">
          <a:extLst>
            <a:ext uri="{FF2B5EF4-FFF2-40B4-BE49-F238E27FC236}">
              <a16:creationId xmlns:a16="http://schemas.microsoft.com/office/drawing/2014/main" id="{00000000-0008-0000-0F00-0000DE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0" name="テキスト ボックス 479">
          <a:extLst>
            <a:ext uri="{FF2B5EF4-FFF2-40B4-BE49-F238E27FC236}">
              <a16:creationId xmlns:a16="http://schemas.microsoft.com/office/drawing/2014/main" id="{00000000-0008-0000-0F00-0000E0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1" name="直線コネクタ 480">
          <a:extLst>
            <a:ext uri="{FF2B5EF4-FFF2-40B4-BE49-F238E27FC236}">
              <a16:creationId xmlns:a16="http://schemas.microsoft.com/office/drawing/2014/main" id="{00000000-0008-0000-0F00-0000E1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2" name="テキスト ボックス 481">
          <a:extLst>
            <a:ext uri="{FF2B5EF4-FFF2-40B4-BE49-F238E27FC236}">
              <a16:creationId xmlns:a16="http://schemas.microsoft.com/office/drawing/2014/main" id="{00000000-0008-0000-0F00-0000E2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3" name="【保健センター・保健所】&#10;一人当たり面積グラフ枠">
          <a:extLst>
            <a:ext uri="{FF2B5EF4-FFF2-40B4-BE49-F238E27FC236}">
              <a16:creationId xmlns:a16="http://schemas.microsoft.com/office/drawing/2014/main" id="{00000000-0008-0000-0F00-0000E3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89154</xdr:rowOff>
    </xdr:from>
    <xdr:to>
      <xdr:col>116</xdr:col>
      <xdr:colOff>62864</xdr:colOff>
      <xdr:row>63</xdr:row>
      <xdr:rowOff>59436</xdr:rowOff>
    </xdr:to>
    <xdr:cxnSp macro="">
      <xdr:nvCxnSpPr>
        <xdr:cNvPr id="484" name="直線コネクタ 483">
          <a:extLst>
            <a:ext uri="{FF2B5EF4-FFF2-40B4-BE49-F238E27FC236}">
              <a16:creationId xmlns:a16="http://schemas.microsoft.com/office/drawing/2014/main" id="{00000000-0008-0000-0F00-0000E4010000}"/>
            </a:ext>
          </a:extLst>
        </xdr:cNvPr>
        <xdr:cNvCxnSpPr/>
      </xdr:nvCxnSpPr>
      <xdr:spPr>
        <a:xfrm flipV="1">
          <a:off x="22160864" y="9690354"/>
          <a:ext cx="0" cy="1170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485" name="【保健センター・保健所】&#10;一人当たり面積最小値テキスト">
          <a:extLst>
            <a:ext uri="{FF2B5EF4-FFF2-40B4-BE49-F238E27FC236}">
              <a16:creationId xmlns:a16="http://schemas.microsoft.com/office/drawing/2014/main" id="{00000000-0008-0000-0F00-0000E5010000}"/>
            </a:ext>
          </a:extLst>
        </xdr:cNvPr>
        <xdr:cNvSpPr txBox="1"/>
      </xdr:nvSpPr>
      <xdr:spPr>
        <a:xfrm>
          <a:off x="22199600" y="1086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486" name="直線コネクタ 485">
          <a:extLst>
            <a:ext uri="{FF2B5EF4-FFF2-40B4-BE49-F238E27FC236}">
              <a16:creationId xmlns:a16="http://schemas.microsoft.com/office/drawing/2014/main" id="{00000000-0008-0000-0F00-0000E6010000}"/>
            </a:ext>
          </a:extLst>
        </xdr:cNvPr>
        <xdr:cNvCxnSpPr/>
      </xdr:nvCxnSpPr>
      <xdr:spPr>
        <a:xfrm>
          <a:off x="22072600" y="1086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35831</xdr:rowOff>
    </xdr:from>
    <xdr:ext cx="469744" cy="259045"/>
    <xdr:sp macro="" textlink="">
      <xdr:nvSpPr>
        <xdr:cNvPr id="487" name="【保健センター・保健所】&#10;一人当たり面積最大値テキスト">
          <a:extLst>
            <a:ext uri="{FF2B5EF4-FFF2-40B4-BE49-F238E27FC236}">
              <a16:creationId xmlns:a16="http://schemas.microsoft.com/office/drawing/2014/main" id="{00000000-0008-0000-0F00-0000E7010000}"/>
            </a:ext>
          </a:extLst>
        </xdr:cNvPr>
        <xdr:cNvSpPr txBox="1"/>
      </xdr:nvSpPr>
      <xdr:spPr>
        <a:xfrm>
          <a:off x="22199600" y="9465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89154</xdr:rowOff>
    </xdr:from>
    <xdr:to>
      <xdr:col>116</xdr:col>
      <xdr:colOff>152400</xdr:colOff>
      <xdr:row>56</xdr:row>
      <xdr:rowOff>89154</xdr:rowOff>
    </xdr:to>
    <xdr:cxnSp macro="">
      <xdr:nvCxnSpPr>
        <xdr:cNvPr id="488" name="直線コネクタ 487">
          <a:extLst>
            <a:ext uri="{FF2B5EF4-FFF2-40B4-BE49-F238E27FC236}">
              <a16:creationId xmlns:a16="http://schemas.microsoft.com/office/drawing/2014/main" id="{00000000-0008-0000-0F00-0000E8010000}"/>
            </a:ext>
          </a:extLst>
        </xdr:cNvPr>
        <xdr:cNvCxnSpPr/>
      </xdr:nvCxnSpPr>
      <xdr:spPr>
        <a:xfrm>
          <a:off x="22072600" y="969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19067</xdr:rowOff>
    </xdr:from>
    <xdr:ext cx="469744" cy="259045"/>
    <xdr:sp macro="" textlink="">
      <xdr:nvSpPr>
        <xdr:cNvPr id="489" name="【保健センター・保健所】&#10;一人当たり面積平均値テキスト">
          <a:extLst>
            <a:ext uri="{FF2B5EF4-FFF2-40B4-BE49-F238E27FC236}">
              <a16:creationId xmlns:a16="http://schemas.microsoft.com/office/drawing/2014/main" id="{00000000-0008-0000-0F00-0000E9010000}"/>
            </a:ext>
          </a:extLst>
        </xdr:cNvPr>
        <xdr:cNvSpPr txBox="1"/>
      </xdr:nvSpPr>
      <xdr:spPr>
        <a:xfrm>
          <a:off x="22199600" y="10477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0" name="フローチャート: 判断 489">
          <a:extLst>
            <a:ext uri="{FF2B5EF4-FFF2-40B4-BE49-F238E27FC236}">
              <a16:creationId xmlns:a16="http://schemas.microsoft.com/office/drawing/2014/main" id="{00000000-0008-0000-0F00-0000EA01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491" name="フローチャート: 判断 490">
          <a:extLst>
            <a:ext uri="{FF2B5EF4-FFF2-40B4-BE49-F238E27FC236}">
              <a16:creationId xmlns:a16="http://schemas.microsoft.com/office/drawing/2014/main" id="{00000000-0008-0000-0F00-0000EB010000}"/>
            </a:ext>
          </a:extLst>
        </xdr:cNvPr>
        <xdr:cNvSpPr/>
      </xdr:nvSpPr>
      <xdr:spPr>
        <a:xfrm>
          <a:off x="21272500" y="1052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88646</xdr:rowOff>
    </xdr:from>
    <xdr:to>
      <xdr:col>107</xdr:col>
      <xdr:colOff>101600</xdr:colOff>
      <xdr:row>62</xdr:row>
      <xdr:rowOff>18796</xdr:rowOff>
    </xdr:to>
    <xdr:sp macro="" textlink="">
      <xdr:nvSpPr>
        <xdr:cNvPr id="492" name="フローチャート: 判断 491">
          <a:extLst>
            <a:ext uri="{FF2B5EF4-FFF2-40B4-BE49-F238E27FC236}">
              <a16:creationId xmlns:a16="http://schemas.microsoft.com/office/drawing/2014/main" id="{00000000-0008-0000-0F00-0000EC010000}"/>
            </a:ext>
          </a:extLst>
        </xdr:cNvPr>
        <xdr:cNvSpPr/>
      </xdr:nvSpPr>
      <xdr:spPr>
        <a:xfrm>
          <a:off x="203835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20066</xdr:rowOff>
    </xdr:from>
    <xdr:to>
      <xdr:col>102</xdr:col>
      <xdr:colOff>165100</xdr:colOff>
      <xdr:row>61</xdr:row>
      <xdr:rowOff>121666</xdr:rowOff>
    </xdr:to>
    <xdr:sp macro="" textlink="">
      <xdr:nvSpPr>
        <xdr:cNvPr id="493" name="フローチャート: 判断 492">
          <a:extLst>
            <a:ext uri="{FF2B5EF4-FFF2-40B4-BE49-F238E27FC236}">
              <a16:creationId xmlns:a16="http://schemas.microsoft.com/office/drawing/2014/main" id="{00000000-0008-0000-0F00-0000ED010000}"/>
            </a:ext>
          </a:extLst>
        </xdr:cNvPr>
        <xdr:cNvSpPr/>
      </xdr:nvSpPr>
      <xdr:spPr>
        <a:xfrm>
          <a:off x="19494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17780</xdr:rowOff>
    </xdr:from>
    <xdr:to>
      <xdr:col>98</xdr:col>
      <xdr:colOff>38100</xdr:colOff>
      <xdr:row>61</xdr:row>
      <xdr:rowOff>119380</xdr:rowOff>
    </xdr:to>
    <xdr:sp macro="" textlink="">
      <xdr:nvSpPr>
        <xdr:cNvPr id="494" name="フローチャート: 判断 493">
          <a:extLst>
            <a:ext uri="{FF2B5EF4-FFF2-40B4-BE49-F238E27FC236}">
              <a16:creationId xmlns:a16="http://schemas.microsoft.com/office/drawing/2014/main" id="{00000000-0008-0000-0F00-0000EE010000}"/>
            </a:ext>
          </a:extLst>
        </xdr:cNvPr>
        <xdr:cNvSpPr/>
      </xdr:nvSpPr>
      <xdr:spPr>
        <a:xfrm>
          <a:off x="18605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00000000-0008-0000-0F00-0000EF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00000000-0008-0000-0F00-0000F1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00000000-0008-0000-0F00-0000F3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38354</xdr:rowOff>
    </xdr:from>
    <xdr:to>
      <xdr:col>116</xdr:col>
      <xdr:colOff>114300</xdr:colOff>
      <xdr:row>56</xdr:row>
      <xdr:rowOff>139954</xdr:rowOff>
    </xdr:to>
    <xdr:sp macro="" textlink="">
      <xdr:nvSpPr>
        <xdr:cNvPr id="500" name="楕円 499">
          <a:extLst>
            <a:ext uri="{FF2B5EF4-FFF2-40B4-BE49-F238E27FC236}">
              <a16:creationId xmlns:a16="http://schemas.microsoft.com/office/drawing/2014/main" id="{00000000-0008-0000-0F00-0000F4010000}"/>
            </a:ext>
          </a:extLst>
        </xdr:cNvPr>
        <xdr:cNvSpPr/>
      </xdr:nvSpPr>
      <xdr:spPr>
        <a:xfrm>
          <a:off x="22110700" y="9639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162831</xdr:rowOff>
    </xdr:from>
    <xdr:ext cx="469744" cy="259045"/>
    <xdr:sp macro="" textlink="">
      <xdr:nvSpPr>
        <xdr:cNvPr id="501" name="【保健センター・保健所】&#10;一人当たり面積該当値テキスト">
          <a:extLst>
            <a:ext uri="{FF2B5EF4-FFF2-40B4-BE49-F238E27FC236}">
              <a16:creationId xmlns:a16="http://schemas.microsoft.com/office/drawing/2014/main" id="{00000000-0008-0000-0F00-0000F5010000}"/>
            </a:ext>
          </a:extLst>
        </xdr:cNvPr>
        <xdr:cNvSpPr txBox="1"/>
      </xdr:nvSpPr>
      <xdr:spPr>
        <a:xfrm>
          <a:off x="22199600" y="9592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74930</xdr:rowOff>
    </xdr:from>
    <xdr:to>
      <xdr:col>112</xdr:col>
      <xdr:colOff>38100</xdr:colOff>
      <xdr:row>57</xdr:row>
      <xdr:rowOff>5080</xdr:rowOff>
    </xdr:to>
    <xdr:sp macro="" textlink="">
      <xdr:nvSpPr>
        <xdr:cNvPr id="502" name="楕円 501">
          <a:extLst>
            <a:ext uri="{FF2B5EF4-FFF2-40B4-BE49-F238E27FC236}">
              <a16:creationId xmlns:a16="http://schemas.microsoft.com/office/drawing/2014/main" id="{00000000-0008-0000-0F00-0000F6010000}"/>
            </a:ext>
          </a:extLst>
        </xdr:cNvPr>
        <xdr:cNvSpPr/>
      </xdr:nvSpPr>
      <xdr:spPr>
        <a:xfrm>
          <a:off x="21272500" y="967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89154</xdr:rowOff>
    </xdr:from>
    <xdr:to>
      <xdr:col>116</xdr:col>
      <xdr:colOff>63500</xdr:colOff>
      <xdr:row>56</xdr:row>
      <xdr:rowOff>125730</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flipV="1">
          <a:off x="21323300" y="969035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120650</xdr:rowOff>
    </xdr:from>
    <xdr:to>
      <xdr:col>107</xdr:col>
      <xdr:colOff>101600</xdr:colOff>
      <xdr:row>57</xdr:row>
      <xdr:rowOff>50800</xdr:rowOff>
    </xdr:to>
    <xdr:sp macro="" textlink="">
      <xdr:nvSpPr>
        <xdr:cNvPr id="504" name="楕円 503">
          <a:extLst>
            <a:ext uri="{FF2B5EF4-FFF2-40B4-BE49-F238E27FC236}">
              <a16:creationId xmlns:a16="http://schemas.microsoft.com/office/drawing/2014/main" id="{00000000-0008-0000-0F00-0000F8010000}"/>
            </a:ext>
          </a:extLst>
        </xdr:cNvPr>
        <xdr:cNvSpPr/>
      </xdr:nvSpPr>
      <xdr:spPr>
        <a:xfrm>
          <a:off x="2038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125730</xdr:rowOff>
    </xdr:from>
    <xdr:to>
      <xdr:col>111</xdr:col>
      <xdr:colOff>177800</xdr:colOff>
      <xdr:row>57</xdr:row>
      <xdr:rowOff>0</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flipV="1">
          <a:off x="20434300" y="972693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154940</xdr:rowOff>
    </xdr:from>
    <xdr:to>
      <xdr:col>102</xdr:col>
      <xdr:colOff>165100</xdr:colOff>
      <xdr:row>57</xdr:row>
      <xdr:rowOff>85090</xdr:rowOff>
    </xdr:to>
    <xdr:sp macro="" textlink="">
      <xdr:nvSpPr>
        <xdr:cNvPr id="506" name="楕円 505">
          <a:extLst>
            <a:ext uri="{FF2B5EF4-FFF2-40B4-BE49-F238E27FC236}">
              <a16:creationId xmlns:a16="http://schemas.microsoft.com/office/drawing/2014/main" id="{00000000-0008-0000-0F00-0000FA010000}"/>
            </a:ext>
          </a:extLst>
        </xdr:cNvPr>
        <xdr:cNvSpPr/>
      </xdr:nvSpPr>
      <xdr:spPr>
        <a:xfrm>
          <a:off x="19494500" y="975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0</xdr:rowOff>
    </xdr:from>
    <xdr:to>
      <xdr:col>107</xdr:col>
      <xdr:colOff>50800</xdr:colOff>
      <xdr:row>57</xdr:row>
      <xdr:rowOff>34290</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flipV="1">
          <a:off x="19545300" y="977265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17780</xdr:rowOff>
    </xdr:from>
    <xdr:to>
      <xdr:col>98</xdr:col>
      <xdr:colOff>38100</xdr:colOff>
      <xdr:row>57</xdr:row>
      <xdr:rowOff>119380</xdr:rowOff>
    </xdr:to>
    <xdr:sp macro="" textlink="">
      <xdr:nvSpPr>
        <xdr:cNvPr id="508" name="楕円 507">
          <a:extLst>
            <a:ext uri="{FF2B5EF4-FFF2-40B4-BE49-F238E27FC236}">
              <a16:creationId xmlns:a16="http://schemas.microsoft.com/office/drawing/2014/main" id="{00000000-0008-0000-0F00-0000FC010000}"/>
            </a:ext>
          </a:extLst>
        </xdr:cNvPr>
        <xdr:cNvSpPr/>
      </xdr:nvSpPr>
      <xdr:spPr>
        <a:xfrm>
          <a:off x="18605500" y="979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34290</xdr:rowOff>
    </xdr:from>
    <xdr:to>
      <xdr:col>102</xdr:col>
      <xdr:colOff>114300</xdr:colOff>
      <xdr:row>57</xdr:row>
      <xdr:rowOff>68580</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flipV="1">
          <a:off x="18656300" y="980694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160799</xdr:rowOff>
    </xdr:from>
    <xdr:ext cx="469744" cy="259045"/>
    <xdr:sp macro="" textlink="">
      <xdr:nvSpPr>
        <xdr:cNvPr id="510" name="n_1aveValue【保健センター・保健所】&#10;一人当たり面積">
          <a:extLst>
            <a:ext uri="{FF2B5EF4-FFF2-40B4-BE49-F238E27FC236}">
              <a16:creationId xmlns:a16="http://schemas.microsoft.com/office/drawing/2014/main" id="{00000000-0008-0000-0F00-0000FE010000}"/>
            </a:ext>
          </a:extLst>
        </xdr:cNvPr>
        <xdr:cNvSpPr txBox="1"/>
      </xdr:nvSpPr>
      <xdr:spPr>
        <a:xfrm>
          <a:off x="21075727" y="1061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511" name="n_2aveValue【保健センター・保健所】&#10;一人当たり面積">
          <a:extLst>
            <a:ext uri="{FF2B5EF4-FFF2-40B4-BE49-F238E27FC236}">
              <a16:creationId xmlns:a16="http://schemas.microsoft.com/office/drawing/2014/main" id="{00000000-0008-0000-0F00-0000FF010000}"/>
            </a:ext>
          </a:extLst>
        </xdr:cNvPr>
        <xdr:cNvSpPr txBox="1"/>
      </xdr:nvSpPr>
      <xdr:spPr>
        <a:xfrm>
          <a:off x="20199427" y="1063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112793</xdr:rowOff>
    </xdr:from>
    <xdr:ext cx="469744" cy="259045"/>
    <xdr:sp macro="" textlink="">
      <xdr:nvSpPr>
        <xdr:cNvPr id="512" name="n_3aveValue【保健センター・保健所】&#10;一人当たり面積">
          <a:extLst>
            <a:ext uri="{FF2B5EF4-FFF2-40B4-BE49-F238E27FC236}">
              <a16:creationId xmlns:a16="http://schemas.microsoft.com/office/drawing/2014/main" id="{00000000-0008-0000-0F00-000000020000}"/>
            </a:ext>
          </a:extLst>
        </xdr:cNvPr>
        <xdr:cNvSpPr txBox="1"/>
      </xdr:nvSpPr>
      <xdr:spPr>
        <a:xfrm>
          <a:off x="193104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110507</xdr:rowOff>
    </xdr:from>
    <xdr:ext cx="469744" cy="259045"/>
    <xdr:sp macro="" textlink="">
      <xdr:nvSpPr>
        <xdr:cNvPr id="513" name="n_4aveValue【保健センター・保健所】&#10;一人当たり面積">
          <a:extLst>
            <a:ext uri="{FF2B5EF4-FFF2-40B4-BE49-F238E27FC236}">
              <a16:creationId xmlns:a16="http://schemas.microsoft.com/office/drawing/2014/main" id="{00000000-0008-0000-0F00-000001020000}"/>
            </a:ext>
          </a:extLst>
        </xdr:cNvPr>
        <xdr:cNvSpPr txBox="1"/>
      </xdr:nvSpPr>
      <xdr:spPr>
        <a:xfrm>
          <a:off x="18421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21607</xdr:rowOff>
    </xdr:from>
    <xdr:ext cx="469744" cy="259045"/>
    <xdr:sp macro="" textlink="">
      <xdr:nvSpPr>
        <xdr:cNvPr id="514" name="n_1mainValue【保健センター・保健所】&#10;一人当たり面積">
          <a:extLst>
            <a:ext uri="{FF2B5EF4-FFF2-40B4-BE49-F238E27FC236}">
              <a16:creationId xmlns:a16="http://schemas.microsoft.com/office/drawing/2014/main" id="{00000000-0008-0000-0F00-000002020000}"/>
            </a:ext>
          </a:extLst>
        </xdr:cNvPr>
        <xdr:cNvSpPr txBox="1"/>
      </xdr:nvSpPr>
      <xdr:spPr>
        <a:xfrm>
          <a:off x="21075727"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67327</xdr:rowOff>
    </xdr:from>
    <xdr:ext cx="469744" cy="259045"/>
    <xdr:sp macro="" textlink="">
      <xdr:nvSpPr>
        <xdr:cNvPr id="515" name="n_2mainValue【保健センター・保健所】&#10;一人当たり面積">
          <a:extLst>
            <a:ext uri="{FF2B5EF4-FFF2-40B4-BE49-F238E27FC236}">
              <a16:creationId xmlns:a16="http://schemas.microsoft.com/office/drawing/2014/main" id="{00000000-0008-0000-0F00-000003020000}"/>
            </a:ext>
          </a:extLst>
        </xdr:cNvPr>
        <xdr:cNvSpPr txBox="1"/>
      </xdr:nvSpPr>
      <xdr:spPr>
        <a:xfrm>
          <a:off x="201994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101617</xdr:rowOff>
    </xdr:from>
    <xdr:ext cx="469744" cy="259045"/>
    <xdr:sp macro="" textlink="">
      <xdr:nvSpPr>
        <xdr:cNvPr id="516" name="n_3mainValue【保健センター・保健所】&#10;一人当たり面積">
          <a:extLst>
            <a:ext uri="{FF2B5EF4-FFF2-40B4-BE49-F238E27FC236}">
              <a16:creationId xmlns:a16="http://schemas.microsoft.com/office/drawing/2014/main" id="{00000000-0008-0000-0F00-000004020000}"/>
            </a:ext>
          </a:extLst>
        </xdr:cNvPr>
        <xdr:cNvSpPr txBox="1"/>
      </xdr:nvSpPr>
      <xdr:spPr>
        <a:xfrm>
          <a:off x="19310427" y="9531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135907</xdr:rowOff>
    </xdr:from>
    <xdr:ext cx="469744" cy="259045"/>
    <xdr:sp macro="" textlink="">
      <xdr:nvSpPr>
        <xdr:cNvPr id="517" name="n_4mainValue【保健センター・保健所】&#10;一人当たり面積">
          <a:extLst>
            <a:ext uri="{FF2B5EF4-FFF2-40B4-BE49-F238E27FC236}">
              <a16:creationId xmlns:a16="http://schemas.microsoft.com/office/drawing/2014/main" id="{00000000-0008-0000-0F00-000005020000}"/>
            </a:ext>
          </a:extLst>
        </xdr:cNvPr>
        <xdr:cNvSpPr txBox="1"/>
      </xdr:nvSpPr>
      <xdr:spPr>
        <a:xfrm>
          <a:off x="18421427" y="956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18" name="正方形/長方形 517">
          <a:extLst>
            <a:ext uri="{FF2B5EF4-FFF2-40B4-BE49-F238E27FC236}">
              <a16:creationId xmlns:a16="http://schemas.microsoft.com/office/drawing/2014/main" id="{00000000-0008-0000-0F00-00000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19" name="正方形/長方形 518">
          <a:extLst>
            <a:ext uri="{FF2B5EF4-FFF2-40B4-BE49-F238E27FC236}">
              <a16:creationId xmlns:a16="http://schemas.microsoft.com/office/drawing/2014/main" id="{00000000-0008-0000-0F00-00000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0" name="正方形/長方形 519">
          <a:extLst>
            <a:ext uri="{FF2B5EF4-FFF2-40B4-BE49-F238E27FC236}">
              <a16:creationId xmlns:a16="http://schemas.microsoft.com/office/drawing/2014/main" id="{00000000-0008-0000-0F00-00000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1" name="正方形/長方形 520">
          <a:extLst>
            <a:ext uri="{FF2B5EF4-FFF2-40B4-BE49-F238E27FC236}">
              <a16:creationId xmlns:a16="http://schemas.microsoft.com/office/drawing/2014/main" id="{00000000-0008-0000-0F00-00000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2" name="正方形/長方形 521">
          <a:extLst>
            <a:ext uri="{FF2B5EF4-FFF2-40B4-BE49-F238E27FC236}">
              <a16:creationId xmlns:a16="http://schemas.microsoft.com/office/drawing/2014/main" id="{00000000-0008-0000-0F00-00000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3" name="正方形/長方形 522">
          <a:extLst>
            <a:ext uri="{FF2B5EF4-FFF2-40B4-BE49-F238E27FC236}">
              <a16:creationId xmlns:a16="http://schemas.microsoft.com/office/drawing/2014/main" id="{00000000-0008-0000-0F00-00000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4" name="正方形/長方形 523">
          <a:extLst>
            <a:ext uri="{FF2B5EF4-FFF2-40B4-BE49-F238E27FC236}">
              <a16:creationId xmlns:a16="http://schemas.microsoft.com/office/drawing/2014/main" id="{00000000-0008-0000-0F00-00000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5" name="正方形/長方形 524">
          <a:extLst>
            <a:ext uri="{FF2B5EF4-FFF2-40B4-BE49-F238E27FC236}">
              <a16:creationId xmlns:a16="http://schemas.microsoft.com/office/drawing/2014/main" id="{00000000-0008-0000-0F00-00000D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7" name="直線コネクタ 526">
          <a:extLst>
            <a:ext uri="{FF2B5EF4-FFF2-40B4-BE49-F238E27FC236}">
              <a16:creationId xmlns:a16="http://schemas.microsoft.com/office/drawing/2014/main" id="{00000000-0008-0000-0F00-00000F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29" name="直線コネクタ 528">
          <a:extLst>
            <a:ext uri="{FF2B5EF4-FFF2-40B4-BE49-F238E27FC236}">
              <a16:creationId xmlns:a16="http://schemas.microsoft.com/office/drawing/2014/main" id="{00000000-0008-0000-0F00-000011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0" name="テキスト ボックス 529">
          <a:extLst>
            <a:ext uri="{FF2B5EF4-FFF2-40B4-BE49-F238E27FC236}">
              <a16:creationId xmlns:a16="http://schemas.microsoft.com/office/drawing/2014/main" id="{00000000-0008-0000-0F00-000012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1" name="直線コネクタ 530">
          <a:extLst>
            <a:ext uri="{FF2B5EF4-FFF2-40B4-BE49-F238E27FC236}">
              <a16:creationId xmlns:a16="http://schemas.microsoft.com/office/drawing/2014/main" id="{00000000-0008-0000-0F00-000013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2" name="テキスト ボックス 531">
          <a:extLst>
            <a:ext uri="{FF2B5EF4-FFF2-40B4-BE49-F238E27FC236}">
              <a16:creationId xmlns:a16="http://schemas.microsoft.com/office/drawing/2014/main" id="{00000000-0008-0000-0F00-000014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3" name="直線コネクタ 532">
          <a:extLst>
            <a:ext uri="{FF2B5EF4-FFF2-40B4-BE49-F238E27FC236}">
              <a16:creationId xmlns:a16="http://schemas.microsoft.com/office/drawing/2014/main" id="{00000000-0008-0000-0F00-000015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4" name="テキスト ボックス 533">
          <a:extLst>
            <a:ext uri="{FF2B5EF4-FFF2-40B4-BE49-F238E27FC236}">
              <a16:creationId xmlns:a16="http://schemas.microsoft.com/office/drawing/2014/main" id="{00000000-0008-0000-0F00-000016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5" name="直線コネクタ 534">
          <a:extLst>
            <a:ext uri="{FF2B5EF4-FFF2-40B4-BE49-F238E27FC236}">
              <a16:creationId xmlns:a16="http://schemas.microsoft.com/office/drawing/2014/main" id="{00000000-0008-0000-0F00-000017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36" name="テキスト ボックス 535">
          <a:extLst>
            <a:ext uri="{FF2B5EF4-FFF2-40B4-BE49-F238E27FC236}">
              <a16:creationId xmlns:a16="http://schemas.microsoft.com/office/drawing/2014/main" id="{00000000-0008-0000-0F00-000018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37" name="直線コネクタ 536">
          <a:extLst>
            <a:ext uri="{FF2B5EF4-FFF2-40B4-BE49-F238E27FC236}">
              <a16:creationId xmlns:a16="http://schemas.microsoft.com/office/drawing/2014/main" id="{00000000-0008-0000-0F00-000019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38" name="テキスト ボックス 537">
          <a:extLst>
            <a:ext uri="{FF2B5EF4-FFF2-40B4-BE49-F238E27FC236}">
              <a16:creationId xmlns:a16="http://schemas.microsoft.com/office/drawing/2014/main" id="{00000000-0008-0000-0F00-00001A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39" name="直線コネクタ 538">
          <a:extLst>
            <a:ext uri="{FF2B5EF4-FFF2-40B4-BE49-F238E27FC236}">
              <a16:creationId xmlns:a16="http://schemas.microsoft.com/office/drawing/2014/main" id="{00000000-0008-0000-0F00-00001B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0" name="テキスト ボックス 539">
          <a:extLst>
            <a:ext uri="{FF2B5EF4-FFF2-40B4-BE49-F238E27FC236}">
              <a16:creationId xmlns:a16="http://schemas.microsoft.com/office/drawing/2014/main" id="{00000000-0008-0000-0F00-00001C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00000000-0008-0000-0F00-00001D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消防施設】&#10;有形固定資産減価償却率グラフ枠">
          <a:extLst>
            <a:ext uri="{FF2B5EF4-FFF2-40B4-BE49-F238E27FC236}">
              <a16:creationId xmlns:a16="http://schemas.microsoft.com/office/drawing/2014/main" id="{00000000-0008-0000-0F00-00001E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95250</xdr:rowOff>
    </xdr:from>
    <xdr:to>
      <xdr:col>85</xdr:col>
      <xdr:colOff>126364</xdr:colOff>
      <xdr:row>86</xdr:row>
      <xdr:rowOff>168729</xdr:rowOff>
    </xdr:to>
    <xdr:cxnSp macro="">
      <xdr:nvCxnSpPr>
        <xdr:cNvPr id="543" name="直線コネクタ 542">
          <a:extLst>
            <a:ext uri="{FF2B5EF4-FFF2-40B4-BE49-F238E27FC236}">
              <a16:creationId xmlns:a16="http://schemas.microsoft.com/office/drawing/2014/main" id="{00000000-0008-0000-0F00-00001F020000}"/>
            </a:ext>
          </a:extLst>
        </xdr:cNvPr>
        <xdr:cNvCxnSpPr/>
      </xdr:nvCxnSpPr>
      <xdr:spPr>
        <a:xfrm flipV="1">
          <a:off x="16318864" y="13468350"/>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4" name="【消防施設】&#10;有形固定資産減価償却率最小値テキスト">
          <a:extLst>
            <a:ext uri="{FF2B5EF4-FFF2-40B4-BE49-F238E27FC236}">
              <a16:creationId xmlns:a16="http://schemas.microsoft.com/office/drawing/2014/main" id="{00000000-0008-0000-0F00-000020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5" name="直線コネクタ 544">
          <a:extLst>
            <a:ext uri="{FF2B5EF4-FFF2-40B4-BE49-F238E27FC236}">
              <a16:creationId xmlns:a16="http://schemas.microsoft.com/office/drawing/2014/main" id="{00000000-0008-0000-0F00-000021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41927</xdr:rowOff>
    </xdr:from>
    <xdr:ext cx="405111" cy="259045"/>
    <xdr:sp macro="" textlink="">
      <xdr:nvSpPr>
        <xdr:cNvPr id="546" name="【消防施設】&#10;有形固定資産減価償却率最大値テキスト">
          <a:extLst>
            <a:ext uri="{FF2B5EF4-FFF2-40B4-BE49-F238E27FC236}">
              <a16:creationId xmlns:a16="http://schemas.microsoft.com/office/drawing/2014/main" id="{00000000-0008-0000-0F00-000022020000}"/>
            </a:ext>
          </a:extLst>
        </xdr:cNvPr>
        <xdr:cNvSpPr txBox="1"/>
      </xdr:nvSpPr>
      <xdr:spPr>
        <a:xfrm>
          <a:off x="16357600" y="13243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95250</xdr:rowOff>
    </xdr:from>
    <xdr:to>
      <xdr:col>86</xdr:col>
      <xdr:colOff>25400</xdr:colOff>
      <xdr:row>78</xdr:row>
      <xdr:rowOff>95250</xdr:rowOff>
    </xdr:to>
    <xdr:cxnSp macro="">
      <xdr:nvCxnSpPr>
        <xdr:cNvPr id="547" name="直線コネクタ 546">
          <a:extLst>
            <a:ext uri="{FF2B5EF4-FFF2-40B4-BE49-F238E27FC236}">
              <a16:creationId xmlns:a16="http://schemas.microsoft.com/office/drawing/2014/main" id="{00000000-0008-0000-0F00-000023020000}"/>
            </a:ext>
          </a:extLst>
        </xdr:cNvPr>
        <xdr:cNvCxnSpPr/>
      </xdr:nvCxnSpPr>
      <xdr:spPr>
        <a:xfrm>
          <a:off x="16230600" y="13468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86558</xdr:rowOff>
    </xdr:from>
    <xdr:ext cx="405111" cy="259045"/>
    <xdr:sp macro="" textlink="">
      <xdr:nvSpPr>
        <xdr:cNvPr id="548" name="【消防施設】&#10;有形固定資産減価償却率平均値テキスト">
          <a:extLst>
            <a:ext uri="{FF2B5EF4-FFF2-40B4-BE49-F238E27FC236}">
              <a16:creationId xmlns:a16="http://schemas.microsoft.com/office/drawing/2014/main" id="{00000000-0008-0000-0F00-000024020000}"/>
            </a:ext>
          </a:extLst>
        </xdr:cNvPr>
        <xdr:cNvSpPr txBox="1"/>
      </xdr:nvSpPr>
      <xdr:spPr>
        <a:xfrm>
          <a:off x="16357600" y="141454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108131</xdr:rowOff>
    </xdr:from>
    <xdr:to>
      <xdr:col>85</xdr:col>
      <xdr:colOff>177800</xdr:colOff>
      <xdr:row>83</xdr:row>
      <xdr:rowOff>38281</xdr:rowOff>
    </xdr:to>
    <xdr:sp macro="" textlink="">
      <xdr:nvSpPr>
        <xdr:cNvPr id="549" name="フローチャート: 判断 548">
          <a:extLst>
            <a:ext uri="{FF2B5EF4-FFF2-40B4-BE49-F238E27FC236}">
              <a16:creationId xmlns:a16="http://schemas.microsoft.com/office/drawing/2014/main" id="{00000000-0008-0000-0F00-000025020000}"/>
            </a:ext>
          </a:extLst>
        </xdr:cNvPr>
        <xdr:cNvSpPr/>
      </xdr:nvSpPr>
      <xdr:spPr>
        <a:xfrm>
          <a:off x="162687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119562</xdr:rowOff>
    </xdr:from>
    <xdr:to>
      <xdr:col>81</xdr:col>
      <xdr:colOff>101600</xdr:colOff>
      <xdr:row>83</xdr:row>
      <xdr:rowOff>49712</xdr:rowOff>
    </xdr:to>
    <xdr:sp macro="" textlink="">
      <xdr:nvSpPr>
        <xdr:cNvPr id="550" name="フローチャート: 判断 549">
          <a:extLst>
            <a:ext uri="{FF2B5EF4-FFF2-40B4-BE49-F238E27FC236}">
              <a16:creationId xmlns:a16="http://schemas.microsoft.com/office/drawing/2014/main" id="{00000000-0008-0000-0F00-000026020000}"/>
            </a:ext>
          </a:extLst>
        </xdr:cNvPr>
        <xdr:cNvSpPr/>
      </xdr:nvSpPr>
      <xdr:spPr>
        <a:xfrm>
          <a:off x="15430500" y="1417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127726</xdr:rowOff>
    </xdr:from>
    <xdr:to>
      <xdr:col>76</xdr:col>
      <xdr:colOff>165100</xdr:colOff>
      <xdr:row>83</xdr:row>
      <xdr:rowOff>57876</xdr:rowOff>
    </xdr:to>
    <xdr:sp macro="" textlink="">
      <xdr:nvSpPr>
        <xdr:cNvPr id="551" name="フローチャート: 判断 550">
          <a:extLst>
            <a:ext uri="{FF2B5EF4-FFF2-40B4-BE49-F238E27FC236}">
              <a16:creationId xmlns:a16="http://schemas.microsoft.com/office/drawing/2014/main" id="{00000000-0008-0000-0F00-000027020000}"/>
            </a:ext>
          </a:extLst>
        </xdr:cNvPr>
        <xdr:cNvSpPr/>
      </xdr:nvSpPr>
      <xdr:spPr>
        <a:xfrm>
          <a:off x="14541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42818</xdr:rowOff>
    </xdr:from>
    <xdr:to>
      <xdr:col>72</xdr:col>
      <xdr:colOff>38100</xdr:colOff>
      <xdr:row>83</xdr:row>
      <xdr:rowOff>144418</xdr:rowOff>
    </xdr:to>
    <xdr:sp macro="" textlink="">
      <xdr:nvSpPr>
        <xdr:cNvPr id="552" name="フローチャート: 判断 551">
          <a:extLst>
            <a:ext uri="{FF2B5EF4-FFF2-40B4-BE49-F238E27FC236}">
              <a16:creationId xmlns:a16="http://schemas.microsoft.com/office/drawing/2014/main" id="{00000000-0008-0000-0F00-000028020000}"/>
            </a:ext>
          </a:extLst>
        </xdr:cNvPr>
        <xdr:cNvSpPr/>
      </xdr:nvSpPr>
      <xdr:spPr>
        <a:xfrm>
          <a:off x="13652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39551</xdr:rowOff>
    </xdr:from>
    <xdr:to>
      <xdr:col>67</xdr:col>
      <xdr:colOff>101600</xdr:colOff>
      <xdr:row>83</xdr:row>
      <xdr:rowOff>141151</xdr:rowOff>
    </xdr:to>
    <xdr:sp macro="" textlink="">
      <xdr:nvSpPr>
        <xdr:cNvPr id="553" name="フローチャート: 判断 552">
          <a:extLst>
            <a:ext uri="{FF2B5EF4-FFF2-40B4-BE49-F238E27FC236}">
              <a16:creationId xmlns:a16="http://schemas.microsoft.com/office/drawing/2014/main" id="{00000000-0008-0000-0F00-000029020000}"/>
            </a:ext>
          </a:extLst>
        </xdr:cNvPr>
        <xdr:cNvSpPr/>
      </xdr:nvSpPr>
      <xdr:spPr>
        <a:xfrm>
          <a:off x="12763500" y="1426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4" name="テキスト ボックス 553">
          <a:extLst>
            <a:ext uri="{FF2B5EF4-FFF2-40B4-BE49-F238E27FC236}">
              <a16:creationId xmlns:a16="http://schemas.microsoft.com/office/drawing/2014/main" id="{00000000-0008-0000-0F00-00002A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00000000-0008-0000-0F00-00002C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00000000-0008-0000-0F00-00002D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95069</xdr:rowOff>
    </xdr:from>
    <xdr:to>
      <xdr:col>85</xdr:col>
      <xdr:colOff>177800</xdr:colOff>
      <xdr:row>83</xdr:row>
      <xdr:rowOff>25219</xdr:rowOff>
    </xdr:to>
    <xdr:sp macro="" textlink="">
      <xdr:nvSpPr>
        <xdr:cNvPr id="559" name="楕円 558">
          <a:extLst>
            <a:ext uri="{FF2B5EF4-FFF2-40B4-BE49-F238E27FC236}">
              <a16:creationId xmlns:a16="http://schemas.microsoft.com/office/drawing/2014/main" id="{00000000-0008-0000-0F00-00002F020000}"/>
            </a:ext>
          </a:extLst>
        </xdr:cNvPr>
        <xdr:cNvSpPr/>
      </xdr:nvSpPr>
      <xdr:spPr>
        <a:xfrm>
          <a:off x="16268700" y="141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117946</xdr:rowOff>
    </xdr:from>
    <xdr:ext cx="405111" cy="259045"/>
    <xdr:sp macro="" textlink="">
      <xdr:nvSpPr>
        <xdr:cNvPr id="560" name="【消防施設】&#10;有形固定資産減価償却率該当値テキスト">
          <a:extLst>
            <a:ext uri="{FF2B5EF4-FFF2-40B4-BE49-F238E27FC236}">
              <a16:creationId xmlns:a16="http://schemas.microsoft.com/office/drawing/2014/main" id="{00000000-0008-0000-0F00-000030020000}"/>
            </a:ext>
          </a:extLst>
        </xdr:cNvPr>
        <xdr:cNvSpPr txBox="1"/>
      </xdr:nvSpPr>
      <xdr:spPr>
        <a:xfrm>
          <a:off x="16357600" y="14005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65677</xdr:rowOff>
    </xdr:from>
    <xdr:to>
      <xdr:col>81</xdr:col>
      <xdr:colOff>101600</xdr:colOff>
      <xdr:row>82</xdr:row>
      <xdr:rowOff>167277</xdr:rowOff>
    </xdr:to>
    <xdr:sp macro="" textlink="">
      <xdr:nvSpPr>
        <xdr:cNvPr id="561" name="楕円 560">
          <a:extLst>
            <a:ext uri="{FF2B5EF4-FFF2-40B4-BE49-F238E27FC236}">
              <a16:creationId xmlns:a16="http://schemas.microsoft.com/office/drawing/2014/main" id="{00000000-0008-0000-0F00-000031020000}"/>
            </a:ext>
          </a:extLst>
        </xdr:cNvPr>
        <xdr:cNvSpPr/>
      </xdr:nvSpPr>
      <xdr:spPr>
        <a:xfrm>
          <a:off x="15430500" y="14124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116477</xdr:rowOff>
    </xdr:from>
    <xdr:to>
      <xdr:col>85</xdr:col>
      <xdr:colOff>127000</xdr:colOff>
      <xdr:row>82</xdr:row>
      <xdr:rowOff>145869</xdr:rowOff>
    </xdr:to>
    <xdr:cxnSp macro="">
      <xdr:nvCxnSpPr>
        <xdr:cNvPr id="562" name="直線コネクタ 561">
          <a:extLst>
            <a:ext uri="{FF2B5EF4-FFF2-40B4-BE49-F238E27FC236}">
              <a16:creationId xmlns:a16="http://schemas.microsoft.com/office/drawing/2014/main" id="{00000000-0008-0000-0F00-000032020000}"/>
            </a:ext>
          </a:extLst>
        </xdr:cNvPr>
        <xdr:cNvCxnSpPr/>
      </xdr:nvCxnSpPr>
      <xdr:spPr>
        <a:xfrm>
          <a:off x="15481300" y="1417537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16692</xdr:rowOff>
    </xdr:from>
    <xdr:to>
      <xdr:col>76</xdr:col>
      <xdr:colOff>165100</xdr:colOff>
      <xdr:row>82</xdr:row>
      <xdr:rowOff>118292</xdr:rowOff>
    </xdr:to>
    <xdr:sp macro="" textlink="">
      <xdr:nvSpPr>
        <xdr:cNvPr id="563" name="楕円 562">
          <a:extLst>
            <a:ext uri="{FF2B5EF4-FFF2-40B4-BE49-F238E27FC236}">
              <a16:creationId xmlns:a16="http://schemas.microsoft.com/office/drawing/2014/main" id="{00000000-0008-0000-0F00-000033020000}"/>
            </a:ext>
          </a:extLst>
        </xdr:cNvPr>
        <xdr:cNvSpPr/>
      </xdr:nvSpPr>
      <xdr:spPr>
        <a:xfrm>
          <a:off x="14541500" y="1407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67492</xdr:rowOff>
    </xdr:from>
    <xdr:to>
      <xdr:col>81</xdr:col>
      <xdr:colOff>50800</xdr:colOff>
      <xdr:row>82</xdr:row>
      <xdr:rowOff>116477</xdr:rowOff>
    </xdr:to>
    <xdr:cxnSp macro="">
      <xdr:nvCxnSpPr>
        <xdr:cNvPr id="564" name="直線コネクタ 563">
          <a:extLst>
            <a:ext uri="{FF2B5EF4-FFF2-40B4-BE49-F238E27FC236}">
              <a16:creationId xmlns:a16="http://schemas.microsoft.com/office/drawing/2014/main" id="{00000000-0008-0000-0F00-000034020000}"/>
            </a:ext>
          </a:extLst>
        </xdr:cNvPr>
        <xdr:cNvCxnSpPr/>
      </xdr:nvCxnSpPr>
      <xdr:spPr>
        <a:xfrm>
          <a:off x="14592300" y="1412639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132624</xdr:rowOff>
    </xdr:from>
    <xdr:to>
      <xdr:col>72</xdr:col>
      <xdr:colOff>38100</xdr:colOff>
      <xdr:row>84</xdr:row>
      <xdr:rowOff>62774</xdr:rowOff>
    </xdr:to>
    <xdr:sp macro="" textlink="">
      <xdr:nvSpPr>
        <xdr:cNvPr id="565" name="楕円 564">
          <a:extLst>
            <a:ext uri="{FF2B5EF4-FFF2-40B4-BE49-F238E27FC236}">
              <a16:creationId xmlns:a16="http://schemas.microsoft.com/office/drawing/2014/main" id="{00000000-0008-0000-0F00-000035020000}"/>
            </a:ext>
          </a:extLst>
        </xdr:cNvPr>
        <xdr:cNvSpPr/>
      </xdr:nvSpPr>
      <xdr:spPr>
        <a:xfrm>
          <a:off x="13652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67492</xdr:rowOff>
    </xdr:from>
    <xdr:to>
      <xdr:col>76</xdr:col>
      <xdr:colOff>114300</xdr:colOff>
      <xdr:row>84</xdr:row>
      <xdr:rowOff>11974</xdr:rowOff>
    </xdr:to>
    <xdr:cxnSp macro="">
      <xdr:nvCxnSpPr>
        <xdr:cNvPr id="566" name="直線コネクタ 565">
          <a:extLst>
            <a:ext uri="{FF2B5EF4-FFF2-40B4-BE49-F238E27FC236}">
              <a16:creationId xmlns:a16="http://schemas.microsoft.com/office/drawing/2014/main" id="{00000000-0008-0000-0F00-000036020000}"/>
            </a:ext>
          </a:extLst>
        </xdr:cNvPr>
        <xdr:cNvCxnSpPr/>
      </xdr:nvCxnSpPr>
      <xdr:spPr>
        <a:xfrm flipV="1">
          <a:off x="13703300" y="14126392"/>
          <a:ext cx="889000" cy="28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108131</xdr:rowOff>
    </xdr:from>
    <xdr:to>
      <xdr:col>67</xdr:col>
      <xdr:colOff>101600</xdr:colOff>
      <xdr:row>84</xdr:row>
      <xdr:rowOff>38281</xdr:rowOff>
    </xdr:to>
    <xdr:sp macro="" textlink="">
      <xdr:nvSpPr>
        <xdr:cNvPr id="567" name="楕円 566">
          <a:extLst>
            <a:ext uri="{FF2B5EF4-FFF2-40B4-BE49-F238E27FC236}">
              <a16:creationId xmlns:a16="http://schemas.microsoft.com/office/drawing/2014/main" id="{00000000-0008-0000-0F00-000037020000}"/>
            </a:ext>
          </a:extLst>
        </xdr:cNvPr>
        <xdr:cNvSpPr/>
      </xdr:nvSpPr>
      <xdr:spPr>
        <a:xfrm>
          <a:off x="12763500" y="1433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158931</xdr:rowOff>
    </xdr:from>
    <xdr:to>
      <xdr:col>71</xdr:col>
      <xdr:colOff>177800</xdr:colOff>
      <xdr:row>84</xdr:row>
      <xdr:rowOff>11974</xdr:rowOff>
    </xdr:to>
    <xdr:cxnSp macro="">
      <xdr:nvCxnSpPr>
        <xdr:cNvPr id="568" name="直線コネクタ 567">
          <a:extLst>
            <a:ext uri="{FF2B5EF4-FFF2-40B4-BE49-F238E27FC236}">
              <a16:creationId xmlns:a16="http://schemas.microsoft.com/office/drawing/2014/main" id="{00000000-0008-0000-0F00-000038020000}"/>
            </a:ext>
          </a:extLst>
        </xdr:cNvPr>
        <xdr:cNvCxnSpPr/>
      </xdr:nvCxnSpPr>
      <xdr:spPr>
        <a:xfrm>
          <a:off x="12814300" y="14389281"/>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40839</xdr:rowOff>
    </xdr:from>
    <xdr:ext cx="405111" cy="259045"/>
    <xdr:sp macro="" textlink="">
      <xdr:nvSpPr>
        <xdr:cNvPr id="569" name="n_1aveValue【消防施設】&#10;有形固定資産減価償却率">
          <a:extLst>
            <a:ext uri="{FF2B5EF4-FFF2-40B4-BE49-F238E27FC236}">
              <a16:creationId xmlns:a16="http://schemas.microsoft.com/office/drawing/2014/main" id="{00000000-0008-0000-0F00-000039020000}"/>
            </a:ext>
          </a:extLst>
        </xdr:cNvPr>
        <xdr:cNvSpPr txBox="1"/>
      </xdr:nvSpPr>
      <xdr:spPr>
        <a:xfrm>
          <a:off x="15266044" y="14271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49003</xdr:rowOff>
    </xdr:from>
    <xdr:ext cx="405111" cy="259045"/>
    <xdr:sp macro="" textlink="">
      <xdr:nvSpPr>
        <xdr:cNvPr id="570" name="n_2aveValue【消防施設】&#10;有形固定資産減価償却率">
          <a:extLst>
            <a:ext uri="{FF2B5EF4-FFF2-40B4-BE49-F238E27FC236}">
              <a16:creationId xmlns:a16="http://schemas.microsoft.com/office/drawing/2014/main" id="{00000000-0008-0000-0F00-00003A020000}"/>
            </a:ext>
          </a:extLst>
        </xdr:cNvPr>
        <xdr:cNvSpPr txBox="1"/>
      </xdr:nvSpPr>
      <xdr:spPr>
        <a:xfrm>
          <a:off x="14389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160945</xdr:rowOff>
    </xdr:from>
    <xdr:ext cx="405111" cy="259045"/>
    <xdr:sp macro="" textlink="">
      <xdr:nvSpPr>
        <xdr:cNvPr id="571" name="n_3aveValue【消防施設】&#10;有形固定資産減価償却率">
          <a:extLst>
            <a:ext uri="{FF2B5EF4-FFF2-40B4-BE49-F238E27FC236}">
              <a16:creationId xmlns:a16="http://schemas.microsoft.com/office/drawing/2014/main" id="{00000000-0008-0000-0F00-00003B020000}"/>
            </a:ext>
          </a:extLst>
        </xdr:cNvPr>
        <xdr:cNvSpPr txBox="1"/>
      </xdr:nvSpPr>
      <xdr:spPr>
        <a:xfrm>
          <a:off x="13500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157678</xdr:rowOff>
    </xdr:from>
    <xdr:ext cx="405111" cy="259045"/>
    <xdr:sp macro="" textlink="">
      <xdr:nvSpPr>
        <xdr:cNvPr id="572" name="n_4aveValue【消防施設】&#10;有形固定資産減価償却率">
          <a:extLst>
            <a:ext uri="{FF2B5EF4-FFF2-40B4-BE49-F238E27FC236}">
              <a16:creationId xmlns:a16="http://schemas.microsoft.com/office/drawing/2014/main" id="{00000000-0008-0000-0F00-00003C020000}"/>
            </a:ext>
          </a:extLst>
        </xdr:cNvPr>
        <xdr:cNvSpPr txBox="1"/>
      </xdr:nvSpPr>
      <xdr:spPr>
        <a:xfrm>
          <a:off x="12611744" y="1404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12354</xdr:rowOff>
    </xdr:from>
    <xdr:ext cx="405111" cy="259045"/>
    <xdr:sp macro="" textlink="">
      <xdr:nvSpPr>
        <xdr:cNvPr id="573" name="n_1mainValue【消防施設】&#10;有形固定資産減価償却率">
          <a:extLst>
            <a:ext uri="{FF2B5EF4-FFF2-40B4-BE49-F238E27FC236}">
              <a16:creationId xmlns:a16="http://schemas.microsoft.com/office/drawing/2014/main" id="{00000000-0008-0000-0F00-00003D020000}"/>
            </a:ext>
          </a:extLst>
        </xdr:cNvPr>
        <xdr:cNvSpPr txBox="1"/>
      </xdr:nvSpPr>
      <xdr:spPr>
        <a:xfrm>
          <a:off x="15266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134819</xdr:rowOff>
    </xdr:from>
    <xdr:ext cx="405111" cy="259045"/>
    <xdr:sp macro="" textlink="">
      <xdr:nvSpPr>
        <xdr:cNvPr id="574" name="n_2mainValue【消防施設】&#10;有形固定資産減価償却率">
          <a:extLst>
            <a:ext uri="{FF2B5EF4-FFF2-40B4-BE49-F238E27FC236}">
              <a16:creationId xmlns:a16="http://schemas.microsoft.com/office/drawing/2014/main" id="{00000000-0008-0000-0F00-00003E020000}"/>
            </a:ext>
          </a:extLst>
        </xdr:cNvPr>
        <xdr:cNvSpPr txBox="1"/>
      </xdr:nvSpPr>
      <xdr:spPr>
        <a:xfrm>
          <a:off x="14389744" y="1385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53901</xdr:rowOff>
    </xdr:from>
    <xdr:ext cx="405111" cy="259045"/>
    <xdr:sp macro="" textlink="">
      <xdr:nvSpPr>
        <xdr:cNvPr id="575" name="n_3mainValue【消防施設】&#10;有形固定資産減価償却率">
          <a:extLst>
            <a:ext uri="{FF2B5EF4-FFF2-40B4-BE49-F238E27FC236}">
              <a16:creationId xmlns:a16="http://schemas.microsoft.com/office/drawing/2014/main" id="{00000000-0008-0000-0F00-00003F020000}"/>
            </a:ext>
          </a:extLst>
        </xdr:cNvPr>
        <xdr:cNvSpPr txBox="1"/>
      </xdr:nvSpPr>
      <xdr:spPr>
        <a:xfrm>
          <a:off x="135007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29408</xdr:rowOff>
    </xdr:from>
    <xdr:ext cx="405111" cy="259045"/>
    <xdr:sp macro="" textlink="">
      <xdr:nvSpPr>
        <xdr:cNvPr id="576" name="n_4mainValue【消防施設】&#10;有形固定資産減価償却率">
          <a:extLst>
            <a:ext uri="{FF2B5EF4-FFF2-40B4-BE49-F238E27FC236}">
              <a16:creationId xmlns:a16="http://schemas.microsoft.com/office/drawing/2014/main" id="{00000000-0008-0000-0F00-000040020000}"/>
            </a:ext>
          </a:extLst>
        </xdr:cNvPr>
        <xdr:cNvSpPr txBox="1"/>
      </xdr:nvSpPr>
      <xdr:spPr>
        <a:xfrm>
          <a:off x="12611744" y="1443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7" name="正方形/長方形 576">
          <a:extLst>
            <a:ext uri="{FF2B5EF4-FFF2-40B4-BE49-F238E27FC236}">
              <a16:creationId xmlns:a16="http://schemas.microsoft.com/office/drawing/2014/main" id="{00000000-0008-0000-0F00-000041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8" name="正方形/長方形 577">
          <a:extLst>
            <a:ext uri="{FF2B5EF4-FFF2-40B4-BE49-F238E27FC236}">
              <a16:creationId xmlns:a16="http://schemas.microsoft.com/office/drawing/2014/main" id="{00000000-0008-0000-0F00-000042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9" name="正方形/長方形 578">
          <a:extLst>
            <a:ext uri="{FF2B5EF4-FFF2-40B4-BE49-F238E27FC236}">
              <a16:creationId xmlns:a16="http://schemas.microsoft.com/office/drawing/2014/main" id="{00000000-0008-0000-0F00-000043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0" name="正方形/長方形 579">
          <a:extLst>
            <a:ext uri="{FF2B5EF4-FFF2-40B4-BE49-F238E27FC236}">
              <a16:creationId xmlns:a16="http://schemas.microsoft.com/office/drawing/2014/main" id="{00000000-0008-0000-0F00-000044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1" name="正方形/長方形 580">
          <a:extLst>
            <a:ext uri="{FF2B5EF4-FFF2-40B4-BE49-F238E27FC236}">
              <a16:creationId xmlns:a16="http://schemas.microsoft.com/office/drawing/2014/main" id="{00000000-0008-0000-0F00-000045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2" name="正方形/長方形 581">
          <a:extLst>
            <a:ext uri="{FF2B5EF4-FFF2-40B4-BE49-F238E27FC236}">
              <a16:creationId xmlns:a16="http://schemas.microsoft.com/office/drawing/2014/main" id="{00000000-0008-0000-0F00-000046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3" name="正方形/長方形 582">
          <a:extLst>
            <a:ext uri="{FF2B5EF4-FFF2-40B4-BE49-F238E27FC236}">
              <a16:creationId xmlns:a16="http://schemas.microsoft.com/office/drawing/2014/main" id="{00000000-0008-0000-0F00-000047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4" name="正方形/長方形 583">
          <a:extLst>
            <a:ext uri="{FF2B5EF4-FFF2-40B4-BE49-F238E27FC236}">
              <a16:creationId xmlns:a16="http://schemas.microsoft.com/office/drawing/2014/main" id="{00000000-0008-0000-0F00-000048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6" name="直線コネクタ 585">
          <a:extLst>
            <a:ext uri="{FF2B5EF4-FFF2-40B4-BE49-F238E27FC236}">
              <a16:creationId xmlns:a16="http://schemas.microsoft.com/office/drawing/2014/main" id="{00000000-0008-0000-0F00-00004A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7" name="直線コネクタ 586">
          <a:extLst>
            <a:ext uri="{FF2B5EF4-FFF2-40B4-BE49-F238E27FC236}">
              <a16:creationId xmlns:a16="http://schemas.microsoft.com/office/drawing/2014/main" id="{00000000-0008-0000-0F00-00004B02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8" name="テキスト ボックス 587">
          <a:extLst>
            <a:ext uri="{FF2B5EF4-FFF2-40B4-BE49-F238E27FC236}">
              <a16:creationId xmlns:a16="http://schemas.microsoft.com/office/drawing/2014/main" id="{00000000-0008-0000-0F00-00004C02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0" name="テキスト ボックス 589">
          <a:extLst>
            <a:ext uri="{FF2B5EF4-FFF2-40B4-BE49-F238E27FC236}">
              <a16:creationId xmlns:a16="http://schemas.microsoft.com/office/drawing/2014/main" id="{00000000-0008-0000-0F00-00004E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2" name="テキスト ボックス 591">
          <a:extLst>
            <a:ext uri="{FF2B5EF4-FFF2-40B4-BE49-F238E27FC236}">
              <a16:creationId xmlns:a16="http://schemas.microsoft.com/office/drawing/2014/main" id="{00000000-0008-0000-0F00-000050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4" name="テキスト ボックス 593">
          <a:extLst>
            <a:ext uri="{FF2B5EF4-FFF2-40B4-BE49-F238E27FC236}">
              <a16:creationId xmlns:a16="http://schemas.microsoft.com/office/drawing/2014/main" id="{00000000-0008-0000-0F00-000052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6" name="テキスト ボックス 595">
          <a:extLst>
            <a:ext uri="{FF2B5EF4-FFF2-40B4-BE49-F238E27FC236}">
              <a16:creationId xmlns:a16="http://schemas.microsoft.com/office/drawing/2014/main" id="{00000000-0008-0000-0F00-000054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7" name="直線コネクタ 596">
          <a:extLst>
            <a:ext uri="{FF2B5EF4-FFF2-40B4-BE49-F238E27FC236}">
              <a16:creationId xmlns:a16="http://schemas.microsoft.com/office/drawing/2014/main" id="{00000000-0008-0000-0F00-000055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8" name="テキスト ボックス 597">
          <a:extLst>
            <a:ext uri="{FF2B5EF4-FFF2-40B4-BE49-F238E27FC236}">
              <a16:creationId xmlns:a16="http://schemas.microsoft.com/office/drawing/2014/main" id="{00000000-0008-0000-0F00-000056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a:extLst>
            <a:ext uri="{FF2B5EF4-FFF2-40B4-BE49-F238E27FC236}">
              <a16:creationId xmlns:a16="http://schemas.microsoft.com/office/drawing/2014/main" id="{00000000-0008-0000-0F00-000057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a:extLst>
            <a:ext uri="{FF2B5EF4-FFF2-40B4-BE49-F238E27FC236}">
              <a16:creationId xmlns:a16="http://schemas.microsoft.com/office/drawing/2014/main" id="{00000000-0008-0000-0F00-000058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a:extLst>
            <a:ext uri="{FF2B5EF4-FFF2-40B4-BE49-F238E27FC236}">
              <a16:creationId xmlns:a16="http://schemas.microsoft.com/office/drawing/2014/main" id="{00000000-0008-0000-0F00-000059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74023</xdr:rowOff>
    </xdr:from>
    <xdr:to>
      <xdr:col>116</xdr:col>
      <xdr:colOff>62864</xdr:colOff>
      <xdr:row>86</xdr:row>
      <xdr:rowOff>150223</xdr:rowOff>
    </xdr:to>
    <xdr:cxnSp macro="">
      <xdr:nvCxnSpPr>
        <xdr:cNvPr id="602" name="直線コネクタ 601">
          <a:extLst>
            <a:ext uri="{FF2B5EF4-FFF2-40B4-BE49-F238E27FC236}">
              <a16:creationId xmlns:a16="http://schemas.microsoft.com/office/drawing/2014/main" id="{00000000-0008-0000-0F00-00005A020000}"/>
            </a:ext>
          </a:extLst>
        </xdr:cNvPr>
        <xdr:cNvCxnSpPr/>
      </xdr:nvCxnSpPr>
      <xdr:spPr>
        <a:xfrm flipV="1">
          <a:off x="22160864" y="13447123"/>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154050</xdr:rowOff>
    </xdr:from>
    <xdr:ext cx="469744" cy="259045"/>
    <xdr:sp macro="" textlink="">
      <xdr:nvSpPr>
        <xdr:cNvPr id="603" name="【消防施設】&#10;一人当たり面積最小値テキスト">
          <a:extLst>
            <a:ext uri="{FF2B5EF4-FFF2-40B4-BE49-F238E27FC236}">
              <a16:creationId xmlns:a16="http://schemas.microsoft.com/office/drawing/2014/main" id="{00000000-0008-0000-0F00-00005B020000}"/>
            </a:ext>
          </a:extLst>
        </xdr:cNvPr>
        <xdr:cNvSpPr txBox="1"/>
      </xdr:nvSpPr>
      <xdr:spPr>
        <a:xfrm>
          <a:off x="22199600" y="1489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150223</xdr:rowOff>
    </xdr:from>
    <xdr:to>
      <xdr:col>116</xdr:col>
      <xdr:colOff>152400</xdr:colOff>
      <xdr:row>86</xdr:row>
      <xdr:rowOff>150223</xdr:rowOff>
    </xdr:to>
    <xdr:cxnSp macro="">
      <xdr:nvCxnSpPr>
        <xdr:cNvPr id="604" name="直線コネクタ 603">
          <a:extLst>
            <a:ext uri="{FF2B5EF4-FFF2-40B4-BE49-F238E27FC236}">
              <a16:creationId xmlns:a16="http://schemas.microsoft.com/office/drawing/2014/main" id="{00000000-0008-0000-0F00-00005C020000}"/>
            </a:ext>
          </a:extLst>
        </xdr:cNvPr>
        <xdr:cNvCxnSpPr/>
      </xdr:nvCxnSpPr>
      <xdr:spPr>
        <a:xfrm>
          <a:off x="22072600" y="14894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20700</xdr:rowOff>
    </xdr:from>
    <xdr:ext cx="469744" cy="259045"/>
    <xdr:sp macro="" textlink="">
      <xdr:nvSpPr>
        <xdr:cNvPr id="605" name="【消防施設】&#10;一人当たり面積最大値テキスト">
          <a:extLst>
            <a:ext uri="{FF2B5EF4-FFF2-40B4-BE49-F238E27FC236}">
              <a16:creationId xmlns:a16="http://schemas.microsoft.com/office/drawing/2014/main" id="{00000000-0008-0000-0F00-00005D020000}"/>
            </a:ext>
          </a:extLst>
        </xdr:cNvPr>
        <xdr:cNvSpPr txBox="1"/>
      </xdr:nvSpPr>
      <xdr:spPr>
        <a:xfrm>
          <a:off x="22199600" y="13222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74023</xdr:rowOff>
    </xdr:from>
    <xdr:to>
      <xdr:col>116</xdr:col>
      <xdr:colOff>152400</xdr:colOff>
      <xdr:row>78</xdr:row>
      <xdr:rowOff>74023</xdr:rowOff>
    </xdr:to>
    <xdr:cxnSp macro="">
      <xdr:nvCxnSpPr>
        <xdr:cNvPr id="606" name="直線コネクタ 605">
          <a:extLst>
            <a:ext uri="{FF2B5EF4-FFF2-40B4-BE49-F238E27FC236}">
              <a16:creationId xmlns:a16="http://schemas.microsoft.com/office/drawing/2014/main" id="{00000000-0008-0000-0F00-00005E020000}"/>
            </a:ext>
          </a:extLst>
        </xdr:cNvPr>
        <xdr:cNvCxnSpPr/>
      </xdr:nvCxnSpPr>
      <xdr:spPr>
        <a:xfrm>
          <a:off x="22072600" y="1344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130101</xdr:rowOff>
    </xdr:from>
    <xdr:ext cx="469744" cy="259045"/>
    <xdr:sp macro="" textlink="">
      <xdr:nvSpPr>
        <xdr:cNvPr id="607" name="【消防施設】&#10;一人当たり面積平均値テキスト">
          <a:extLst>
            <a:ext uri="{FF2B5EF4-FFF2-40B4-BE49-F238E27FC236}">
              <a16:creationId xmlns:a16="http://schemas.microsoft.com/office/drawing/2014/main" id="{00000000-0008-0000-0F00-00005F020000}"/>
            </a:ext>
          </a:extLst>
        </xdr:cNvPr>
        <xdr:cNvSpPr txBox="1"/>
      </xdr:nvSpPr>
      <xdr:spPr>
        <a:xfrm>
          <a:off x="22199600" y="145319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151674</xdr:rowOff>
    </xdr:from>
    <xdr:to>
      <xdr:col>116</xdr:col>
      <xdr:colOff>114300</xdr:colOff>
      <xdr:row>85</xdr:row>
      <xdr:rowOff>81824</xdr:rowOff>
    </xdr:to>
    <xdr:sp macro="" textlink="">
      <xdr:nvSpPr>
        <xdr:cNvPr id="608" name="フローチャート: 判断 607">
          <a:extLst>
            <a:ext uri="{FF2B5EF4-FFF2-40B4-BE49-F238E27FC236}">
              <a16:creationId xmlns:a16="http://schemas.microsoft.com/office/drawing/2014/main" id="{00000000-0008-0000-0F00-000060020000}"/>
            </a:ext>
          </a:extLst>
        </xdr:cNvPr>
        <xdr:cNvSpPr/>
      </xdr:nvSpPr>
      <xdr:spPr>
        <a:xfrm>
          <a:off x="22110700" y="1455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163649</xdr:rowOff>
    </xdr:from>
    <xdr:to>
      <xdr:col>112</xdr:col>
      <xdr:colOff>38100</xdr:colOff>
      <xdr:row>85</xdr:row>
      <xdr:rowOff>93799</xdr:rowOff>
    </xdr:to>
    <xdr:sp macro="" textlink="">
      <xdr:nvSpPr>
        <xdr:cNvPr id="609" name="フローチャート: 判断 608">
          <a:extLst>
            <a:ext uri="{FF2B5EF4-FFF2-40B4-BE49-F238E27FC236}">
              <a16:creationId xmlns:a16="http://schemas.microsoft.com/office/drawing/2014/main" id="{00000000-0008-0000-0F00-000061020000}"/>
            </a:ext>
          </a:extLst>
        </xdr:cNvPr>
        <xdr:cNvSpPr/>
      </xdr:nvSpPr>
      <xdr:spPr>
        <a:xfrm>
          <a:off x="21272500" y="14565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45538</xdr:rowOff>
    </xdr:from>
    <xdr:to>
      <xdr:col>107</xdr:col>
      <xdr:colOff>101600</xdr:colOff>
      <xdr:row>85</xdr:row>
      <xdr:rowOff>147138</xdr:rowOff>
    </xdr:to>
    <xdr:sp macro="" textlink="">
      <xdr:nvSpPr>
        <xdr:cNvPr id="610" name="フローチャート: 判断 609">
          <a:extLst>
            <a:ext uri="{FF2B5EF4-FFF2-40B4-BE49-F238E27FC236}">
              <a16:creationId xmlns:a16="http://schemas.microsoft.com/office/drawing/2014/main" id="{00000000-0008-0000-0F00-000062020000}"/>
            </a:ext>
          </a:extLst>
        </xdr:cNvPr>
        <xdr:cNvSpPr/>
      </xdr:nvSpPr>
      <xdr:spPr>
        <a:xfrm>
          <a:off x="20383500" y="1461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50981</xdr:rowOff>
    </xdr:from>
    <xdr:to>
      <xdr:col>102</xdr:col>
      <xdr:colOff>165100</xdr:colOff>
      <xdr:row>85</xdr:row>
      <xdr:rowOff>152581</xdr:rowOff>
    </xdr:to>
    <xdr:sp macro="" textlink="">
      <xdr:nvSpPr>
        <xdr:cNvPr id="611" name="フローチャート: 判断 610">
          <a:extLst>
            <a:ext uri="{FF2B5EF4-FFF2-40B4-BE49-F238E27FC236}">
              <a16:creationId xmlns:a16="http://schemas.microsoft.com/office/drawing/2014/main" id="{00000000-0008-0000-0F00-000063020000}"/>
            </a:ext>
          </a:extLst>
        </xdr:cNvPr>
        <xdr:cNvSpPr/>
      </xdr:nvSpPr>
      <xdr:spPr>
        <a:xfrm>
          <a:off x="19494500" y="14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57513</xdr:rowOff>
    </xdr:from>
    <xdr:to>
      <xdr:col>98</xdr:col>
      <xdr:colOff>38100</xdr:colOff>
      <xdr:row>85</xdr:row>
      <xdr:rowOff>159113</xdr:rowOff>
    </xdr:to>
    <xdr:sp macro="" textlink="">
      <xdr:nvSpPr>
        <xdr:cNvPr id="612" name="フローチャート: 判断 611">
          <a:extLst>
            <a:ext uri="{FF2B5EF4-FFF2-40B4-BE49-F238E27FC236}">
              <a16:creationId xmlns:a16="http://schemas.microsoft.com/office/drawing/2014/main" id="{00000000-0008-0000-0F00-000064020000}"/>
            </a:ext>
          </a:extLst>
        </xdr:cNvPr>
        <xdr:cNvSpPr/>
      </xdr:nvSpPr>
      <xdr:spPr>
        <a:xfrm>
          <a:off x="18605500" y="1463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00000000-0008-0000-0F00-000065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00000000-0008-0000-0F00-000067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0000000-0008-0000-0F00-000069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3629</xdr:rowOff>
    </xdr:from>
    <xdr:to>
      <xdr:col>116</xdr:col>
      <xdr:colOff>114300</xdr:colOff>
      <xdr:row>82</xdr:row>
      <xdr:rowOff>105229</xdr:rowOff>
    </xdr:to>
    <xdr:sp macro="" textlink="">
      <xdr:nvSpPr>
        <xdr:cNvPr id="618" name="楕円 617">
          <a:extLst>
            <a:ext uri="{FF2B5EF4-FFF2-40B4-BE49-F238E27FC236}">
              <a16:creationId xmlns:a16="http://schemas.microsoft.com/office/drawing/2014/main" id="{00000000-0008-0000-0F00-00006A020000}"/>
            </a:ext>
          </a:extLst>
        </xdr:cNvPr>
        <xdr:cNvSpPr/>
      </xdr:nvSpPr>
      <xdr:spPr>
        <a:xfrm>
          <a:off x="221107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26506</xdr:rowOff>
    </xdr:from>
    <xdr:ext cx="469744" cy="259045"/>
    <xdr:sp macro="" textlink="">
      <xdr:nvSpPr>
        <xdr:cNvPr id="619" name="【消防施設】&#10;一人当たり面積該当値テキスト">
          <a:extLst>
            <a:ext uri="{FF2B5EF4-FFF2-40B4-BE49-F238E27FC236}">
              <a16:creationId xmlns:a16="http://schemas.microsoft.com/office/drawing/2014/main" id="{00000000-0008-0000-0F00-00006B020000}"/>
            </a:ext>
          </a:extLst>
        </xdr:cNvPr>
        <xdr:cNvSpPr txBox="1"/>
      </xdr:nvSpPr>
      <xdr:spPr>
        <a:xfrm>
          <a:off x="22199600" y="13913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36286</xdr:rowOff>
    </xdr:from>
    <xdr:to>
      <xdr:col>112</xdr:col>
      <xdr:colOff>38100</xdr:colOff>
      <xdr:row>82</xdr:row>
      <xdr:rowOff>137886</xdr:rowOff>
    </xdr:to>
    <xdr:sp macro="" textlink="">
      <xdr:nvSpPr>
        <xdr:cNvPr id="620" name="楕円 619">
          <a:extLst>
            <a:ext uri="{FF2B5EF4-FFF2-40B4-BE49-F238E27FC236}">
              <a16:creationId xmlns:a16="http://schemas.microsoft.com/office/drawing/2014/main" id="{00000000-0008-0000-0F00-00006C020000}"/>
            </a:ext>
          </a:extLst>
        </xdr:cNvPr>
        <xdr:cNvSpPr/>
      </xdr:nvSpPr>
      <xdr:spPr>
        <a:xfrm>
          <a:off x="21272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54429</xdr:rowOff>
    </xdr:from>
    <xdr:to>
      <xdr:col>116</xdr:col>
      <xdr:colOff>63500</xdr:colOff>
      <xdr:row>82</xdr:row>
      <xdr:rowOff>87086</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flipV="1">
          <a:off x="21323300" y="141133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64588</xdr:rowOff>
    </xdr:from>
    <xdr:to>
      <xdr:col>107</xdr:col>
      <xdr:colOff>101600</xdr:colOff>
      <xdr:row>82</xdr:row>
      <xdr:rowOff>166188</xdr:rowOff>
    </xdr:to>
    <xdr:sp macro="" textlink="">
      <xdr:nvSpPr>
        <xdr:cNvPr id="622" name="楕円 621">
          <a:extLst>
            <a:ext uri="{FF2B5EF4-FFF2-40B4-BE49-F238E27FC236}">
              <a16:creationId xmlns:a16="http://schemas.microsoft.com/office/drawing/2014/main" id="{00000000-0008-0000-0F00-00006E020000}"/>
            </a:ext>
          </a:extLst>
        </xdr:cNvPr>
        <xdr:cNvSpPr/>
      </xdr:nvSpPr>
      <xdr:spPr>
        <a:xfrm>
          <a:off x="20383500" y="141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87086</xdr:rowOff>
    </xdr:from>
    <xdr:to>
      <xdr:col>111</xdr:col>
      <xdr:colOff>177800</xdr:colOff>
      <xdr:row>82</xdr:row>
      <xdr:rowOff>115388</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flipV="1">
          <a:off x="20434300" y="14145986"/>
          <a:ext cx="889000" cy="28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125549</xdr:rowOff>
    </xdr:from>
    <xdr:to>
      <xdr:col>102</xdr:col>
      <xdr:colOff>165100</xdr:colOff>
      <xdr:row>83</xdr:row>
      <xdr:rowOff>55699</xdr:rowOff>
    </xdr:to>
    <xdr:sp macro="" textlink="">
      <xdr:nvSpPr>
        <xdr:cNvPr id="624" name="楕円 623">
          <a:extLst>
            <a:ext uri="{FF2B5EF4-FFF2-40B4-BE49-F238E27FC236}">
              <a16:creationId xmlns:a16="http://schemas.microsoft.com/office/drawing/2014/main" id="{00000000-0008-0000-0F00-000070020000}"/>
            </a:ext>
          </a:extLst>
        </xdr:cNvPr>
        <xdr:cNvSpPr/>
      </xdr:nvSpPr>
      <xdr:spPr>
        <a:xfrm>
          <a:off x="19494500" y="14184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115388</xdr:rowOff>
    </xdr:from>
    <xdr:to>
      <xdr:col>107</xdr:col>
      <xdr:colOff>50800</xdr:colOff>
      <xdr:row>83</xdr:row>
      <xdr:rowOff>4899</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flipV="1">
          <a:off x="19545300" y="14174288"/>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145143</xdr:rowOff>
    </xdr:from>
    <xdr:to>
      <xdr:col>98</xdr:col>
      <xdr:colOff>38100</xdr:colOff>
      <xdr:row>83</xdr:row>
      <xdr:rowOff>75293</xdr:rowOff>
    </xdr:to>
    <xdr:sp macro="" textlink="">
      <xdr:nvSpPr>
        <xdr:cNvPr id="626" name="楕円 625">
          <a:extLst>
            <a:ext uri="{FF2B5EF4-FFF2-40B4-BE49-F238E27FC236}">
              <a16:creationId xmlns:a16="http://schemas.microsoft.com/office/drawing/2014/main" id="{00000000-0008-0000-0F00-000072020000}"/>
            </a:ext>
          </a:extLst>
        </xdr:cNvPr>
        <xdr:cNvSpPr/>
      </xdr:nvSpPr>
      <xdr:spPr>
        <a:xfrm>
          <a:off x="18605500" y="14204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4899</xdr:rowOff>
    </xdr:from>
    <xdr:to>
      <xdr:col>102</xdr:col>
      <xdr:colOff>114300</xdr:colOff>
      <xdr:row>83</xdr:row>
      <xdr:rowOff>24493</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flipV="1">
          <a:off x="18656300" y="1423524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84926</xdr:rowOff>
    </xdr:from>
    <xdr:ext cx="469744" cy="259045"/>
    <xdr:sp macro="" textlink="">
      <xdr:nvSpPr>
        <xdr:cNvPr id="628" name="n_1aveValue【消防施設】&#10;一人当たり面積">
          <a:extLst>
            <a:ext uri="{FF2B5EF4-FFF2-40B4-BE49-F238E27FC236}">
              <a16:creationId xmlns:a16="http://schemas.microsoft.com/office/drawing/2014/main" id="{00000000-0008-0000-0F00-000074020000}"/>
            </a:ext>
          </a:extLst>
        </xdr:cNvPr>
        <xdr:cNvSpPr txBox="1"/>
      </xdr:nvSpPr>
      <xdr:spPr>
        <a:xfrm>
          <a:off x="21075727" y="14658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138265</xdr:rowOff>
    </xdr:from>
    <xdr:ext cx="469744" cy="259045"/>
    <xdr:sp macro="" textlink="">
      <xdr:nvSpPr>
        <xdr:cNvPr id="629" name="n_2aveValue【消防施設】&#10;一人当たり面積">
          <a:extLst>
            <a:ext uri="{FF2B5EF4-FFF2-40B4-BE49-F238E27FC236}">
              <a16:creationId xmlns:a16="http://schemas.microsoft.com/office/drawing/2014/main" id="{00000000-0008-0000-0F00-000075020000}"/>
            </a:ext>
          </a:extLst>
        </xdr:cNvPr>
        <xdr:cNvSpPr txBox="1"/>
      </xdr:nvSpPr>
      <xdr:spPr>
        <a:xfrm>
          <a:off x="20199427" y="1471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143708</xdr:rowOff>
    </xdr:from>
    <xdr:ext cx="469744" cy="259045"/>
    <xdr:sp macro="" textlink="">
      <xdr:nvSpPr>
        <xdr:cNvPr id="630" name="n_3aveValue【消防施設】&#10;一人当たり面積">
          <a:extLst>
            <a:ext uri="{FF2B5EF4-FFF2-40B4-BE49-F238E27FC236}">
              <a16:creationId xmlns:a16="http://schemas.microsoft.com/office/drawing/2014/main" id="{00000000-0008-0000-0F00-000076020000}"/>
            </a:ext>
          </a:extLst>
        </xdr:cNvPr>
        <xdr:cNvSpPr txBox="1"/>
      </xdr:nvSpPr>
      <xdr:spPr>
        <a:xfrm>
          <a:off x="19310427" y="1471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150240</xdr:rowOff>
    </xdr:from>
    <xdr:ext cx="469744" cy="259045"/>
    <xdr:sp macro="" textlink="">
      <xdr:nvSpPr>
        <xdr:cNvPr id="631" name="n_4aveValue【消防施設】&#10;一人当たり面積">
          <a:extLst>
            <a:ext uri="{FF2B5EF4-FFF2-40B4-BE49-F238E27FC236}">
              <a16:creationId xmlns:a16="http://schemas.microsoft.com/office/drawing/2014/main" id="{00000000-0008-0000-0F00-000077020000}"/>
            </a:ext>
          </a:extLst>
        </xdr:cNvPr>
        <xdr:cNvSpPr txBox="1"/>
      </xdr:nvSpPr>
      <xdr:spPr>
        <a:xfrm>
          <a:off x="18421427" y="1472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154413</xdr:rowOff>
    </xdr:from>
    <xdr:ext cx="469744" cy="259045"/>
    <xdr:sp macro="" textlink="">
      <xdr:nvSpPr>
        <xdr:cNvPr id="632" name="n_1mainValue【消防施設】&#10;一人当たり面積">
          <a:extLst>
            <a:ext uri="{FF2B5EF4-FFF2-40B4-BE49-F238E27FC236}">
              <a16:creationId xmlns:a16="http://schemas.microsoft.com/office/drawing/2014/main" id="{00000000-0008-0000-0F00-000078020000}"/>
            </a:ext>
          </a:extLst>
        </xdr:cNvPr>
        <xdr:cNvSpPr txBox="1"/>
      </xdr:nvSpPr>
      <xdr:spPr>
        <a:xfrm>
          <a:off x="21075727" y="138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11265</xdr:rowOff>
    </xdr:from>
    <xdr:ext cx="469744" cy="259045"/>
    <xdr:sp macro="" textlink="">
      <xdr:nvSpPr>
        <xdr:cNvPr id="633" name="n_2mainValue【消防施設】&#10;一人当たり面積">
          <a:extLst>
            <a:ext uri="{FF2B5EF4-FFF2-40B4-BE49-F238E27FC236}">
              <a16:creationId xmlns:a16="http://schemas.microsoft.com/office/drawing/2014/main" id="{00000000-0008-0000-0F00-000079020000}"/>
            </a:ext>
          </a:extLst>
        </xdr:cNvPr>
        <xdr:cNvSpPr txBox="1"/>
      </xdr:nvSpPr>
      <xdr:spPr>
        <a:xfrm>
          <a:off x="20199427" y="1389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72226</xdr:rowOff>
    </xdr:from>
    <xdr:ext cx="469744" cy="259045"/>
    <xdr:sp macro="" textlink="">
      <xdr:nvSpPr>
        <xdr:cNvPr id="634" name="n_3mainValue【消防施設】&#10;一人当たり面積">
          <a:extLst>
            <a:ext uri="{FF2B5EF4-FFF2-40B4-BE49-F238E27FC236}">
              <a16:creationId xmlns:a16="http://schemas.microsoft.com/office/drawing/2014/main" id="{00000000-0008-0000-0F00-00007A020000}"/>
            </a:ext>
          </a:extLst>
        </xdr:cNvPr>
        <xdr:cNvSpPr txBox="1"/>
      </xdr:nvSpPr>
      <xdr:spPr>
        <a:xfrm>
          <a:off x="19310427" y="13959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91820</xdr:rowOff>
    </xdr:from>
    <xdr:ext cx="469744" cy="259045"/>
    <xdr:sp macro="" textlink="">
      <xdr:nvSpPr>
        <xdr:cNvPr id="635" name="n_4mainValue【消防施設】&#10;一人当たり面積">
          <a:extLst>
            <a:ext uri="{FF2B5EF4-FFF2-40B4-BE49-F238E27FC236}">
              <a16:creationId xmlns:a16="http://schemas.microsoft.com/office/drawing/2014/main" id="{00000000-0008-0000-0F00-00007B020000}"/>
            </a:ext>
          </a:extLst>
        </xdr:cNvPr>
        <xdr:cNvSpPr txBox="1"/>
      </xdr:nvSpPr>
      <xdr:spPr>
        <a:xfrm>
          <a:off x="18421427" y="13979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a:extLst>
            <a:ext uri="{FF2B5EF4-FFF2-40B4-BE49-F238E27FC236}">
              <a16:creationId xmlns:a16="http://schemas.microsoft.com/office/drawing/2014/main" id="{00000000-0008-0000-0F00-00007C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a:extLst>
            <a:ext uri="{FF2B5EF4-FFF2-40B4-BE49-F238E27FC236}">
              <a16:creationId xmlns:a16="http://schemas.microsoft.com/office/drawing/2014/main" id="{00000000-0008-0000-0F00-00007D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a:extLst>
            <a:ext uri="{FF2B5EF4-FFF2-40B4-BE49-F238E27FC236}">
              <a16:creationId xmlns:a16="http://schemas.microsoft.com/office/drawing/2014/main" id="{00000000-0008-0000-0F00-00007E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a:extLst>
            <a:ext uri="{FF2B5EF4-FFF2-40B4-BE49-F238E27FC236}">
              <a16:creationId xmlns:a16="http://schemas.microsoft.com/office/drawing/2014/main" id="{00000000-0008-0000-0F00-00007F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a:extLst>
            <a:ext uri="{FF2B5EF4-FFF2-40B4-BE49-F238E27FC236}">
              <a16:creationId xmlns:a16="http://schemas.microsoft.com/office/drawing/2014/main" id="{00000000-0008-0000-0F00-000080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a:extLst>
            <a:ext uri="{FF2B5EF4-FFF2-40B4-BE49-F238E27FC236}">
              <a16:creationId xmlns:a16="http://schemas.microsoft.com/office/drawing/2014/main" id="{00000000-0008-0000-0F00-000081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a:extLst>
            <a:ext uri="{FF2B5EF4-FFF2-40B4-BE49-F238E27FC236}">
              <a16:creationId xmlns:a16="http://schemas.microsoft.com/office/drawing/2014/main" id="{00000000-0008-0000-0F00-000082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a:extLst>
            <a:ext uri="{FF2B5EF4-FFF2-40B4-BE49-F238E27FC236}">
              <a16:creationId xmlns:a16="http://schemas.microsoft.com/office/drawing/2014/main" id="{00000000-0008-0000-0F00-000083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a:extLst>
            <a:ext uri="{FF2B5EF4-FFF2-40B4-BE49-F238E27FC236}">
              <a16:creationId xmlns:a16="http://schemas.microsoft.com/office/drawing/2014/main" id="{00000000-0008-0000-0F00-000085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a:extLst>
            <a:ext uri="{FF2B5EF4-FFF2-40B4-BE49-F238E27FC236}">
              <a16:creationId xmlns:a16="http://schemas.microsoft.com/office/drawing/2014/main" id="{00000000-0008-0000-0F00-000086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a:extLst>
            <a:ext uri="{FF2B5EF4-FFF2-40B4-BE49-F238E27FC236}">
              <a16:creationId xmlns:a16="http://schemas.microsoft.com/office/drawing/2014/main" id="{00000000-0008-0000-0F00-000087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a:extLst>
            <a:ext uri="{FF2B5EF4-FFF2-40B4-BE49-F238E27FC236}">
              <a16:creationId xmlns:a16="http://schemas.microsoft.com/office/drawing/2014/main" id="{00000000-0008-0000-0F00-000088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a:extLst>
            <a:ext uri="{FF2B5EF4-FFF2-40B4-BE49-F238E27FC236}">
              <a16:creationId xmlns:a16="http://schemas.microsoft.com/office/drawing/2014/main" id="{00000000-0008-0000-0F00-000089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a:extLst>
            <a:ext uri="{FF2B5EF4-FFF2-40B4-BE49-F238E27FC236}">
              <a16:creationId xmlns:a16="http://schemas.microsoft.com/office/drawing/2014/main" id="{00000000-0008-0000-0F00-00008A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a:extLst>
            <a:ext uri="{FF2B5EF4-FFF2-40B4-BE49-F238E27FC236}">
              <a16:creationId xmlns:a16="http://schemas.microsoft.com/office/drawing/2014/main" id="{00000000-0008-0000-0F00-00008B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a:extLst>
            <a:ext uri="{FF2B5EF4-FFF2-40B4-BE49-F238E27FC236}">
              <a16:creationId xmlns:a16="http://schemas.microsoft.com/office/drawing/2014/main" id="{00000000-0008-0000-0F00-00008C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a:extLst>
            <a:ext uri="{FF2B5EF4-FFF2-40B4-BE49-F238E27FC236}">
              <a16:creationId xmlns:a16="http://schemas.microsoft.com/office/drawing/2014/main" id="{00000000-0008-0000-0F00-00008D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a:extLst>
            <a:ext uri="{FF2B5EF4-FFF2-40B4-BE49-F238E27FC236}">
              <a16:creationId xmlns:a16="http://schemas.microsoft.com/office/drawing/2014/main" id="{00000000-0008-0000-0F00-00008E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a:extLst>
            <a:ext uri="{FF2B5EF4-FFF2-40B4-BE49-F238E27FC236}">
              <a16:creationId xmlns:a16="http://schemas.microsoft.com/office/drawing/2014/main" id="{00000000-0008-0000-0F00-00008F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a:extLst>
            <a:ext uri="{FF2B5EF4-FFF2-40B4-BE49-F238E27FC236}">
              <a16:creationId xmlns:a16="http://schemas.microsoft.com/office/drawing/2014/main" id="{00000000-0008-0000-0F00-000090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a:extLst>
            <a:ext uri="{FF2B5EF4-FFF2-40B4-BE49-F238E27FC236}">
              <a16:creationId xmlns:a16="http://schemas.microsoft.com/office/drawing/2014/main" id="{00000000-0008-0000-0F00-000091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a:extLst>
            <a:ext uri="{FF2B5EF4-FFF2-40B4-BE49-F238E27FC236}">
              <a16:creationId xmlns:a16="http://schemas.microsoft.com/office/drawing/2014/main" id="{00000000-0008-0000-0F00-000092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00000000-0008-0000-0F00-000093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a:extLst>
            <a:ext uri="{FF2B5EF4-FFF2-40B4-BE49-F238E27FC236}">
              <a16:creationId xmlns:a16="http://schemas.microsoft.com/office/drawing/2014/main" id="{00000000-0008-0000-0F00-000094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661" name="直線コネクタ 660">
          <a:extLst>
            <a:ext uri="{FF2B5EF4-FFF2-40B4-BE49-F238E27FC236}">
              <a16:creationId xmlns:a16="http://schemas.microsoft.com/office/drawing/2014/main" id="{00000000-0008-0000-0F00-000095020000}"/>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2" name="【庁舎】&#10;有形固定資産減価償却率最小値テキスト">
          <a:extLst>
            <a:ext uri="{FF2B5EF4-FFF2-40B4-BE49-F238E27FC236}">
              <a16:creationId xmlns:a16="http://schemas.microsoft.com/office/drawing/2014/main" id="{00000000-0008-0000-0F00-000096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3" name="直線コネクタ 662">
          <a:extLst>
            <a:ext uri="{FF2B5EF4-FFF2-40B4-BE49-F238E27FC236}">
              <a16:creationId xmlns:a16="http://schemas.microsoft.com/office/drawing/2014/main" id="{00000000-0008-0000-0F00-000097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664" name="【庁舎】&#10;有形固定資産減価償却率最大値テキスト">
          <a:extLst>
            <a:ext uri="{FF2B5EF4-FFF2-40B4-BE49-F238E27FC236}">
              <a16:creationId xmlns:a16="http://schemas.microsoft.com/office/drawing/2014/main" id="{00000000-0008-0000-0F00-000098020000}"/>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665" name="直線コネクタ 664">
          <a:extLst>
            <a:ext uri="{FF2B5EF4-FFF2-40B4-BE49-F238E27FC236}">
              <a16:creationId xmlns:a16="http://schemas.microsoft.com/office/drawing/2014/main" id="{00000000-0008-0000-0F00-000099020000}"/>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15620</xdr:rowOff>
    </xdr:from>
    <xdr:ext cx="405111" cy="259045"/>
    <xdr:sp macro="" textlink="">
      <xdr:nvSpPr>
        <xdr:cNvPr id="666" name="【庁舎】&#10;有形固定資産減価償却率平均値テキスト">
          <a:extLst>
            <a:ext uri="{FF2B5EF4-FFF2-40B4-BE49-F238E27FC236}">
              <a16:creationId xmlns:a16="http://schemas.microsoft.com/office/drawing/2014/main" id="{00000000-0008-0000-0F00-00009A020000}"/>
            </a:ext>
          </a:extLst>
        </xdr:cNvPr>
        <xdr:cNvSpPr txBox="1"/>
      </xdr:nvSpPr>
      <xdr:spPr>
        <a:xfrm>
          <a:off x="163576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164193</xdr:rowOff>
    </xdr:from>
    <xdr:to>
      <xdr:col>85</xdr:col>
      <xdr:colOff>177800</xdr:colOff>
      <xdr:row>104</xdr:row>
      <xdr:rowOff>94343</xdr:rowOff>
    </xdr:to>
    <xdr:sp macro="" textlink="">
      <xdr:nvSpPr>
        <xdr:cNvPr id="667" name="フローチャート: 判断 666">
          <a:extLst>
            <a:ext uri="{FF2B5EF4-FFF2-40B4-BE49-F238E27FC236}">
              <a16:creationId xmlns:a16="http://schemas.microsoft.com/office/drawing/2014/main" id="{00000000-0008-0000-0F00-00009B020000}"/>
            </a:ext>
          </a:extLst>
        </xdr:cNvPr>
        <xdr:cNvSpPr/>
      </xdr:nvSpPr>
      <xdr:spPr>
        <a:xfrm>
          <a:off x="16268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668" name="フローチャート: 判断 667">
          <a:extLst>
            <a:ext uri="{FF2B5EF4-FFF2-40B4-BE49-F238E27FC236}">
              <a16:creationId xmlns:a16="http://schemas.microsoft.com/office/drawing/2014/main" id="{00000000-0008-0000-0F00-00009C020000}"/>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669" name="フローチャート: 判断 668">
          <a:extLst>
            <a:ext uri="{FF2B5EF4-FFF2-40B4-BE49-F238E27FC236}">
              <a16:creationId xmlns:a16="http://schemas.microsoft.com/office/drawing/2014/main" id="{00000000-0008-0000-0F00-00009D020000}"/>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167458</xdr:rowOff>
    </xdr:from>
    <xdr:to>
      <xdr:col>72</xdr:col>
      <xdr:colOff>38100</xdr:colOff>
      <xdr:row>105</xdr:row>
      <xdr:rowOff>97608</xdr:rowOff>
    </xdr:to>
    <xdr:sp macro="" textlink="">
      <xdr:nvSpPr>
        <xdr:cNvPr id="670" name="フローチャート: 判断 669">
          <a:extLst>
            <a:ext uri="{FF2B5EF4-FFF2-40B4-BE49-F238E27FC236}">
              <a16:creationId xmlns:a16="http://schemas.microsoft.com/office/drawing/2014/main" id="{00000000-0008-0000-0F00-00009E020000}"/>
            </a:ext>
          </a:extLst>
        </xdr:cNvPr>
        <xdr:cNvSpPr/>
      </xdr:nvSpPr>
      <xdr:spPr>
        <a:xfrm>
          <a:off x="13652500" y="1799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141332</xdr:rowOff>
    </xdr:from>
    <xdr:to>
      <xdr:col>67</xdr:col>
      <xdr:colOff>101600</xdr:colOff>
      <xdr:row>105</xdr:row>
      <xdr:rowOff>71482</xdr:rowOff>
    </xdr:to>
    <xdr:sp macro="" textlink="">
      <xdr:nvSpPr>
        <xdr:cNvPr id="671" name="フローチャート: 判断 670">
          <a:extLst>
            <a:ext uri="{FF2B5EF4-FFF2-40B4-BE49-F238E27FC236}">
              <a16:creationId xmlns:a16="http://schemas.microsoft.com/office/drawing/2014/main" id="{00000000-0008-0000-0F00-00009F020000}"/>
            </a:ext>
          </a:extLst>
        </xdr:cNvPr>
        <xdr:cNvSpPr/>
      </xdr:nvSpPr>
      <xdr:spPr>
        <a:xfrm>
          <a:off x="12763500" y="1797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00000000-0008-0000-0F00-0000A0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00000000-0008-0000-0F00-0000A1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00000000-0008-0000-0F00-0000A3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31931</xdr:rowOff>
    </xdr:from>
    <xdr:to>
      <xdr:col>85</xdr:col>
      <xdr:colOff>177800</xdr:colOff>
      <xdr:row>104</xdr:row>
      <xdr:rowOff>133531</xdr:rowOff>
    </xdr:to>
    <xdr:sp macro="" textlink="">
      <xdr:nvSpPr>
        <xdr:cNvPr id="677" name="楕円 676">
          <a:extLst>
            <a:ext uri="{FF2B5EF4-FFF2-40B4-BE49-F238E27FC236}">
              <a16:creationId xmlns:a16="http://schemas.microsoft.com/office/drawing/2014/main" id="{00000000-0008-0000-0F00-0000A5020000}"/>
            </a:ext>
          </a:extLst>
        </xdr:cNvPr>
        <xdr:cNvSpPr/>
      </xdr:nvSpPr>
      <xdr:spPr>
        <a:xfrm>
          <a:off x="16268700" y="178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10358</xdr:rowOff>
    </xdr:from>
    <xdr:ext cx="405111" cy="259045"/>
    <xdr:sp macro="" textlink="">
      <xdr:nvSpPr>
        <xdr:cNvPr id="678" name="【庁舎】&#10;有形固定資産減価償却率該当値テキスト">
          <a:extLst>
            <a:ext uri="{FF2B5EF4-FFF2-40B4-BE49-F238E27FC236}">
              <a16:creationId xmlns:a16="http://schemas.microsoft.com/office/drawing/2014/main" id="{00000000-0008-0000-0F00-0000A6020000}"/>
            </a:ext>
          </a:extLst>
        </xdr:cNvPr>
        <xdr:cNvSpPr txBox="1"/>
      </xdr:nvSpPr>
      <xdr:spPr>
        <a:xfrm>
          <a:off x="16357600" y="17841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22134</xdr:rowOff>
    </xdr:from>
    <xdr:to>
      <xdr:col>81</xdr:col>
      <xdr:colOff>101600</xdr:colOff>
      <xdr:row>104</xdr:row>
      <xdr:rowOff>123734</xdr:rowOff>
    </xdr:to>
    <xdr:sp macro="" textlink="">
      <xdr:nvSpPr>
        <xdr:cNvPr id="679" name="楕円 678">
          <a:extLst>
            <a:ext uri="{FF2B5EF4-FFF2-40B4-BE49-F238E27FC236}">
              <a16:creationId xmlns:a16="http://schemas.microsoft.com/office/drawing/2014/main" id="{00000000-0008-0000-0F00-0000A7020000}"/>
            </a:ext>
          </a:extLst>
        </xdr:cNvPr>
        <xdr:cNvSpPr/>
      </xdr:nvSpPr>
      <xdr:spPr>
        <a:xfrm>
          <a:off x="15430500" y="1785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72934</xdr:rowOff>
    </xdr:from>
    <xdr:to>
      <xdr:col>85</xdr:col>
      <xdr:colOff>127000</xdr:colOff>
      <xdr:row>104</xdr:row>
      <xdr:rowOff>82731</xdr:rowOff>
    </xdr:to>
    <xdr:cxnSp macro="">
      <xdr:nvCxnSpPr>
        <xdr:cNvPr id="680" name="直線コネクタ 679">
          <a:extLst>
            <a:ext uri="{FF2B5EF4-FFF2-40B4-BE49-F238E27FC236}">
              <a16:creationId xmlns:a16="http://schemas.microsoft.com/office/drawing/2014/main" id="{00000000-0008-0000-0F00-0000A8020000}"/>
            </a:ext>
          </a:extLst>
        </xdr:cNvPr>
        <xdr:cNvCxnSpPr/>
      </xdr:nvCxnSpPr>
      <xdr:spPr>
        <a:xfrm>
          <a:off x="15481300" y="17903734"/>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681" name="楕円 680">
          <a:extLst>
            <a:ext uri="{FF2B5EF4-FFF2-40B4-BE49-F238E27FC236}">
              <a16:creationId xmlns:a16="http://schemas.microsoft.com/office/drawing/2014/main" id="{00000000-0008-0000-0F00-0000A9020000}"/>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104</xdr:row>
      <xdr:rowOff>72934</xdr:rowOff>
    </xdr:to>
    <xdr:cxnSp macro="">
      <xdr:nvCxnSpPr>
        <xdr:cNvPr id="682" name="直線コネクタ 681">
          <a:extLst>
            <a:ext uri="{FF2B5EF4-FFF2-40B4-BE49-F238E27FC236}">
              <a16:creationId xmlns:a16="http://schemas.microsoft.com/office/drawing/2014/main" id="{00000000-0008-0000-0F00-0000AA020000}"/>
            </a:ext>
          </a:extLst>
        </xdr:cNvPr>
        <xdr:cNvCxnSpPr/>
      </xdr:nvCxnSpPr>
      <xdr:spPr>
        <a:xfrm>
          <a:off x="14592300" y="1787107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129902</xdr:rowOff>
    </xdr:from>
    <xdr:to>
      <xdr:col>72</xdr:col>
      <xdr:colOff>38100</xdr:colOff>
      <xdr:row>104</xdr:row>
      <xdr:rowOff>60052</xdr:rowOff>
    </xdr:to>
    <xdr:sp macro="" textlink="">
      <xdr:nvSpPr>
        <xdr:cNvPr id="683" name="楕円 682">
          <a:extLst>
            <a:ext uri="{FF2B5EF4-FFF2-40B4-BE49-F238E27FC236}">
              <a16:creationId xmlns:a16="http://schemas.microsoft.com/office/drawing/2014/main" id="{00000000-0008-0000-0F00-0000AB020000}"/>
            </a:ext>
          </a:extLst>
        </xdr:cNvPr>
        <xdr:cNvSpPr/>
      </xdr:nvSpPr>
      <xdr:spPr>
        <a:xfrm>
          <a:off x="13652500" y="1778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9252</xdr:rowOff>
    </xdr:from>
    <xdr:to>
      <xdr:col>76</xdr:col>
      <xdr:colOff>114300</xdr:colOff>
      <xdr:row>104</xdr:row>
      <xdr:rowOff>40277</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a:off x="13703300" y="178400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97245</xdr:rowOff>
    </xdr:from>
    <xdr:to>
      <xdr:col>67</xdr:col>
      <xdr:colOff>101600</xdr:colOff>
      <xdr:row>104</xdr:row>
      <xdr:rowOff>27395</xdr:rowOff>
    </xdr:to>
    <xdr:sp macro="" textlink="">
      <xdr:nvSpPr>
        <xdr:cNvPr id="685" name="楕円 684">
          <a:extLst>
            <a:ext uri="{FF2B5EF4-FFF2-40B4-BE49-F238E27FC236}">
              <a16:creationId xmlns:a16="http://schemas.microsoft.com/office/drawing/2014/main" id="{00000000-0008-0000-0F00-0000AD020000}"/>
            </a:ext>
          </a:extLst>
        </xdr:cNvPr>
        <xdr:cNvSpPr/>
      </xdr:nvSpPr>
      <xdr:spPr>
        <a:xfrm>
          <a:off x="12763500" y="1775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148045</xdr:rowOff>
    </xdr:from>
    <xdr:to>
      <xdr:col>71</xdr:col>
      <xdr:colOff>177800</xdr:colOff>
      <xdr:row>104</xdr:row>
      <xdr:rowOff>9252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12814300" y="1780739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140988</xdr:rowOff>
    </xdr:from>
    <xdr:ext cx="405111" cy="259045"/>
    <xdr:sp macro="" textlink="">
      <xdr:nvSpPr>
        <xdr:cNvPr id="687" name="n_1aveValue【庁舎】&#10;有形固定資産減価償却率">
          <a:extLst>
            <a:ext uri="{FF2B5EF4-FFF2-40B4-BE49-F238E27FC236}">
              <a16:creationId xmlns:a16="http://schemas.microsoft.com/office/drawing/2014/main" id="{00000000-0008-0000-0F00-0000AF020000}"/>
            </a:ext>
          </a:extLst>
        </xdr:cNvPr>
        <xdr:cNvSpPr txBox="1"/>
      </xdr:nvSpPr>
      <xdr:spPr>
        <a:xfrm>
          <a:off x="152660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11991</xdr:rowOff>
    </xdr:from>
    <xdr:ext cx="405111" cy="259045"/>
    <xdr:sp macro="" textlink="">
      <xdr:nvSpPr>
        <xdr:cNvPr id="688" name="n_2aveValue【庁舎】&#10;有形固定資産減価償却率">
          <a:extLst>
            <a:ext uri="{FF2B5EF4-FFF2-40B4-BE49-F238E27FC236}">
              <a16:creationId xmlns:a16="http://schemas.microsoft.com/office/drawing/2014/main" id="{00000000-0008-0000-0F00-0000B0020000}"/>
            </a:ext>
          </a:extLst>
        </xdr:cNvPr>
        <xdr:cNvSpPr txBox="1"/>
      </xdr:nvSpPr>
      <xdr:spPr>
        <a:xfrm>
          <a:off x="14389744" y="1801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88735</xdr:rowOff>
    </xdr:from>
    <xdr:ext cx="405111" cy="259045"/>
    <xdr:sp macro="" textlink="">
      <xdr:nvSpPr>
        <xdr:cNvPr id="689" name="n_3aveValue【庁舎】&#10;有形固定資産減価償却率">
          <a:extLst>
            <a:ext uri="{FF2B5EF4-FFF2-40B4-BE49-F238E27FC236}">
              <a16:creationId xmlns:a16="http://schemas.microsoft.com/office/drawing/2014/main" id="{00000000-0008-0000-0F00-0000B1020000}"/>
            </a:ext>
          </a:extLst>
        </xdr:cNvPr>
        <xdr:cNvSpPr txBox="1"/>
      </xdr:nvSpPr>
      <xdr:spPr>
        <a:xfrm>
          <a:off x="13500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62609</xdr:rowOff>
    </xdr:from>
    <xdr:ext cx="405111" cy="259045"/>
    <xdr:sp macro="" textlink="">
      <xdr:nvSpPr>
        <xdr:cNvPr id="690" name="n_4aveValue【庁舎】&#10;有形固定資産減価償却率">
          <a:extLst>
            <a:ext uri="{FF2B5EF4-FFF2-40B4-BE49-F238E27FC236}">
              <a16:creationId xmlns:a16="http://schemas.microsoft.com/office/drawing/2014/main" id="{00000000-0008-0000-0F00-0000B2020000}"/>
            </a:ext>
          </a:extLst>
        </xdr:cNvPr>
        <xdr:cNvSpPr txBox="1"/>
      </xdr:nvSpPr>
      <xdr:spPr>
        <a:xfrm>
          <a:off x="12611744"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140261</xdr:rowOff>
    </xdr:from>
    <xdr:ext cx="405111" cy="259045"/>
    <xdr:sp macro="" textlink="">
      <xdr:nvSpPr>
        <xdr:cNvPr id="691" name="n_1mainValue【庁舎】&#10;有形固定資産減価償却率">
          <a:extLst>
            <a:ext uri="{FF2B5EF4-FFF2-40B4-BE49-F238E27FC236}">
              <a16:creationId xmlns:a16="http://schemas.microsoft.com/office/drawing/2014/main" id="{00000000-0008-0000-0F00-0000B3020000}"/>
            </a:ext>
          </a:extLst>
        </xdr:cNvPr>
        <xdr:cNvSpPr txBox="1"/>
      </xdr:nvSpPr>
      <xdr:spPr>
        <a:xfrm>
          <a:off x="152660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107604</xdr:rowOff>
    </xdr:from>
    <xdr:ext cx="405111" cy="259045"/>
    <xdr:sp macro="" textlink="">
      <xdr:nvSpPr>
        <xdr:cNvPr id="692" name="n_2mainValue【庁舎】&#10;有形固定資産減価償却率">
          <a:extLst>
            <a:ext uri="{FF2B5EF4-FFF2-40B4-BE49-F238E27FC236}">
              <a16:creationId xmlns:a16="http://schemas.microsoft.com/office/drawing/2014/main" id="{00000000-0008-0000-0F00-0000B4020000}"/>
            </a:ext>
          </a:extLst>
        </xdr:cNvPr>
        <xdr:cNvSpPr txBox="1"/>
      </xdr:nvSpPr>
      <xdr:spPr>
        <a:xfrm>
          <a:off x="14389744" y="1759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76579</xdr:rowOff>
    </xdr:from>
    <xdr:ext cx="405111" cy="259045"/>
    <xdr:sp macro="" textlink="">
      <xdr:nvSpPr>
        <xdr:cNvPr id="693" name="n_3mainValue【庁舎】&#10;有形固定資産減価償却率">
          <a:extLst>
            <a:ext uri="{FF2B5EF4-FFF2-40B4-BE49-F238E27FC236}">
              <a16:creationId xmlns:a16="http://schemas.microsoft.com/office/drawing/2014/main" id="{00000000-0008-0000-0F00-0000B5020000}"/>
            </a:ext>
          </a:extLst>
        </xdr:cNvPr>
        <xdr:cNvSpPr txBox="1"/>
      </xdr:nvSpPr>
      <xdr:spPr>
        <a:xfrm>
          <a:off x="13500744" y="17564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43922</xdr:rowOff>
    </xdr:from>
    <xdr:ext cx="405111" cy="259045"/>
    <xdr:sp macro="" textlink="">
      <xdr:nvSpPr>
        <xdr:cNvPr id="694" name="n_4mainValue【庁舎】&#10;有形固定資産減価償却率">
          <a:extLst>
            <a:ext uri="{FF2B5EF4-FFF2-40B4-BE49-F238E27FC236}">
              <a16:creationId xmlns:a16="http://schemas.microsoft.com/office/drawing/2014/main" id="{00000000-0008-0000-0F00-0000B6020000}"/>
            </a:ext>
          </a:extLst>
        </xdr:cNvPr>
        <xdr:cNvSpPr txBox="1"/>
      </xdr:nvSpPr>
      <xdr:spPr>
        <a:xfrm>
          <a:off x="12611744" y="1753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a:extLst>
            <a:ext uri="{FF2B5EF4-FFF2-40B4-BE49-F238E27FC236}">
              <a16:creationId xmlns:a16="http://schemas.microsoft.com/office/drawing/2014/main" id="{00000000-0008-0000-0F00-0000B7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a:extLst>
            <a:ext uri="{FF2B5EF4-FFF2-40B4-BE49-F238E27FC236}">
              <a16:creationId xmlns:a16="http://schemas.microsoft.com/office/drawing/2014/main" id="{00000000-0008-0000-0F00-0000B8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a:extLst>
            <a:ext uri="{FF2B5EF4-FFF2-40B4-BE49-F238E27FC236}">
              <a16:creationId xmlns:a16="http://schemas.microsoft.com/office/drawing/2014/main" id="{00000000-0008-0000-0F00-0000B9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a:extLst>
            <a:ext uri="{FF2B5EF4-FFF2-40B4-BE49-F238E27FC236}">
              <a16:creationId xmlns:a16="http://schemas.microsoft.com/office/drawing/2014/main" id="{00000000-0008-0000-0F00-0000BA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a:extLst>
            <a:ext uri="{FF2B5EF4-FFF2-40B4-BE49-F238E27FC236}">
              <a16:creationId xmlns:a16="http://schemas.microsoft.com/office/drawing/2014/main" id="{00000000-0008-0000-0F00-0000BB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a:extLst>
            <a:ext uri="{FF2B5EF4-FFF2-40B4-BE49-F238E27FC236}">
              <a16:creationId xmlns:a16="http://schemas.microsoft.com/office/drawing/2014/main" id="{00000000-0008-0000-0F00-0000BC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青森県平均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a:extLst>
            <a:ext uri="{FF2B5EF4-FFF2-40B4-BE49-F238E27FC236}">
              <a16:creationId xmlns:a16="http://schemas.microsoft.com/office/drawing/2014/main" id="{00000000-0008-0000-0F00-0000BD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a:extLst>
            <a:ext uri="{FF2B5EF4-FFF2-40B4-BE49-F238E27FC236}">
              <a16:creationId xmlns:a16="http://schemas.microsoft.com/office/drawing/2014/main" id="{00000000-0008-0000-0F00-0000BE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a:extLst>
            <a:ext uri="{FF2B5EF4-FFF2-40B4-BE49-F238E27FC236}">
              <a16:creationId xmlns:a16="http://schemas.microsoft.com/office/drawing/2014/main" id="{00000000-0008-0000-0F00-0000BF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a:extLst>
            <a:ext uri="{FF2B5EF4-FFF2-40B4-BE49-F238E27FC236}">
              <a16:creationId xmlns:a16="http://schemas.microsoft.com/office/drawing/2014/main" id="{00000000-0008-0000-0F00-0000C0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6" name="テキスト ボックス 705">
          <a:extLst>
            <a:ext uri="{FF2B5EF4-FFF2-40B4-BE49-F238E27FC236}">
              <a16:creationId xmlns:a16="http://schemas.microsoft.com/office/drawing/2014/main" id="{00000000-0008-0000-0F00-0000C2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8" name="テキスト ボックス 707">
          <a:extLst>
            <a:ext uri="{FF2B5EF4-FFF2-40B4-BE49-F238E27FC236}">
              <a16:creationId xmlns:a16="http://schemas.microsoft.com/office/drawing/2014/main" id="{00000000-0008-0000-0F00-0000C4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0" name="テキスト ボックス 709">
          <a:extLst>
            <a:ext uri="{FF2B5EF4-FFF2-40B4-BE49-F238E27FC236}">
              <a16:creationId xmlns:a16="http://schemas.microsoft.com/office/drawing/2014/main" id="{00000000-0008-0000-0F00-0000C6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1" name="直線コネクタ 710">
          <a:extLst>
            <a:ext uri="{FF2B5EF4-FFF2-40B4-BE49-F238E27FC236}">
              <a16:creationId xmlns:a16="http://schemas.microsoft.com/office/drawing/2014/main" id="{00000000-0008-0000-0F00-0000C7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2" name="テキスト ボックス 711">
          <a:extLst>
            <a:ext uri="{FF2B5EF4-FFF2-40B4-BE49-F238E27FC236}">
              <a16:creationId xmlns:a16="http://schemas.microsoft.com/office/drawing/2014/main" id="{00000000-0008-0000-0F00-0000C8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00000000-0008-0000-0F00-0000C9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00000000-0008-0000-0F00-0000CA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00000000-0008-0000-0F00-0000CB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46482</xdr:rowOff>
    </xdr:from>
    <xdr:to>
      <xdr:col>116</xdr:col>
      <xdr:colOff>62864</xdr:colOff>
      <xdr:row>107</xdr:row>
      <xdr:rowOff>135637</xdr:rowOff>
    </xdr:to>
    <xdr:cxnSp macro="">
      <xdr:nvCxnSpPr>
        <xdr:cNvPr id="716" name="直線コネクタ 715">
          <a:extLst>
            <a:ext uri="{FF2B5EF4-FFF2-40B4-BE49-F238E27FC236}">
              <a16:creationId xmlns:a16="http://schemas.microsoft.com/office/drawing/2014/main" id="{00000000-0008-0000-0F00-0000CC020000}"/>
            </a:ext>
          </a:extLst>
        </xdr:cNvPr>
        <xdr:cNvCxnSpPr/>
      </xdr:nvCxnSpPr>
      <xdr:spPr>
        <a:xfrm flipV="1">
          <a:off x="22160864" y="17362932"/>
          <a:ext cx="0" cy="111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139464</xdr:rowOff>
    </xdr:from>
    <xdr:ext cx="469744" cy="259045"/>
    <xdr:sp macro="" textlink="">
      <xdr:nvSpPr>
        <xdr:cNvPr id="717" name="【庁舎】&#10;一人当たり面積最小値テキスト">
          <a:extLst>
            <a:ext uri="{FF2B5EF4-FFF2-40B4-BE49-F238E27FC236}">
              <a16:creationId xmlns:a16="http://schemas.microsoft.com/office/drawing/2014/main" id="{00000000-0008-0000-0F00-0000CD020000}"/>
            </a:ext>
          </a:extLst>
        </xdr:cNvPr>
        <xdr:cNvSpPr txBox="1"/>
      </xdr:nvSpPr>
      <xdr:spPr>
        <a:xfrm>
          <a:off x="22199600" y="1848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135637</xdr:rowOff>
    </xdr:from>
    <xdr:to>
      <xdr:col>116</xdr:col>
      <xdr:colOff>152400</xdr:colOff>
      <xdr:row>107</xdr:row>
      <xdr:rowOff>135637</xdr:rowOff>
    </xdr:to>
    <xdr:cxnSp macro="">
      <xdr:nvCxnSpPr>
        <xdr:cNvPr id="718" name="直線コネクタ 717">
          <a:extLst>
            <a:ext uri="{FF2B5EF4-FFF2-40B4-BE49-F238E27FC236}">
              <a16:creationId xmlns:a16="http://schemas.microsoft.com/office/drawing/2014/main" id="{00000000-0008-0000-0F00-0000CE020000}"/>
            </a:ext>
          </a:extLst>
        </xdr:cNvPr>
        <xdr:cNvCxnSpPr/>
      </xdr:nvCxnSpPr>
      <xdr:spPr>
        <a:xfrm>
          <a:off x="22072600" y="184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164609</xdr:rowOff>
    </xdr:from>
    <xdr:ext cx="469744" cy="259045"/>
    <xdr:sp macro="" textlink="">
      <xdr:nvSpPr>
        <xdr:cNvPr id="719" name="【庁舎】&#10;一人当たり面積最大値テキスト">
          <a:extLst>
            <a:ext uri="{FF2B5EF4-FFF2-40B4-BE49-F238E27FC236}">
              <a16:creationId xmlns:a16="http://schemas.microsoft.com/office/drawing/2014/main" id="{00000000-0008-0000-0F00-0000CF020000}"/>
            </a:ext>
          </a:extLst>
        </xdr:cNvPr>
        <xdr:cNvSpPr txBox="1"/>
      </xdr:nvSpPr>
      <xdr:spPr>
        <a:xfrm>
          <a:off x="22199600" y="1713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46482</xdr:rowOff>
    </xdr:from>
    <xdr:to>
      <xdr:col>116</xdr:col>
      <xdr:colOff>152400</xdr:colOff>
      <xdr:row>101</xdr:row>
      <xdr:rowOff>46482</xdr:rowOff>
    </xdr:to>
    <xdr:cxnSp macro="">
      <xdr:nvCxnSpPr>
        <xdr:cNvPr id="720" name="直線コネクタ 719">
          <a:extLst>
            <a:ext uri="{FF2B5EF4-FFF2-40B4-BE49-F238E27FC236}">
              <a16:creationId xmlns:a16="http://schemas.microsoft.com/office/drawing/2014/main" id="{00000000-0008-0000-0F00-0000D0020000}"/>
            </a:ext>
          </a:extLst>
        </xdr:cNvPr>
        <xdr:cNvCxnSpPr/>
      </xdr:nvCxnSpPr>
      <xdr:spPr>
        <a:xfrm>
          <a:off x="22072600" y="17362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19372</xdr:rowOff>
    </xdr:from>
    <xdr:ext cx="469744" cy="259045"/>
    <xdr:sp macro="" textlink="">
      <xdr:nvSpPr>
        <xdr:cNvPr id="721" name="【庁舎】&#10;一人当たり面積平均値テキスト">
          <a:extLst>
            <a:ext uri="{FF2B5EF4-FFF2-40B4-BE49-F238E27FC236}">
              <a16:creationId xmlns:a16="http://schemas.microsoft.com/office/drawing/2014/main" id="{00000000-0008-0000-0F00-0000D1020000}"/>
            </a:ext>
          </a:extLst>
        </xdr:cNvPr>
        <xdr:cNvSpPr txBox="1"/>
      </xdr:nvSpPr>
      <xdr:spPr>
        <a:xfrm>
          <a:off x="22199600" y="1819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40945</xdr:rowOff>
    </xdr:from>
    <xdr:to>
      <xdr:col>116</xdr:col>
      <xdr:colOff>114300</xdr:colOff>
      <xdr:row>106</xdr:row>
      <xdr:rowOff>142545</xdr:rowOff>
    </xdr:to>
    <xdr:sp macro="" textlink="">
      <xdr:nvSpPr>
        <xdr:cNvPr id="722" name="フローチャート: 判断 721">
          <a:extLst>
            <a:ext uri="{FF2B5EF4-FFF2-40B4-BE49-F238E27FC236}">
              <a16:creationId xmlns:a16="http://schemas.microsoft.com/office/drawing/2014/main" id="{00000000-0008-0000-0F00-0000D2020000}"/>
            </a:ext>
          </a:extLst>
        </xdr:cNvPr>
        <xdr:cNvSpPr/>
      </xdr:nvSpPr>
      <xdr:spPr>
        <a:xfrm>
          <a:off x="22110700" y="1821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56490</xdr:rowOff>
    </xdr:from>
    <xdr:to>
      <xdr:col>112</xdr:col>
      <xdr:colOff>38100</xdr:colOff>
      <xdr:row>106</xdr:row>
      <xdr:rowOff>158090</xdr:rowOff>
    </xdr:to>
    <xdr:sp macro="" textlink="">
      <xdr:nvSpPr>
        <xdr:cNvPr id="723" name="フローチャート: 判断 722">
          <a:extLst>
            <a:ext uri="{FF2B5EF4-FFF2-40B4-BE49-F238E27FC236}">
              <a16:creationId xmlns:a16="http://schemas.microsoft.com/office/drawing/2014/main" id="{00000000-0008-0000-0F00-0000D3020000}"/>
            </a:ext>
          </a:extLst>
        </xdr:cNvPr>
        <xdr:cNvSpPr/>
      </xdr:nvSpPr>
      <xdr:spPr>
        <a:xfrm>
          <a:off x="21272500" y="1823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66548</xdr:rowOff>
    </xdr:from>
    <xdr:to>
      <xdr:col>107</xdr:col>
      <xdr:colOff>101600</xdr:colOff>
      <xdr:row>106</xdr:row>
      <xdr:rowOff>168148</xdr:rowOff>
    </xdr:to>
    <xdr:sp macro="" textlink="">
      <xdr:nvSpPr>
        <xdr:cNvPr id="724" name="フローチャート: 判断 723">
          <a:extLst>
            <a:ext uri="{FF2B5EF4-FFF2-40B4-BE49-F238E27FC236}">
              <a16:creationId xmlns:a16="http://schemas.microsoft.com/office/drawing/2014/main" id="{00000000-0008-0000-0F00-0000D4020000}"/>
            </a:ext>
          </a:extLst>
        </xdr:cNvPr>
        <xdr:cNvSpPr/>
      </xdr:nvSpPr>
      <xdr:spPr>
        <a:xfrm>
          <a:off x="203835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48718</xdr:rowOff>
    </xdr:from>
    <xdr:to>
      <xdr:col>102</xdr:col>
      <xdr:colOff>165100</xdr:colOff>
      <xdr:row>106</xdr:row>
      <xdr:rowOff>150318</xdr:rowOff>
    </xdr:to>
    <xdr:sp macro="" textlink="">
      <xdr:nvSpPr>
        <xdr:cNvPr id="725" name="フローチャート: 判断 724">
          <a:extLst>
            <a:ext uri="{FF2B5EF4-FFF2-40B4-BE49-F238E27FC236}">
              <a16:creationId xmlns:a16="http://schemas.microsoft.com/office/drawing/2014/main" id="{00000000-0008-0000-0F00-0000D5020000}"/>
            </a:ext>
          </a:extLst>
        </xdr:cNvPr>
        <xdr:cNvSpPr/>
      </xdr:nvSpPr>
      <xdr:spPr>
        <a:xfrm>
          <a:off x="19494500" y="18222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44602</xdr:rowOff>
    </xdr:from>
    <xdr:to>
      <xdr:col>98</xdr:col>
      <xdr:colOff>38100</xdr:colOff>
      <xdr:row>106</xdr:row>
      <xdr:rowOff>146202</xdr:rowOff>
    </xdr:to>
    <xdr:sp macro="" textlink="">
      <xdr:nvSpPr>
        <xdr:cNvPr id="726" name="フローチャート: 判断 725">
          <a:extLst>
            <a:ext uri="{FF2B5EF4-FFF2-40B4-BE49-F238E27FC236}">
              <a16:creationId xmlns:a16="http://schemas.microsoft.com/office/drawing/2014/main" id="{00000000-0008-0000-0F00-0000D6020000}"/>
            </a:ext>
          </a:extLst>
        </xdr:cNvPr>
        <xdr:cNvSpPr/>
      </xdr:nvSpPr>
      <xdr:spPr>
        <a:xfrm>
          <a:off x="18605500" y="1821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00000000-0008-0000-0F00-0000D7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00000000-0008-0000-0F00-0000D9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00000000-0008-0000-0F00-0000DB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124155</xdr:rowOff>
    </xdr:from>
    <xdr:to>
      <xdr:col>116</xdr:col>
      <xdr:colOff>114300</xdr:colOff>
      <xdr:row>106</xdr:row>
      <xdr:rowOff>54305</xdr:rowOff>
    </xdr:to>
    <xdr:sp macro="" textlink="">
      <xdr:nvSpPr>
        <xdr:cNvPr id="732" name="楕円 731">
          <a:extLst>
            <a:ext uri="{FF2B5EF4-FFF2-40B4-BE49-F238E27FC236}">
              <a16:creationId xmlns:a16="http://schemas.microsoft.com/office/drawing/2014/main" id="{00000000-0008-0000-0F00-0000DC020000}"/>
            </a:ext>
          </a:extLst>
        </xdr:cNvPr>
        <xdr:cNvSpPr/>
      </xdr:nvSpPr>
      <xdr:spPr>
        <a:xfrm>
          <a:off x="22110700" y="18126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147032</xdr:rowOff>
    </xdr:from>
    <xdr:ext cx="469744" cy="259045"/>
    <xdr:sp macro="" textlink="">
      <xdr:nvSpPr>
        <xdr:cNvPr id="733" name="【庁舎】&#10;一人当たり面積該当値テキスト">
          <a:extLst>
            <a:ext uri="{FF2B5EF4-FFF2-40B4-BE49-F238E27FC236}">
              <a16:creationId xmlns:a16="http://schemas.microsoft.com/office/drawing/2014/main" id="{00000000-0008-0000-0F00-0000DD020000}"/>
            </a:ext>
          </a:extLst>
        </xdr:cNvPr>
        <xdr:cNvSpPr txBox="1"/>
      </xdr:nvSpPr>
      <xdr:spPr>
        <a:xfrm>
          <a:off x="22199600" y="17977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136500</xdr:rowOff>
    </xdr:from>
    <xdr:to>
      <xdr:col>112</xdr:col>
      <xdr:colOff>38100</xdr:colOff>
      <xdr:row>106</xdr:row>
      <xdr:rowOff>66650</xdr:rowOff>
    </xdr:to>
    <xdr:sp macro="" textlink="">
      <xdr:nvSpPr>
        <xdr:cNvPr id="734" name="楕円 733">
          <a:extLst>
            <a:ext uri="{FF2B5EF4-FFF2-40B4-BE49-F238E27FC236}">
              <a16:creationId xmlns:a16="http://schemas.microsoft.com/office/drawing/2014/main" id="{00000000-0008-0000-0F00-0000DE020000}"/>
            </a:ext>
          </a:extLst>
        </xdr:cNvPr>
        <xdr:cNvSpPr/>
      </xdr:nvSpPr>
      <xdr:spPr>
        <a:xfrm>
          <a:off x="21272500" y="1813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3505</xdr:rowOff>
    </xdr:from>
    <xdr:to>
      <xdr:col>116</xdr:col>
      <xdr:colOff>63500</xdr:colOff>
      <xdr:row>106</xdr:row>
      <xdr:rowOff>15850</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flipV="1">
          <a:off x="21323300" y="18177205"/>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151588</xdr:rowOff>
    </xdr:from>
    <xdr:to>
      <xdr:col>107</xdr:col>
      <xdr:colOff>101600</xdr:colOff>
      <xdr:row>106</xdr:row>
      <xdr:rowOff>81738</xdr:rowOff>
    </xdr:to>
    <xdr:sp macro="" textlink="">
      <xdr:nvSpPr>
        <xdr:cNvPr id="736" name="楕円 735">
          <a:extLst>
            <a:ext uri="{FF2B5EF4-FFF2-40B4-BE49-F238E27FC236}">
              <a16:creationId xmlns:a16="http://schemas.microsoft.com/office/drawing/2014/main" id="{00000000-0008-0000-0F00-0000E0020000}"/>
            </a:ext>
          </a:extLst>
        </xdr:cNvPr>
        <xdr:cNvSpPr/>
      </xdr:nvSpPr>
      <xdr:spPr>
        <a:xfrm>
          <a:off x="20383500" y="18153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15850</xdr:rowOff>
    </xdr:from>
    <xdr:to>
      <xdr:col>111</xdr:col>
      <xdr:colOff>177800</xdr:colOff>
      <xdr:row>106</xdr:row>
      <xdr:rowOff>30938</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flipV="1">
          <a:off x="20434300" y="18189550"/>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162561</xdr:rowOff>
    </xdr:from>
    <xdr:to>
      <xdr:col>102</xdr:col>
      <xdr:colOff>165100</xdr:colOff>
      <xdr:row>106</xdr:row>
      <xdr:rowOff>92711</xdr:rowOff>
    </xdr:to>
    <xdr:sp macro="" textlink="">
      <xdr:nvSpPr>
        <xdr:cNvPr id="738" name="楕円 737">
          <a:extLst>
            <a:ext uri="{FF2B5EF4-FFF2-40B4-BE49-F238E27FC236}">
              <a16:creationId xmlns:a16="http://schemas.microsoft.com/office/drawing/2014/main" id="{00000000-0008-0000-0F00-0000E2020000}"/>
            </a:ext>
          </a:extLst>
        </xdr:cNvPr>
        <xdr:cNvSpPr/>
      </xdr:nvSpPr>
      <xdr:spPr>
        <a:xfrm>
          <a:off x="19494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30938</xdr:rowOff>
    </xdr:from>
    <xdr:to>
      <xdr:col>107</xdr:col>
      <xdr:colOff>50800</xdr:colOff>
      <xdr:row>106</xdr:row>
      <xdr:rowOff>41911</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flipV="1">
          <a:off x="19545300" y="18204638"/>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1626</xdr:rowOff>
    </xdr:from>
    <xdr:to>
      <xdr:col>98</xdr:col>
      <xdr:colOff>38100</xdr:colOff>
      <xdr:row>106</xdr:row>
      <xdr:rowOff>103226</xdr:rowOff>
    </xdr:to>
    <xdr:sp macro="" textlink="">
      <xdr:nvSpPr>
        <xdr:cNvPr id="740" name="楕円 739">
          <a:extLst>
            <a:ext uri="{FF2B5EF4-FFF2-40B4-BE49-F238E27FC236}">
              <a16:creationId xmlns:a16="http://schemas.microsoft.com/office/drawing/2014/main" id="{00000000-0008-0000-0F00-0000E4020000}"/>
            </a:ext>
          </a:extLst>
        </xdr:cNvPr>
        <xdr:cNvSpPr/>
      </xdr:nvSpPr>
      <xdr:spPr>
        <a:xfrm>
          <a:off x="18605500" y="1817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41911</xdr:rowOff>
    </xdr:from>
    <xdr:to>
      <xdr:col>102</xdr:col>
      <xdr:colOff>114300</xdr:colOff>
      <xdr:row>106</xdr:row>
      <xdr:rowOff>52426</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flipV="1">
          <a:off x="18656300" y="18215611"/>
          <a:ext cx="889000" cy="1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149217</xdr:rowOff>
    </xdr:from>
    <xdr:ext cx="469744" cy="259045"/>
    <xdr:sp macro="" textlink="">
      <xdr:nvSpPr>
        <xdr:cNvPr id="742" name="n_1aveValue【庁舎】&#10;一人当たり面積">
          <a:extLst>
            <a:ext uri="{FF2B5EF4-FFF2-40B4-BE49-F238E27FC236}">
              <a16:creationId xmlns:a16="http://schemas.microsoft.com/office/drawing/2014/main" id="{00000000-0008-0000-0F00-0000E6020000}"/>
            </a:ext>
          </a:extLst>
        </xdr:cNvPr>
        <xdr:cNvSpPr txBox="1"/>
      </xdr:nvSpPr>
      <xdr:spPr>
        <a:xfrm>
          <a:off x="21075727" y="18322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159275</xdr:rowOff>
    </xdr:from>
    <xdr:ext cx="469744" cy="259045"/>
    <xdr:sp macro="" textlink="">
      <xdr:nvSpPr>
        <xdr:cNvPr id="743" name="n_2aveValue【庁舎】&#10;一人当たり面積">
          <a:extLst>
            <a:ext uri="{FF2B5EF4-FFF2-40B4-BE49-F238E27FC236}">
              <a16:creationId xmlns:a16="http://schemas.microsoft.com/office/drawing/2014/main" id="{00000000-0008-0000-0F00-0000E7020000}"/>
            </a:ext>
          </a:extLst>
        </xdr:cNvPr>
        <xdr:cNvSpPr txBox="1"/>
      </xdr:nvSpPr>
      <xdr:spPr>
        <a:xfrm>
          <a:off x="20199427" y="1833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141445</xdr:rowOff>
    </xdr:from>
    <xdr:ext cx="469744" cy="259045"/>
    <xdr:sp macro="" textlink="">
      <xdr:nvSpPr>
        <xdr:cNvPr id="744" name="n_3aveValue【庁舎】&#10;一人当たり面積">
          <a:extLst>
            <a:ext uri="{FF2B5EF4-FFF2-40B4-BE49-F238E27FC236}">
              <a16:creationId xmlns:a16="http://schemas.microsoft.com/office/drawing/2014/main" id="{00000000-0008-0000-0F00-0000E8020000}"/>
            </a:ext>
          </a:extLst>
        </xdr:cNvPr>
        <xdr:cNvSpPr txBox="1"/>
      </xdr:nvSpPr>
      <xdr:spPr>
        <a:xfrm>
          <a:off x="19310427" y="18315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137329</xdr:rowOff>
    </xdr:from>
    <xdr:ext cx="469744" cy="259045"/>
    <xdr:sp macro="" textlink="">
      <xdr:nvSpPr>
        <xdr:cNvPr id="745" name="n_4aveValue【庁舎】&#10;一人当たり面積">
          <a:extLst>
            <a:ext uri="{FF2B5EF4-FFF2-40B4-BE49-F238E27FC236}">
              <a16:creationId xmlns:a16="http://schemas.microsoft.com/office/drawing/2014/main" id="{00000000-0008-0000-0F00-0000E9020000}"/>
            </a:ext>
          </a:extLst>
        </xdr:cNvPr>
        <xdr:cNvSpPr txBox="1"/>
      </xdr:nvSpPr>
      <xdr:spPr>
        <a:xfrm>
          <a:off x="18421427" y="1831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83177</xdr:rowOff>
    </xdr:from>
    <xdr:ext cx="469744" cy="259045"/>
    <xdr:sp macro="" textlink="">
      <xdr:nvSpPr>
        <xdr:cNvPr id="746" name="n_1mainValue【庁舎】&#10;一人当たり面積">
          <a:extLst>
            <a:ext uri="{FF2B5EF4-FFF2-40B4-BE49-F238E27FC236}">
              <a16:creationId xmlns:a16="http://schemas.microsoft.com/office/drawing/2014/main" id="{00000000-0008-0000-0F00-0000EA020000}"/>
            </a:ext>
          </a:extLst>
        </xdr:cNvPr>
        <xdr:cNvSpPr txBox="1"/>
      </xdr:nvSpPr>
      <xdr:spPr>
        <a:xfrm>
          <a:off x="21075727" y="1791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98265</xdr:rowOff>
    </xdr:from>
    <xdr:ext cx="469744" cy="259045"/>
    <xdr:sp macro="" textlink="">
      <xdr:nvSpPr>
        <xdr:cNvPr id="747" name="n_2mainValue【庁舎】&#10;一人当たり面積">
          <a:extLst>
            <a:ext uri="{FF2B5EF4-FFF2-40B4-BE49-F238E27FC236}">
              <a16:creationId xmlns:a16="http://schemas.microsoft.com/office/drawing/2014/main" id="{00000000-0008-0000-0F00-0000EB020000}"/>
            </a:ext>
          </a:extLst>
        </xdr:cNvPr>
        <xdr:cNvSpPr txBox="1"/>
      </xdr:nvSpPr>
      <xdr:spPr>
        <a:xfrm>
          <a:off x="20199427" y="17929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109238</xdr:rowOff>
    </xdr:from>
    <xdr:ext cx="469744" cy="259045"/>
    <xdr:sp macro="" textlink="">
      <xdr:nvSpPr>
        <xdr:cNvPr id="748" name="n_3mainValue【庁舎】&#10;一人当たり面積">
          <a:extLst>
            <a:ext uri="{FF2B5EF4-FFF2-40B4-BE49-F238E27FC236}">
              <a16:creationId xmlns:a16="http://schemas.microsoft.com/office/drawing/2014/main" id="{00000000-0008-0000-0F00-0000EC020000}"/>
            </a:ext>
          </a:extLst>
        </xdr:cNvPr>
        <xdr:cNvSpPr txBox="1"/>
      </xdr:nvSpPr>
      <xdr:spPr>
        <a:xfrm>
          <a:off x="193104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119753</xdr:rowOff>
    </xdr:from>
    <xdr:ext cx="469744" cy="259045"/>
    <xdr:sp macro="" textlink="">
      <xdr:nvSpPr>
        <xdr:cNvPr id="749" name="n_4mainValue【庁舎】&#10;一人当たり面積">
          <a:extLst>
            <a:ext uri="{FF2B5EF4-FFF2-40B4-BE49-F238E27FC236}">
              <a16:creationId xmlns:a16="http://schemas.microsoft.com/office/drawing/2014/main" id="{00000000-0008-0000-0F00-0000ED020000}"/>
            </a:ext>
          </a:extLst>
        </xdr:cNvPr>
        <xdr:cNvSpPr txBox="1"/>
      </xdr:nvSpPr>
      <xdr:spPr>
        <a:xfrm>
          <a:off x="18421427" y="17950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00000000-0008-0000-0F00-0000EE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00000000-0008-0000-0F00-0000EF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00000000-0008-0000-0F00-0000F0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類似団体と比較して特に有形固定資産減価償却率が高くなっている施設は、体育館、福祉施設、庁舎であり、低くなっている施設は、一般廃棄物処理施設、保健センター・保健所、消防施設である。</a:t>
          </a:r>
        </a:p>
        <a:p>
          <a:r>
            <a:rPr kumimoji="1" lang="ja-JP" altLang="en-US" sz="1300">
              <a:latin typeface="ＭＳ Ｐゴシック" panose="020B0600070205080204" pitchFamily="50" charset="-128"/>
              <a:ea typeface="ＭＳ Ｐゴシック" panose="020B0600070205080204" pitchFamily="50" charset="-128"/>
            </a:rPr>
            <a:t>　体育館については、合併前の旧３町村それぞれに１施設ずつあり、全てにおいて</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年以上経過しており、修繕費用も年々嵩んでいる状況にあるため、今後、統廃合に向けた取組が必要となってくる。</a:t>
          </a:r>
        </a:p>
        <a:p>
          <a:r>
            <a:rPr kumimoji="1" lang="ja-JP" altLang="en-US" sz="1300">
              <a:latin typeface="ＭＳ Ｐゴシック" panose="020B0600070205080204" pitchFamily="50" charset="-128"/>
              <a:ea typeface="ＭＳ Ｐゴシック" panose="020B0600070205080204" pitchFamily="50" charset="-128"/>
            </a:rPr>
            <a:t>　消防施設については、令和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年度に新しい施設を建設したため、令和元年度から一転して有形固定資産減価償却率が類似団体平均を下回った。</a:t>
          </a:r>
        </a:p>
        <a:p>
          <a:r>
            <a:rPr kumimoji="1" lang="ja-JP" altLang="en-US" sz="1300">
              <a:latin typeface="ＭＳ Ｐゴシック" panose="020B0600070205080204" pitchFamily="50" charset="-128"/>
              <a:ea typeface="ＭＳ Ｐゴシック" panose="020B0600070205080204" pitchFamily="50" charset="-128"/>
            </a:rPr>
            <a:t>　また、一般廃棄物処理施設については、施設建設から</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年経過し、令和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年度から長寿命化に伴う改修を実施している。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5,358
5,306
230.30
6,849,135
6,683,186
121,620
4,005,342
5,104,377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17.1</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25" cy="42481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25" cy="4248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[0.18]</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財政力指数は</a:t>
          </a:r>
          <a:r>
            <a:rPr kumimoji="1" lang="en-US" altLang="ja-JP" sz="1100">
              <a:solidFill>
                <a:schemeClr val="dk1"/>
              </a:solidFill>
              <a:effectLst/>
              <a:latin typeface="ＭＳ Ｐゴシック"/>
              <a:ea typeface="ＭＳ Ｐゴシック"/>
              <a:cs typeface="+mn-cs"/>
            </a:rPr>
            <a:t>0.18</a:t>
          </a:r>
          <a:r>
            <a:rPr kumimoji="1" lang="ja-JP" altLang="en-US" sz="1100">
              <a:solidFill>
                <a:schemeClr val="dk1"/>
              </a:solidFill>
              <a:effectLst/>
              <a:latin typeface="ＭＳ Ｐゴシック"/>
              <a:ea typeface="ＭＳ Ｐゴシック"/>
              <a:cs typeface="+mn-cs"/>
            </a:rPr>
            <a:t>（前年度同）</a:t>
          </a:r>
          <a:r>
            <a:rPr kumimoji="1" lang="ja-JP" altLang="ja-JP" sz="1100">
              <a:solidFill>
                <a:schemeClr val="dk1"/>
              </a:solidFill>
              <a:effectLst/>
              <a:latin typeface="ＭＳ Ｐゴシック"/>
              <a:ea typeface="ＭＳ Ｐゴシック"/>
              <a:cs typeface="+mn-cs"/>
            </a:rPr>
            <a:t>なっており、近年は同程度の数値で推移している。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典型的な過疎</a:t>
          </a:r>
          <a:r>
            <a:rPr kumimoji="1" lang="ja-JP" altLang="en-US" sz="1100">
              <a:solidFill>
                <a:schemeClr val="dk1"/>
              </a:solidFill>
              <a:effectLst/>
              <a:latin typeface="ＭＳ Ｐゴシック"/>
              <a:ea typeface="ＭＳ Ｐゴシック"/>
              <a:cs typeface="+mn-cs"/>
            </a:rPr>
            <a:t>地域</a:t>
          </a:r>
          <a:r>
            <a:rPr kumimoji="1" lang="ja-JP" altLang="ja-JP" sz="1100">
              <a:solidFill>
                <a:schemeClr val="dk1"/>
              </a:solidFill>
              <a:effectLst/>
              <a:latin typeface="ＭＳ Ｐゴシック"/>
              <a:ea typeface="ＭＳ Ｐゴシック"/>
              <a:cs typeface="+mn-cs"/>
            </a:rPr>
            <a:t>である当町は、人口減少や、少子高齢化の影響により自主財源の確保が難しい状況であり、財政運営は一層厳しくなることが予想される。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今後も当該指数については横ばい又は微減傾向となる見込みのため、安定的な財政基盤の確立に向けて、事務事業の改善等の取組に努める。</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74930</xdr:rowOff>
    </xdr:from>
    <xdr:to>
      <xdr:col>27</xdr:col>
      <xdr:colOff>184150</xdr:colOff>
      <xdr:row>45</xdr:row>
      <xdr:rowOff>74930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84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84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35560</xdr:rowOff>
    </xdr:from>
    <xdr:to>
      <xdr:col>23</xdr:col>
      <xdr:colOff>133350</xdr:colOff>
      <xdr:row>44</xdr:row>
      <xdr:rowOff>71120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7760"/>
          <a:ext cx="0" cy="1407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43180</xdr:rowOff>
    </xdr:from>
    <xdr:ext cx="762000" cy="2584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86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0.13</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71120</xdr:rowOff>
    </xdr:from>
    <xdr:to>
      <xdr:col>24</xdr:col>
      <xdr:colOff>12700</xdr:colOff>
      <xdr:row>44</xdr:row>
      <xdr:rowOff>71120</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14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121920</xdr:rowOff>
    </xdr:from>
    <xdr:ext cx="762000" cy="2584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51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1.18</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35560</xdr:rowOff>
    </xdr:from>
    <xdr:to>
      <xdr:col>24</xdr:col>
      <xdr:colOff>12700</xdr:colOff>
      <xdr:row>36</xdr:row>
      <xdr:rowOff>35560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4445</xdr:rowOff>
    </xdr:from>
    <xdr:to>
      <xdr:col>23</xdr:col>
      <xdr:colOff>133350</xdr:colOff>
      <xdr:row>44</xdr:row>
      <xdr:rowOff>4445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54824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20955</xdr:rowOff>
    </xdr:from>
    <xdr:ext cx="762000" cy="2584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8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4445</xdr:rowOff>
    </xdr:from>
    <xdr:to>
      <xdr:col>23</xdr:col>
      <xdr:colOff>184150</xdr:colOff>
      <xdr:row>43</xdr:row>
      <xdr:rowOff>106045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162560</xdr:rowOff>
    </xdr:from>
    <xdr:to>
      <xdr:col>19</xdr:col>
      <xdr:colOff>133350</xdr:colOff>
      <xdr:row>44</xdr:row>
      <xdr:rowOff>4445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349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4445</xdr:rowOff>
    </xdr:from>
    <xdr:to>
      <xdr:col>19</xdr:col>
      <xdr:colOff>184150</xdr:colOff>
      <xdr:row>43</xdr:row>
      <xdr:rowOff>106045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116205</xdr:rowOff>
    </xdr:from>
    <xdr:ext cx="736600" cy="259080"/>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456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162560</xdr:rowOff>
    </xdr:from>
    <xdr:to>
      <xdr:col>15</xdr:col>
      <xdr:colOff>82550</xdr:colOff>
      <xdr:row>43</xdr:row>
      <xdr:rowOff>162560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349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162560</xdr:rowOff>
    </xdr:from>
    <xdr:to>
      <xdr:col>15</xdr:col>
      <xdr:colOff>133350</xdr:colOff>
      <xdr:row>43</xdr:row>
      <xdr:rowOff>92710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102870</xdr:rowOff>
    </xdr:from>
    <xdr:ext cx="7620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162560</xdr:rowOff>
    </xdr:from>
    <xdr:to>
      <xdr:col>11</xdr:col>
      <xdr:colOff>31750</xdr:colOff>
      <xdr:row>44</xdr:row>
      <xdr:rowOff>4445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53491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162560</xdr:rowOff>
    </xdr:from>
    <xdr:to>
      <xdr:col>11</xdr:col>
      <xdr:colOff>82550</xdr:colOff>
      <xdr:row>43</xdr:row>
      <xdr:rowOff>92710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102870</xdr:rowOff>
    </xdr:from>
    <xdr:ext cx="762000" cy="25908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32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106045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116205</xdr:rowOff>
    </xdr:from>
    <xdr:ext cx="762000" cy="259080"/>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125095</xdr:rowOff>
    </xdr:from>
    <xdr:to>
      <xdr:col>23</xdr:col>
      <xdr:colOff>184150</xdr:colOff>
      <xdr:row>44</xdr:row>
      <xdr:rowOff>55245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20955</xdr:rowOff>
    </xdr:from>
    <xdr:ext cx="762000" cy="2584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93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125095</xdr:rowOff>
    </xdr:from>
    <xdr:to>
      <xdr:col>19</xdr:col>
      <xdr:colOff>184150</xdr:colOff>
      <xdr:row>44</xdr:row>
      <xdr:rowOff>55245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40640</xdr:rowOff>
    </xdr:from>
    <xdr:ext cx="736600" cy="2584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844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111760</xdr:rowOff>
    </xdr:from>
    <xdr:to>
      <xdr:col>15</xdr:col>
      <xdr:colOff>133350</xdr:colOff>
      <xdr:row>44</xdr:row>
      <xdr:rowOff>41910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26670</xdr:rowOff>
    </xdr:from>
    <xdr:ext cx="762000" cy="259080"/>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7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111760</xdr:rowOff>
    </xdr:from>
    <xdr:to>
      <xdr:col>11</xdr:col>
      <xdr:colOff>82550</xdr:colOff>
      <xdr:row>44</xdr:row>
      <xdr:rowOff>41910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84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26670</xdr:rowOff>
    </xdr:from>
    <xdr:ext cx="762000" cy="259080"/>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7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125095</xdr:rowOff>
    </xdr:from>
    <xdr:to>
      <xdr:col>7</xdr:col>
      <xdr:colOff>31750</xdr:colOff>
      <xdr:row>44</xdr:row>
      <xdr:rowOff>55245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9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40640</xdr:rowOff>
    </xdr:from>
    <xdr:ext cx="762000" cy="2584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84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chemeClr val="dk1"/>
              </a:solidFill>
              <a:effectLst/>
              <a:latin typeface="ＭＳ Ｐゴシック"/>
              <a:ea typeface="ＭＳ Ｐゴシック"/>
              <a:cs typeface="+mn-cs"/>
            </a:rPr>
            <a:t>　経常収支比率は96.2</a:t>
          </a:r>
          <a:r>
            <a:rPr kumimoji="1" lang="en-US" altLang="ja-JP" sz="1000">
              <a:solidFill>
                <a:schemeClr val="dk1"/>
              </a:solidFill>
              <a:effectLst/>
              <a:latin typeface="ＭＳ Ｐゴシック"/>
              <a:ea typeface="ＭＳ Ｐゴシック"/>
              <a:cs typeface="+mn-cs"/>
            </a:rPr>
            <a:t>%</a:t>
          </a:r>
          <a:r>
            <a:rPr kumimoji="1" lang="ja-JP" altLang="en-US" sz="1000">
              <a:solidFill>
                <a:schemeClr val="dk1"/>
              </a:solidFill>
              <a:effectLst/>
              <a:latin typeface="ＭＳ Ｐゴシック"/>
              <a:ea typeface="ＭＳ Ｐゴシック"/>
              <a:cs typeface="+mn-cs"/>
            </a:rPr>
            <a:t>（対</a:t>
          </a:r>
          <a:r>
            <a:rPr kumimoji="1" lang="ja-JP" altLang="ja-JP" sz="1000">
              <a:solidFill>
                <a:schemeClr val="dk1"/>
              </a:solidFill>
              <a:effectLst/>
              <a:latin typeface="ＭＳ Ｐゴシック"/>
              <a:ea typeface="ＭＳ Ｐゴシック"/>
              <a:cs typeface="+mn-cs"/>
            </a:rPr>
            <a:t>前年度比+1.4</a:t>
          </a:r>
          <a:r>
            <a:rPr kumimoji="1" lang="en-US" altLang="ja-JP" sz="1000">
              <a:solidFill>
                <a:schemeClr val="dk1"/>
              </a:solidFill>
              <a:effectLst/>
              <a:latin typeface="ＭＳ Ｐゴシック"/>
              <a:ea typeface="ＭＳ Ｐゴシック"/>
              <a:cs typeface="+mn-cs"/>
            </a:rPr>
            <a:t>%</a:t>
          </a:r>
          <a:r>
            <a:rPr kumimoji="1" lang="ja-JP" altLang="en-US" sz="1000">
              <a:solidFill>
                <a:schemeClr val="dk1"/>
              </a:solidFill>
              <a:effectLst/>
              <a:latin typeface="ＭＳ Ｐゴシック"/>
              <a:ea typeface="ＭＳ Ｐゴシック"/>
              <a:cs typeface="+mn-cs"/>
            </a:rPr>
            <a:t>）と全国平均、青森県平均同様、前年に比べ微増となった。</a:t>
          </a:r>
          <a:endParaRPr lang="ja-JP" altLang="ja-JP" sz="1000">
            <a:effectLst/>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微増の要因としては、分母となる経常一般財源の大部分を占めている普通交付税が+0.1%とほぼ横ばいとなったことに対し、分子の経常支出が増となっていることが挙げられる。</a:t>
          </a:r>
          <a:endParaRPr kumimoji="1" lang="en-US" altLang="ja-JP" sz="1000">
            <a:solidFill>
              <a:schemeClr val="dk1"/>
            </a:solidFill>
            <a:effectLst/>
            <a:latin typeface="ＭＳ Ｐゴシック"/>
            <a:ea typeface="ＭＳ Ｐゴシック"/>
            <a:cs typeface="+mn-cs"/>
          </a:endParaRPr>
        </a:p>
        <a:p>
          <a:r>
            <a:rPr kumimoji="1" lang="ja-JP" altLang="ja-JP" sz="1000">
              <a:solidFill>
                <a:schemeClr val="dk1"/>
              </a:solidFill>
              <a:effectLst/>
              <a:latin typeface="ＭＳ Ｐゴシック"/>
              <a:ea typeface="ＭＳ Ｐゴシック"/>
              <a:cs typeface="+mn-cs"/>
            </a:rPr>
            <a:t>　特に、青森地域広域事務組合消防費負担金の増（対前年度比+約39,000千円）であった補助費等（+1.0%）</a:t>
          </a:r>
          <a:r>
            <a:rPr kumimoji="1" lang="ja-JP" altLang="en-US" sz="1000">
              <a:solidFill>
                <a:schemeClr val="dk1"/>
              </a:solidFill>
              <a:effectLst/>
              <a:latin typeface="ＭＳ Ｐゴシック"/>
              <a:ea typeface="ＭＳ Ｐゴシック"/>
              <a:cs typeface="+mn-cs"/>
            </a:rPr>
            <a:t>や</a:t>
          </a:r>
          <a:r>
            <a:rPr kumimoji="1" lang="ja-JP" altLang="ja-JP" sz="1000">
              <a:solidFill>
                <a:sysClr val="windowText" lastClr="000000"/>
              </a:solidFill>
              <a:effectLst/>
              <a:latin typeface="ＭＳ Ｐゴシック"/>
              <a:ea typeface="ＭＳ Ｐゴシック"/>
              <a:cs typeface="+mn-cs"/>
            </a:rPr>
            <a:t>、燃</a:t>
          </a:r>
          <a:r>
            <a:rPr kumimoji="1" lang="ja-JP" altLang="ja-JP" sz="1000">
              <a:solidFill>
                <a:schemeClr val="dk1"/>
              </a:solidFill>
              <a:effectLst/>
              <a:latin typeface="ＭＳ Ｐゴシック"/>
              <a:ea typeface="ＭＳ Ｐゴシック"/>
              <a:cs typeface="+mn-cs"/>
            </a:rPr>
            <a:t>料費高騰等の影響により、光熱水費・燃料費の対前年度比決算額が</a:t>
          </a:r>
          <a:r>
            <a:rPr kumimoji="1" lang="ja-JP" altLang="en-US" sz="1000">
              <a:solidFill>
                <a:schemeClr val="dk1"/>
              </a:solidFill>
              <a:effectLst/>
              <a:latin typeface="ＭＳ Ｐゴシック"/>
              <a:ea typeface="ＭＳ Ｐゴシック"/>
              <a:cs typeface="+mn-cs"/>
            </a:rPr>
            <a:t>増（対前年度比</a:t>
          </a:r>
          <a:r>
            <a:rPr kumimoji="1" lang="en-US" altLang="ja-JP" sz="1000">
              <a:solidFill>
                <a:schemeClr val="dk1"/>
              </a:solidFill>
              <a:effectLst/>
              <a:latin typeface="ＭＳ Ｐゴシック"/>
              <a:ea typeface="ＭＳ Ｐゴシック"/>
              <a:cs typeface="+mn-cs"/>
            </a:rPr>
            <a:t>+</a:t>
          </a:r>
          <a:r>
            <a:rPr kumimoji="1" lang="ja-JP" altLang="ja-JP" sz="1000">
              <a:solidFill>
                <a:schemeClr val="dk1"/>
              </a:solidFill>
              <a:effectLst/>
              <a:latin typeface="ＭＳ Ｐゴシック"/>
              <a:ea typeface="ＭＳ Ｐゴシック"/>
              <a:cs typeface="+mn-cs"/>
            </a:rPr>
            <a:t>約15,000千円</a:t>
          </a:r>
          <a:r>
            <a:rPr kumimoji="1" lang="ja-JP" altLang="en-US" sz="1000">
              <a:solidFill>
                <a:schemeClr val="dk1"/>
              </a:solidFill>
              <a:effectLst/>
              <a:latin typeface="ＭＳ Ｐゴシック"/>
              <a:ea typeface="ＭＳ Ｐゴシック"/>
              <a:cs typeface="+mn-cs"/>
            </a:rPr>
            <a:t>）</a:t>
          </a:r>
          <a:r>
            <a:rPr kumimoji="1" lang="ja-JP" altLang="ja-JP" sz="1000">
              <a:solidFill>
                <a:schemeClr val="dk1"/>
              </a:solidFill>
              <a:effectLst/>
              <a:latin typeface="ＭＳ Ｐゴシック"/>
              <a:ea typeface="ＭＳ Ｐゴシック"/>
              <a:cs typeface="+mn-cs"/>
            </a:rPr>
            <a:t>となった物件費（+0.3%）が大きな要因である。</a:t>
          </a:r>
          <a:endParaRPr kumimoji="1" lang="en-US" altLang="ja-JP" sz="1000">
            <a:solidFill>
              <a:schemeClr val="dk1"/>
            </a:solidFill>
            <a:effectLst/>
            <a:latin typeface="ＭＳ Ｐゴシック"/>
            <a:ea typeface="ＭＳ Ｐゴシック"/>
            <a:cs typeface="+mn-cs"/>
          </a:endParaRPr>
        </a:p>
        <a:p>
          <a:r>
            <a:rPr kumimoji="1" lang="ja-JP" altLang="en-US" sz="1000">
              <a:solidFill>
                <a:schemeClr val="dk1"/>
              </a:solidFill>
              <a:effectLst/>
              <a:latin typeface="ＭＳ Ｐゴシック"/>
              <a:ea typeface="ＭＳ Ｐゴシック"/>
              <a:cs typeface="+mn-cs"/>
            </a:rPr>
            <a:t>　</a:t>
          </a:r>
          <a:r>
            <a:rPr kumimoji="1" lang="ja-JP" altLang="ja-JP" sz="1000">
              <a:solidFill>
                <a:schemeClr val="dk1"/>
              </a:solidFill>
              <a:effectLst/>
              <a:latin typeface="ＭＳ Ｐゴシック"/>
              <a:ea typeface="ＭＳ Ｐゴシック"/>
              <a:cs typeface="+mn-cs"/>
            </a:rPr>
            <a:t>当該指数は</a:t>
          </a:r>
          <a:r>
            <a:rPr kumimoji="1" lang="en-US" altLang="ja-JP" sz="1000">
              <a:solidFill>
                <a:schemeClr val="dk1"/>
              </a:solidFill>
              <a:effectLst/>
              <a:latin typeface="ＭＳ Ｐゴシック"/>
              <a:ea typeface="ＭＳ Ｐゴシック"/>
              <a:cs typeface="+mn-cs"/>
            </a:rPr>
            <a:t>95%</a:t>
          </a:r>
          <a:r>
            <a:rPr kumimoji="1" lang="ja-JP" altLang="en-US" sz="1000">
              <a:solidFill>
                <a:schemeClr val="dk1"/>
              </a:solidFill>
              <a:effectLst/>
              <a:latin typeface="ＭＳ Ｐゴシック"/>
              <a:ea typeface="ＭＳ Ｐゴシック"/>
              <a:cs typeface="+mn-cs"/>
            </a:rPr>
            <a:t>前後</a:t>
          </a:r>
          <a:r>
            <a:rPr kumimoji="1" lang="ja-JP" altLang="ja-JP" sz="1000">
              <a:solidFill>
                <a:schemeClr val="dk1"/>
              </a:solidFill>
              <a:effectLst/>
              <a:latin typeface="ＭＳ Ｐゴシック"/>
              <a:ea typeface="ＭＳ Ｐゴシック"/>
              <a:cs typeface="+mn-cs"/>
            </a:rPr>
            <a:t>の高止まり傾向となっており、</a:t>
          </a:r>
          <a:r>
            <a:rPr kumimoji="1" lang="ja-JP" altLang="en-US" sz="1000">
              <a:solidFill>
                <a:schemeClr val="dk1"/>
              </a:solidFill>
              <a:effectLst/>
              <a:latin typeface="ＭＳ Ｐゴシック"/>
              <a:ea typeface="ＭＳ Ｐゴシック"/>
              <a:cs typeface="+mn-cs"/>
            </a:rPr>
            <a:t>要因としては、</a:t>
          </a:r>
          <a:r>
            <a:rPr kumimoji="1" lang="ja-JP" altLang="ja-JP" sz="1000">
              <a:solidFill>
                <a:schemeClr val="dk1"/>
              </a:solidFill>
              <a:effectLst/>
              <a:latin typeface="ＭＳ Ｐゴシック"/>
              <a:ea typeface="ＭＳ Ｐゴシック"/>
              <a:cs typeface="+mn-cs"/>
            </a:rPr>
            <a:t>公共施設の維持管理に要する物件費等の高止まり</a:t>
          </a:r>
          <a:r>
            <a:rPr kumimoji="1" lang="ja-JP" altLang="en-US" sz="1000">
              <a:solidFill>
                <a:schemeClr val="dk1"/>
              </a:solidFill>
              <a:effectLst/>
              <a:latin typeface="ＭＳ Ｐゴシック"/>
              <a:ea typeface="ＭＳ Ｐゴシック"/>
              <a:cs typeface="+mn-cs"/>
            </a:rPr>
            <a:t>や、計画的な普通建設事業の実施には努めているが、インフラ整備（道路・橋梁等）に要する新発債発行の</a:t>
          </a:r>
          <a:r>
            <a:rPr kumimoji="1" lang="ja-JP" altLang="en-US" sz="1000" b="0">
              <a:solidFill>
                <a:sysClr val="windowText" lastClr="000000"/>
              </a:solidFill>
              <a:effectLst/>
              <a:latin typeface="ＭＳ Ｐゴシック"/>
              <a:ea typeface="ＭＳ Ｐゴシック"/>
              <a:cs typeface="+mn-cs"/>
            </a:rPr>
            <a:t>ため高止まり傾向となっている公債費</a:t>
          </a:r>
          <a:r>
            <a:rPr kumimoji="1" lang="ja-JP" altLang="en-US" sz="1000">
              <a:solidFill>
                <a:schemeClr val="dk1"/>
              </a:solidFill>
              <a:effectLst/>
              <a:latin typeface="ＭＳ Ｐゴシック"/>
              <a:ea typeface="ＭＳ Ｐゴシック"/>
              <a:cs typeface="+mn-cs"/>
            </a:rPr>
            <a:t>が挙げられ、急激な改善は見込めない。</a:t>
          </a:r>
          <a:endParaRPr lang="ja-JP" altLang="ja-JP" sz="1000">
            <a:effectLst/>
            <a:latin typeface="ＭＳ Ｐゴシック"/>
            <a:ea typeface="ＭＳ Ｐゴシック"/>
          </a:endParaRPr>
        </a:p>
        <a:p>
          <a:r>
            <a:rPr kumimoji="1" lang="ja-JP" altLang="ja-JP" sz="1000">
              <a:solidFill>
                <a:schemeClr val="dk1"/>
              </a:solidFill>
              <a:effectLst/>
              <a:latin typeface="ＭＳ Ｐゴシック"/>
              <a:ea typeface="ＭＳ Ｐゴシック"/>
              <a:cs typeface="+mn-cs"/>
            </a:rPr>
            <a:t>　収支均衡型の財政運営のため、</a:t>
          </a:r>
          <a:r>
            <a:rPr kumimoji="1" lang="ja-JP" altLang="en-US" sz="1000">
              <a:solidFill>
                <a:schemeClr val="dk1"/>
              </a:solidFill>
              <a:effectLst/>
              <a:latin typeface="ＭＳ Ｐゴシック"/>
              <a:ea typeface="ＭＳ Ｐゴシック"/>
              <a:cs typeface="+mn-cs"/>
            </a:rPr>
            <a:t>上記高止まり傾向の改善を図るために、施設の統廃合等の提案、適正な定員管理による人件費の抑制に努める。</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9080"/>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9080"/>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164465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288270"/>
          <a:ext cx="0" cy="11918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136525</xdr:rowOff>
    </xdr:from>
    <xdr:ext cx="762000" cy="2584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522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99.2</a:t>
          </a:r>
          <a:endParaRPr kumimoji="1" lang="ja-JP" altLang="en-US" sz="1000" b="1">
            <a:latin typeface="ＭＳ Ｐゴシック"/>
            <a:ea typeface="ＭＳ Ｐゴシック"/>
          </a:endParaRPr>
        </a:p>
      </xdr:txBody>
    </xdr:sp>
    <xdr:clientData/>
  </xdr:oneCellAnchor>
  <xdr:twoCellAnchor>
    <xdr:from>
      <xdr:col>23</xdr:col>
      <xdr:colOff>44450</xdr:colOff>
      <xdr:row>66</xdr:row>
      <xdr:rowOff>164465</xdr:rowOff>
    </xdr:from>
    <xdr:to>
      <xdr:col>24</xdr:col>
      <xdr:colOff>12700</xdr:colOff>
      <xdr:row>66</xdr:row>
      <xdr:rowOff>164465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480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87630</xdr:rowOff>
    </xdr:from>
    <xdr:ext cx="762000" cy="2584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100317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74.5</a:t>
          </a:r>
          <a:endParaRPr kumimoji="1" lang="ja-JP" altLang="en-US" sz="1000" b="1">
            <a:latin typeface="ＭＳ Ｐゴシック"/>
            <a:ea typeface="ＭＳ Ｐゴシック"/>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288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123825</xdr:rowOff>
    </xdr:from>
    <xdr:to>
      <xdr:col>23</xdr:col>
      <xdr:colOff>133350</xdr:colOff>
      <xdr:row>66</xdr:row>
      <xdr:rowOff>19685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268075"/>
          <a:ext cx="8382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41275</xdr:rowOff>
    </xdr:from>
    <xdr:ext cx="762000" cy="2584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7117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24765</xdr:rowOff>
    </xdr:from>
    <xdr:to>
      <xdr:col>23</xdr:col>
      <xdr:colOff>184150</xdr:colOff>
      <xdr:row>63</xdr:row>
      <xdr:rowOff>126365</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2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123825</xdr:rowOff>
    </xdr:from>
    <xdr:to>
      <xdr:col>19</xdr:col>
      <xdr:colOff>133350</xdr:colOff>
      <xdr:row>66</xdr:row>
      <xdr:rowOff>53340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1268075"/>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41910</xdr:rowOff>
    </xdr:from>
    <xdr:to>
      <xdr:col>19</xdr:col>
      <xdr:colOff>184150</xdr:colOff>
      <xdr:row>62</xdr:row>
      <xdr:rowOff>143510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153670</xdr:rowOff>
    </xdr:from>
    <xdr:ext cx="736600" cy="259080"/>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4406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53340</xdr:rowOff>
    </xdr:from>
    <xdr:to>
      <xdr:col>15</xdr:col>
      <xdr:colOff>82550</xdr:colOff>
      <xdr:row>66</xdr:row>
      <xdr:rowOff>63500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2336800" y="1136904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48895</xdr:rowOff>
    </xdr:from>
    <xdr:to>
      <xdr:col>15</xdr:col>
      <xdr:colOff>133350</xdr:colOff>
      <xdr:row>63</xdr:row>
      <xdr:rowOff>150495</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5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160655</xdr:rowOff>
    </xdr:from>
    <xdr:ext cx="762000" cy="259080"/>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19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66</xdr:row>
      <xdr:rowOff>63500</xdr:rowOff>
    </xdr:from>
    <xdr:to>
      <xdr:col>11</xdr:col>
      <xdr:colOff>31750</xdr:colOff>
      <xdr:row>66</xdr:row>
      <xdr:rowOff>160020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1379200"/>
          <a:ext cx="8890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92710</xdr:rowOff>
    </xdr:from>
    <xdr:to>
      <xdr:col>11</xdr:col>
      <xdr:colOff>82550</xdr:colOff>
      <xdr:row>64</xdr:row>
      <xdr:rowOff>22860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9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33020</xdr:rowOff>
    </xdr:from>
    <xdr:ext cx="762000" cy="259080"/>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6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82550</xdr:rowOff>
    </xdr:from>
    <xdr:to>
      <xdr:col>7</xdr:col>
      <xdr:colOff>31750</xdr:colOff>
      <xdr:row>64</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88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22860</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140335</xdr:rowOff>
    </xdr:from>
    <xdr:to>
      <xdr:col>23</xdr:col>
      <xdr:colOff>184150</xdr:colOff>
      <xdr:row>66</xdr:row>
      <xdr:rowOff>70485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8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112395</xdr:rowOff>
    </xdr:from>
    <xdr:ext cx="762000" cy="2584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2566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73025</xdr:rowOff>
    </xdr:from>
    <xdr:to>
      <xdr:col>19</xdr:col>
      <xdr:colOff>184150</xdr:colOff>
      <xdr:row>66</xdr:row>
      <xdr:rowOff>3175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21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159385</xdr:rowOff>
    </xdr:from>
    <xdr:ext cx="736600" cy="2584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3036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2540</xdr:rowOff>
    </xdr:from>
    <xdr:to>
      <xdr:col>15</xdr:col>
      <xdr:colOff>133350</xdr:colOff>
      <xdr:row>66</xdr:row>
      <xdr:rowOff>104140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31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88900</xdr:rowOff>
    </xdr:from>
    <xdr:ext cx="762000" cy="2584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404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12700</xdr:rowOff>
    </xdr:from>
    <xdr:to>
      <xdr:col>11</xdr:col>
      <xdr:colOff>82550</xdr:colOff>
      <xdr:row>66</xdr:row>
      <xdr:rowOff>114300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132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99060</xdr:rowOff>
    </xdr:from>
    <xdr:ext cx="762000" cy="2584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41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109220</xdr:rowOff>
    </xdr:from>
    <xdr:to>
      <xdr:col>7</xdr:col>
      <xdr:colOff>31750</xdr:colOff>
      <xdr:row>67</xdr:row>
      <xdr:rowOff>39370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142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24130</xdr:rowOff>
    </xdr:from>
    <xdr:ext cx="762000" cy="259080"/>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511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[391,518</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53/79</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163,115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当該数値は</a:t>
          </a:r>
          <a:r>
            <a:rPr kumimoji="1" lang="ja-JP" altLang="en-US" sz="1100">
              <a:solidFill>
                <a:schemeClr val="dk1"/>
              </a:solidFill>
              <a:effectLst/>
              <a:latin typeface="ＭＳ Ｐゴシック"/>
              <a:ea typeface="ＭＳ Ｐゴシック"/>
              <a:cs typeface="+mn-cs"/>
            </a:rPr>
            <a:t>対</a:t>
          </a:r>
          <a:r>
            <a:rPr kumimoji="1" lang="ja-JP" altLang="ja-JP" sz="1100">
              <a:solidFill>
                <a:schemeClr val="dk1"/>
              </a:solidFill>
              <a:effectLst/>
              <a:latin typeface="ＭＳ Ｐゴシック"/>
              <a:ea typeface="ＭＳ Ｐゴシック"/>
              <a:cs typeface="+mn-cs"/>
            </a:rPr>
            <a:t>前年度比</a:t>
          </a:r>
          <a:r>
            <a:rPr kumimoji="1" lang="en-US" altLang="ja-JP" sz="1100">
              <a:solidFill>
                <a:schemeClr val="dk1"/>
              </a:solidFill>
              <a:effectLst/>
              <a:latin typeface="ＭＳ Ｐゴシック"/>
              <a:ea typeface="ＭＳ Ｐゴシック"/>
              <a:cs typeface="+mn-cs"/>
            </a:rPr>
            <a:t>+8,857</a:t>
          </a:r>
          <a:r>
            <a:rPr kumimoji="1" lang="ja-JP" altLang="ja-JP" sz="1100">
              <a:solidFill>
                <a:schemeClr val="dk1"/>
              </a:solidFill>
              <a:effectLst/>
              <a:latin typeface="ＭＳ Ｐゴシック"/>
              <a:ea typeface="ＭＳ Ｐゴシック"/>
              <a:cs typeface="+mn-cs"/>
            </a:rPr>
            <a:t>千円（</a:t>
          </a:r>
          <a:r>
            <a:rPr kumimoji="1" lang="en-US" altLang="ja-JP" sz="1100">
              <a:solidFill>
                <a:schemeClr val="dk1"/>
              </a:solidFill>
              <a:effectLst/>
              <a:latin typeface="ＭＳ Ｐゴシック"/>
              <a:ea typeface="ＭＳ Ｐゴシック"/>
              <a:cs typeface="+mn-cs"/>
            </a:rPr>
            <a:t>+2.3%</a:t>
          </a:r>
          <a:r>
            <a:rPr kumimoji="1" lang="ja-JP" altLang="ja-JP" sz="1100">
              <a:solidFill>
                <a:schemeClr val="dk1"/>
              </a:solidFill>
              <a:effectLst/>
              <a:latin typeface="ＭＳ Ｐゴシック"/>
              <a:ea typeface="ＭＳ Ｐゴシック"/>
              <a:cs typeface="+mn-cs"/>
            </a:rPr>
            <a:t>）の増となっている。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増加要因は</a:t>
          </a:r>
          <a:r>
            <a:rPr kumimoji="1" lang="ja-JP" altLang="en-US" sz="1100">
              <a:solidFill>
                <a:schemeClr val="dk1"/>
              </a:solidFill>
              <a:effectLst/>
              <a:latin typeface="ＭＳ Ｐゴシック"/>
              <a:ea typeface="ＭＳ Ｐゴシック"/>
              <a:cs typeface="+mn-cs"/>
            </a:rPr>
            <a:t>、人口減少（▲163人、▲3.0</a:t>
          </a:r>
          <a:r>
            <a:rPr kumimoji="1" lang="en-US" altLang="ja-JP" sz="1100">
              <a:solidFill>
                <a:schemeClr val="dk1"/>
              </a:solidFill>
              <a:effectLst/>
              <a:latin typeface="ＭＳ Ｐゴシック"/>
              <a:ea typeface="ＭＳ Ｐゴシック"/>
              <a:cs typeface="+mn-cs"/>
            </a:rPr>
            <a:t>%</a:t>
          </a:r>
          <a:r>
            <a:rPr kumimoji="1" lang="ja-JP" altLang="en-US" sz="1100">
              <a:solidFill>
                <a:schemeClr val="dk1"/>
              </a:solidFill>
              <a:effectLst/>
              <a:latin typeface="ＭＳ Ｐゴシック"/>
              <a:ea typeface="ＭＳ Ｐゴシック"/>
              <a:cs typeface="+mn-cs"/>
            </a:rPr>
            <a:t>）によるもので経費については</a:t>
          </a:r>
          <a:r>
            <a:rPr kumimoji="1" lang="ja-JP" altLang="en-US" sz="1100">
              <a:solidFill>
                <a:schemeClr val="tx1"/>
              </a:solidFill>
              <a:effectLst/>
              <a:latin typeface="ＭＳ Ｐゴシック"/>
              <a:ea typeface="ＭＳ Ｐゴシック"/>
              <a:cs typeface="+mn-cs"/>
            </a:rPr>
            <a:t>▲14,985千円（▲0.7</a:t>
          </a:r>
          <a:r>
            <a:rPr kumimoji="1" lang="en-US" altLang="ja-JP" sz="1100">
              <a:solidFill>
                <a:schemeClr val="tx1"/>
              </a:solidFill>
              <a:effectLst/>
              <a:latin typeface="ＭＳ Ｐゴシック"/>
              <a:ea typeface="ＭＳ Ｐゴシック"/>
              <a:cs typeface="+mn-cs"/>
            </a:rPr>
            <a:t>%</a:t>
          </a:r>
          <a:r>
            <a:rPr kumimoji="1" lang="ja-JP" altLang="en-US" sz="1100">
              <a:solidFill>
                <a:schemeClr val="tx1"/>
              </a:solidFill>
              <a:effectLst/>
              <a:latin typeface="ＭＳ Ｐゴシック"/>
              <a:ea typeface="ＭＳ Ｐゴシック"/>
              <a:cs typeface="+mn-cs"/>
            </a:rPr>
            <a:t>）の減となっている。</a:t>
          </a:r>
          <a:endParaRPr kumimoji="1" lang="en-US" altLang="ja-JP" sz="1100">
            <a:solidFill>
              <a:schemeClr val="tx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　退職者の不補充等により人件費を抑制してきたが、今後は職員の高年齢化等の影響により横ばい傾向となる見込のため、適正な</a:t>
          </a:r>
          <a:r>
            <a:rPr kumimoji="1" lang="ja-JP" altLang="en-US" sz="1100">
              <a:solidFill>
                <a:schemeClr val="dk1"/>
              </a:solidFill>
              <a:effectLst/>
              <a:latin typeface="ＭＳ Ｐゴシック"/>
              <a:ea typeface="ＭＳ Ｐゴシック"/>
              <a:cs typeface="+mn-cs"/>
            </a:rPr>
            <a:t>定員</a:t>
          </a:r>
          <a:r>
            <a:rPr kumimoji="1" lang="ja-JP" altLang="ja-JP" sz="1100">
              <a:solidFill>
                <a:schemeClr val="dk1"/>
              </a:solidFill>
              <a:effectLst/>
              <a:latin typeface="ＭＳ Ｐゴシック"/>
              <a:ea typeface="ＭＳ Ｐゴシック"/>
              <a:cs typeface="+mn-cs"/>
            </a:rPr>
            <a:t>管理による人件費の抑制</a:t>
          </a:r>
          <a:r>
            <a:rPr kumimoji="1" lang="ja-JP" altLang="en-US" sz="1100">
              <a:solidFill>
                <a:schemeClr val="dk1"/>
              </a:solidFill>
              <a:effectLst/>
              <a:latin typeface="ＭＳ Ｐゴシック"/>
              <a:ea typeface="ＭＳ Ｐゴシック"/>
              <a:cs typeface="+mn-cs"/>
            </a:rPr>
            <a:t>を継続し、</a:t>
          </a:r>
          <a:r>
            <a:rPr kumimoji="1" lang="ja-JP" altLang="ja-JP" sz="1100">
              <a:solidFill>
                <a:schemeClr val="dk1"/>
              </a:solidFill>
              <a:effectLst/>
              <a:latin typeface="ＭＳ Ｐゴシック"/>
              <a:ea typeface="ＭＳ Ｐゴシック"/>
              <a:cs typeface="+mn-cs"/>
            </a:rPr>
            <a:t>経常的な物件費の削減等に努める。</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9080"/>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110490</xdr:rowOff>
    </xdr:from>
    <xdr:to>
      <xdr:col>23</xdr:col>
      <xdr:colOff>133350</xdr:colOff>
      <xdr:row>87</xdr:row>
      <xdr:rowOff>169545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826490"/>
          <a:ext cx="0" cy="12592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141605</xdr:rowOff>
    </xdr:from>
    <xdr:ext cx="762000" cy="259080"/>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5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699,278</a:t>
          </a:r>
          <a:endParaRPr kumimoji="1" lang="ja-JP" altLang="en-US" sz="1000" b="1">
            <a:latin typeface="ＭＳ Ｐゴシック"/>
            <a:ea typeface="ＭＳ Ｐゴシック"/>
          </a:endParaRPr>
        </a:p>
      </xdr:txBody>
    </xdr:sp>
    <xdr:clientData/>
  </xdr:oneCellAnchor>
  <xdr:twoCellAnchor>
    <xdr:from>
      <xdr:col>23</xdr:col>
      <xdr:colOff>44450</xdr:colOff>
      <xdr:row>87</xdr:row>
      <xdr:rowOff>169545</xdr:rowOff>
    </xdr:from>
    <xdr:to>
      <xdr:col>24</xdr:col>
      <xdr:colOff>12700</xdr:colOff>
      <xdr:row>87</xdr:row>
      <xdr:rowOff>169545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85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25400</xdr:rowOff>
    </xdr:from>
    <xdr:ext cx="762000" cy="259080"/>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69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177,324</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110490</xdr:rowOff>
    </xdr:from>
    <xdr:to>
      <xdr:col>24</xdr:col>
      <xdr:colOff>12700</xdr:colOff>
      <xdr:row>80</xdr:row>
      <xdr:rowOff>110490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82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91440</xdr:rowOff>
    </xdr:from>
    <xdr:to>
      <xdr:col>23</xdr:col>
      <xdr:colOff>133350</xdr:colOff>
      <xdr:row>83</xdr:row>
      <xdr:rowOff>113030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321790"/>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153670</xdr:rowOff>
    </xdr:from>
    <xdr:ext cx="762000" cy="259080"/>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41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351,684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137160</xdr:rowOff>
    </xdr:from>
    <xdr:to>
      <xdr:col>23</xdr:col>
      <xdr:colOff>184150</xdr:colOff>
      <xdr:row>83</xdr:row>
      <xdr:rowOff>67310</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9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56515</xdr:rowOff>
    </xdr:from>
    <xdr:to>
      <xdr:col>19</xdr:col>
      <xdr:colOff>133350</xdr:colOff>
      <xdr:row>83</xdr:row>
      <xdr:rowOff>91440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28686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111125</xdr:rowOff>
    </xdr:from>
    <xdr:to>
      <xdr:col>19</xdr:col>
      <xdr:colOff>184150</xdr:colOff>
      <xdr:row>83</xdr:row>
      <xdr:rowOff>41275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17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52070</xdr:rowOff>
    </xdr:from>
    <xdr:ext cx="736600" cy="2584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39395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340,705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112395</xdr:rowOff>
    </xdr:from>
    <xdr:to>
      <xdr:col>15</xdr:col>
      <xdr:colOff>82550</xdr:colOff>
      <xdr:row>83</xdr:row>
      <xdr:rowOff>56515</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171295"/>
          <a:ext cx="889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64135</xdr:rowOff>
    </xdr:from>
    <xdr:to>
      <xdr:col>15</xdr:col>
      <xdr:colOff>133350</xdr:colOff>
      <xdr:row>82</xdr:row>
      <xdr:rowOff>166370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1230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4445</xdr:rowOff>
    </xdr:from>
    <xdr:ext cx="762000" cy="259080"/>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9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321,346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112395</xdr:rowOff>
    </xdr:from>
    <xdr:to>
      <xdr:col>11</xdr:col>
      <xdr:colOff>31750</xdr:colOff>
      <xdr:row>82</xdr:row>
      <xdr:rowOff>153035</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417129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3175</xdr:rowOff>
    </xdr:from>
    <xdr:to>
      <xdr:col>11</xdr:col>
      <xdr:colOff>82550</xdr:colOff>
      <xdr:row>82</xdr:row>
      <xdr:rowOff>104775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6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114935</xdr:rowOff>
    </xdr:from>
    <xdr:ext cx="762000" cy="259080"/>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383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296,061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151130</xdr:rowOff>
    </xdr:from>
    <xdr:to>
      <xdr:col>7</xdr:col>
      <xdr:colOff>31750</xdr:colOff>
      <xdr:row>82</xdr:row>
      <xdr:rowOff>81280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91440</xdr:rowOff>
    </xdr:from>
    <xdr:ext cx="762000" cy="259080"/>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3807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286,244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82550</xdr:colOff>
      <xdr:row>83</xdr:row>
      <xdr:rowOff>62230</xdr:rowOff>
    </xdr:from>
    <xdr:to>
      <xdr:col>23</xdr:col>
      <xdr:colOff>184150</xdr:colOff>
      <xdr:row>83</xdr:row>
      <xdr:rowOff>163830</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29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34290</xdr:rowOff>
    </xdr:from>
    <xdr:ext cx="762000" cy="259080"/>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4264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391,518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40640</xdr:rowOff>
    </xdr:from>
    <xdr:to>
      <xdr:col>19</xdr:col>
      <xdr:colOff>184150</xdr:colOff>
      <xdr:row>83</xdr:row>
      <xdr:rowOff>142240</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27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127000</xdr:rowOff>
    </xdr:from>
    <xdr:ext cx="7366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435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382,661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6350</xdr:rowOff>
    </xdr:from>
    <xdr:to>
      <xdr:col>15</xdr:col>
      <xdr:colOff>133350</xdr:colOff>
      <xdr:row>83</xdr:row>
      <xdr:rowOff>107315</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236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92075</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322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368,098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82</xdr:row>
      <xdr:rowOff>61595</xdr:rowOff>
    </xdr:from>
    <xdr:to>
      <xdr:col>11</xdr:col>
      <xdr:colOff>82550</xdr:colOff>
      <xdr:row>82</xdr:row>
      <xdr:rowOff>163195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12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147955</xdr:rowOff>
    </xdr:from>
    <xdr:ext cx="762000" cy="2584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42068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320,294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102235</xdr:rowOff>
    </xdr:from>
    <xdr:to>
      <xdr:col>7</xdr:col>
      <xdr:colOff>31750</xdr:colOff>
      <xdr:row>83</xdr:row>
      <xdr:rowOff>32385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416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17780</xdr:rowOff>
    </xdr:from>
    <xdr:ext cx="762000" cy="2584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4248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337,181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当町の給与水準は国との比較において</a:t>
          </a:r>
          <a:r>
            <a:rPr kumimoji="1" lang="ja-JP" altLang="en-US" sz="1100">
              <a:solidFill>
                <a:schemeClr val="dk1"/>
              </a:solidFill>
              <a:effectLst/>
              <a:latin typeface="ＭＳ Ｐゴシック"/>
              <a:ea typeface="ＭＳ Ｐゴシック"/>
              <a:cs typeface="+mn-cs"/>
            </a:rPr>
            <a:t>平成30年度より</a:t>
          </a:r>
          <a:r>
            <a:rPr kumimoji="1" lang="en-US" altLang="ja-JP" sz="1100">
              <a:solidFill>
                <a:schemeClr val="dk1"/>
              </a:solidFill>
              <a:effectLst/>
              <a:latin typeface="ＭＳ Ｐゴシック"/>
              <a:ea typeface="ＭＳ Ｐゴシック"/>
              <a:cs typeface="+mn-cs"/>
            </a:rPr>
            <a:t>5</a:t>
          </a:r>
          <a:r>
            <a:rPr kumimoji="1" lang="ja-JP" altLang="en-US" sz="1100">
              <a:solidFill>
                <a:schemeClr val="dk1"/>
              </a:solidFill>
              <a:effectLst/>
              <a:latin typeface="ＭＳ Ｐゴシック"/>
              <a:ea typeface="ＭＳ Ｐゴシック"/>
              <a:cs typeface="+mn-cs"/>
            </a:rPr>
            <a:t>ヵ年連続で高水準となっている。</a:t>
          </a:r>
          <a:endParaRPr kumimoji="1" lang="en-US" altLang="ja-JP" sz="1100">
            <a:solidFill>
              <a:schemeClr val="dk1"/>
            </a:solidFill>
            <a:effectLst/>
            <a:latin typeface="ＭＳ Ｐゴシック"/>
            <a:ea typeface="ＭＳ Ｐゴシック"/>
            <a:cs typeface="+mn-cs"/>
          </a:endParaRPr>
        </a:p>
        <a:p>
          <a:r>
            <a:rPr kumimoji="1" lang="ja-JP" altLang="ja-JP" sz="1100">
              <a:solidFill>
                <a:schemeClr val="dk1"/>
              </a:solidFill>
              <a:effectLst/>
              <a:latin typeface="ＭＳ Ｐゴシック"/>
              <a:ea typeface="ＭＳ Ｐゴシック"/>
              <a:cs typeface="+mn-cs"/>
            </a:rPr>
            <a:t>　退職者不補充等の対応により職員の高齢化、年齢階層の変動が進んでおり、今後も微増または横ばいとなる見込である。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当町では</a:t>
          </a:r>
          <a:r>
            <a:rPr kumimoji="1" lang="ja-JP" altLang="en-US" sz="1100">
              <a:solidFill>
                <a:schemeClr val="dk1"/>
              </a:solidFill>
              <a:effectLst/>
              <a:latin typeface="ＭＳ Ｐゴシック"/>
              <a:ea typeface="ＭＳ Ｐゴシック"/>
              <a:cs typeface="+mn-cs"/>
            </a:rPr>
            <a:t>経常収支比率の高止まり等、財政事情</a:t>
          </a:r>
          <a:r>
            <a:rPr kumimoji="1" lang="ja-JP" altLang="ja-JP" sz="1100">
              <a:solidFill>
                <a:schemeClr val="dk1"/>
              </a:solidFill>
              <a:effectLst/>
              <a:latin typeface="ＭＳ Ｐゴシック"/>
              <a:ea typeface="ＭＳ Ｐゴシック"/>
              <a:cs typeface="+mn-cs"/>
            </a:rPr>
            <a:t>を考慮して、独自の給与カットや各種手当の削減を実施してきた経緯もあり、今後も財政状況を勘案し給与水準の抑制に努める。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50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109220</xdr:rowOff>
    </xdr:from>
    <xdr:ext cx="762000" cy="2584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3682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2000" cy="259080"/>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90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2000" cy="2584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764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30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102235</xdr:rowOff>
    </xdr:from>
    <xdr:ext cx="762000" cy="2584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16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2000" cy="2584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85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0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2000" cy="259080"/>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55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104775</xdr:rowOff>
    </xdr:from>
    <xdr:to>
      <xdr:col>81</xdr:col>
      <xdr:colOff>44450</xdr:colOff>
      <xdr:row>89</xdr:row>
      <xdr:rowOff>49530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20775"/>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21590</xdr:rowOff>
    </xdr:from>
    <xdr:ext cx="762000" cy="259080"/>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8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49530</xdr:rowOff>
    </xdr:from>
    <xdr:to>
      <xdr:col>81</xdr:col>
      <xdr:colOff>133350</xdr:colOff>
      <xdr:row>89</xdr:row>
      <xdr:rowOff>49530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0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19685</xdr:rowOff>
    </xdr:from>
    <xdr:ext cx="762000" cy="2584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5642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104775</xdr:rowOff>
    </xdr:from>
    <xdr:to>
      <xdr:col>81</xdr:col>
      <xdr:colOff>133350</xdr:colOff>
      <xdr:row>80</xdr:row>
      <xdr:rowOff>104775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2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1905</xdr:rowOff>
    </xdr:from>
    <xdr:to>
      <xdr:col>81</xdr:col>
      <xdr:colOff>44450</xdr:colOff>
      <xdr:row>85</xdr:row>
      <xdr:rowOff>31750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575155"/>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128905</xdr:rowOff>
    </xdr:from>
    <xdr:ext cx="762000" cy="259080"/>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3592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84</xdr:row>
      <xdr:rowOff>112395</xdr:rowOff>
    </xdr:from>
    <xdr:to>
      <xdr:col>81</xdr:col>
      <xdr:colOff>95250</xdr:colOff>
      <xdr:row>85</xdr:row>
      <xdr:rowOff>42545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1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86</xdr:row>
      <xdr:rowOff>20955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60500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132080</xdr:rowOff>
    </xdr:from>
    <xdr:to>
      <xdr:col>77</xdr:col>
      <xdr:colOff>95250</xdr:colOff>
      <xdr:row>85</xdr:row>
      <xdr:rowOff>62230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53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72390</xdr:rowOff>
    </xdr:from>
    <xdr:ext cx="736600" cy="259080"/>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027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162560</xdr:rowOff>
    </xdr:from>
    <xdr:to>
      <xdr:col>72</xdr:col>
      <xdr:colOff>203200</xdr:colOff>
      <xdr:row>86</xdr:row>
      <xdr:rowOff>20955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3581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92710</xdr:rowOff>
    </xdr:from>
    <xdr:ext cx="762000" cy="259080"/>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122555</xdr:rowOff>
    </xdr:from>
    <xdr:to>
      <xdr:col>68</xdr:col>
      <xdr:colOff>152400</xdr:colOff>
      <xdr:row>85</xdr:row>
      <xdr:rowOff>162560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69580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152400</xdr:rowOff>
    </xdr:from>
    <xdr:to>
      <xdr:col>68</xdr:col>
      <xdr:colOff>203200</xdr:colOff>
      <xdr:row>85</xdr:row>
      <xdr:rowOff>82550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92710</xdr:rowOff>
    </xdr:from>
    <xdr:ext cx="762000" cy="259080"/>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32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162560</xdr:rowOff>
    </xdr:from>
    <xdr:to>
      <xdr:col>64</xdr:col>
      <xdr:colOff>152400</xdr:colOff>
      <xdr:row>85</xdr:row>
      <xdr:rowOff>92710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56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102870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333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122555</xdr:rowOff>
    </xdr:from>
    <xdr:to>
      <xdr:col>81</xdr:col>
      <xdr:colOff>95250</xdr:colOff>
      <xdr:row>85</xdr:row>
      <xdr:rowOff>52705</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94615</xdr:rowOff>
    </xdr:from>
    <xdr:ext cx="762000" cy="259080"/>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496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67310</xdr:rowOff>
    </xdr:from>
    <xdr:ext cx="7366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64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141605</xdr:rowOff>
    </xdr:from>
    <xdr:to>
      <xdr:col>73</xdr:col>
      <xdr:colOff>44450</xdr:colOff>
      <xdr:row>86</xdr:row>
      <xdr:rowOff>71755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71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56515</xdr:rowOff>
    </xdr:from>
    <xdr:ext cx="762000" cy="2584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0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85</xdr:row>
      <xdr:rowOff>111760</xdr:rowOff>
    </xdr:from>
    <xdr:to>
      <xdr:col>68</xdr:col>
      <xdr:colOff>203200</xdr:colOff>
      <xdr:row>86</xdr:row>
      <xdr:rowOff>41910</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26670</xdr:rowOff>
    </xdr:from>
    <xdr:ext cx="762000" cy="259080"/>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1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71755</xdr:rowOff>
    </xdr:from>
    <xdr:to>
      <xdr:col>64</xdr:col>
      <xdr:colOff>152400</xdr:colOff>
      <xdr:row>86</xdr:row>
      <xdr:rowOff>1905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4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158115</xdr:rowOff>
    </xdr:from>
    <xdr:ext cx="762000" cy="2584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7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[16.80</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人口千人当たりに対する職員数は、前年度から</a:t>
          </a:r>
          <a:r>
            <a:rPr kumimoji="1" lang="en-US" altLang="ja-JP" sz="1100">
              <a:latin typeface="ＭＳ Ｐゴシック"/>
              <a:ea typeface="ＭＳ Ｐゴシック"/>
            </a:rPr>
            <a:t>0.5</a:t>
          </a:r>
          <a:r>
            <a:rPr kumimoji="1" lang="ja-JP" altLang="en-US" sz="1100">
              <a:latin typeface="ＭＳ Ｐゴシック"/>
              <a:ea typeface="ＭＳ Ｐゴシック"/>
            </a:rPr>
            <a:t>人の増となり、類似団体平均値を上回った。</a:t>
          </a:r>
        </a:p>
        <a:p>
          <a:r>
            <a:rPr kumimoji="1" lang="ja-JP" altLang="en-US" sz="1100">
              <a:latin typeface="ＭＳ Ｐゴシック"/>
              <a:ea typeface="ＭＳ Ｐゴシック"/>
            </a:rPr>
            <a:t>　令和3年度は、退職者不補充等の対応により減少傾向にあった当該指数だが、令</a:t>
          </a:r>
          <a:r>
            <a:rPr kumimoji="1" lang="ja-JP" altLang="en-US" sz="1100">
              <a:solidFill>
                <a:schemeClr val="tx1"/>
              </a:solidFill>
              <a:latin typeface="ＭＳ Ｐゴシック"/>
              <a:ea typeface="ＭＳ Ｐゴシック"/>
            </a:rPr>
            <a:t>和4年度は職員数が2人減であったが、分母となる人口の減少分、当該指数が増加した。</a:t>
          </a:r>
        </a:p>
        <a:p>
          <a:r>
            <a:rPr kumimoji="1" lang="ja-JP" altLang="en-US" sz="1100">
              <a:latin typeface="ＭＳ Ｐゴシック"/>
              <a:ea typeface="ＭＳ Ｐゴシック"/>
            </a:rPr>
            <a:t>　今後の推移としては、再任用職員、定年延長の増等の影響により、職員数は微減又は横ばい傾向となるため、適正な人員配置や事務の効率化を図った行政運営を進め、類似団体平均値を維持できるよう定員管理に努める必要がある。</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584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25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42545</xdr:rowOff>
    </xdr:from>
    <xdr:to>
      <xdr:col>81</xdr:col>
      <xdr:colOff>44450</xdr:colOff>
      <xdr:row>67</xdr:row>
      <xdr:rowOff>42545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158095"/>
          <a:ext cx="0" cy="1371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14605</xdr:rowOff>
    </xdr:from>
    <xdr:ext cx="762000" cy="259080"/>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50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32.18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42545</xdr:rowOff>
    </xdr:from>
    <xdr:to>
      <xdr:col>81</xdr:col>
      <xdr:colOff>133350</xdr:colOff>
      <xdr:row>67</xdr:row>
      <xdr:rowOff>42545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52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128905</xdr:rowOff>
    </xdr:from>
    <xdr:ext cx="762000" cy="259080"/>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9901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9.44</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42545</xdr:rowOff>
    </xdr:from>
    <xdr:to>
      <xdr:col>81</xdr:col>
      <xdr:colOff>133350</xdr:colOff>
      <xdr:row>59</xdr:row>
      <xdr:rowOff>42545</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158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113030</xdr:rowOff>
    </xdr:from>
    <xdr:to>
      <xdr:col>81</xdr:col>
      <xdr:colOff>44450</xdr:colOff>
      <xdr:row>61</xdr:row>
      <xdr:rowOff>143510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179800" y="10571480"/>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97790</xdr:rowOff>
    </xdr:from>
    <xdr:ext cx="762000" cy="2584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3847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9672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77470</xdr:rowOff>
    </xdr:from>
    <xdr:to>
      <xdr:col>77</xdr:col>
      <xdr:colOff>44450</xdr:colOff>
      <xdr:row>61</xdr:row>
      <xdr:rowOff>113030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53592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67945</xdr:rowOff>
    </xdr:from>
    <xdr:to>
      <xdr:col>77</xdr:col>
      <xdr:colOff>95250</xdr:colOff>
      <xdr:row>61</xdr:row>
      <xdr:rowOff>169545</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129000" y="1052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154940</xdr:rowOff>
    </xdr:from>
    <xdr:ext cx="736600" cy="2584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6133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16.39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40640</xdr:rowOff>
    </xdr:from>
    <xdr:to>
      <xdr:col>72</xdr:col>
      <xdr:colOff>203200</xdr:colOff>
      <xdr:row>61</xdr:row>
      <xdr:rowOff>77470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4401800" y="1049909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25400</xdr:rowOff>
    </xdr:from>
    <xdr:to>
      <xdr:col>73</xdr:col>
      <xdr:colOff>44450</xdr:colOff>
      <xdr:row>61</xdr:row>
      <xdr:rowOff>127000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5240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137160</xdr:rowOff>
    </xdr:from>
    <xdr:ext cx="762000" cy="259080"/>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252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24130</xdr:rowOff>
    </xdr:from>
    <xdr:to>
      <xdr:col>68</xdr:col>
      <xdr:colOff>152400</xdr:colOff>
      <xdr:row>61</xdr:row>
      <xdr:rowOff>40640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48258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49530</xdr:rowOff>
    </xdr:from>
    <xdr:to>
      <xdr:col>68</xdr:col>
      <xdr:colOff>203200</xdr:colOff>
      <xdr:row>61</xdr:row>
      <xdr:rowOff>151130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4351000" y="1050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135890</xdr:rowOff>
    </xdr:from>
    <xdr:ext cx="762000" cy="259080"/>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59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30480</xdr:rowOff>
    </xdr:from>
    <xdr:to>
      <xdr:col>64</xdr:col>
      <xdr:colOff>152400</xdr:colOff>
      <xdr:row>61</xdr:row>
      <xdr:rowOff>132080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3462000" y="1048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116840</xdr:rowOff>
    </xdr:from>
    <xdr:ext cx="762000" cy="259080"/>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75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967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64770</xdr:rowOff>
    </xdr:from>
    <xdr:ext cx="762000" cy="2584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523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16.80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61</xdr:row>
      <xdr:rowOff>62230</xdr:rowOff>
    </xdr:from>
    <xdr:to>
      <xdr:col>77</xdr:col>
      <xdr:colOff>95250</xdr:colOff>
      <xdr:row>61</xdr:row>
      <xdr:rowOff>163830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129000" y="1052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3175</xdr:rowOff>
    </xdr:from>
    <xdr:ext cx="736600" cy="25908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2901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26670</xdr:rowOff>
    </xdr:from>
    <xdr:to>
      <xdr:col>73</xdr:col>
      <xdr:colOff>44450</xdr:colOff>
      <xdr:row>61</xdr:row>
      <xdr:rowOff>128270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5240000" y="1048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113030</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5714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160655</xdr:rowOff>
    </xdr:from>
    <xdr:to>
      <xdr:col>68</xdr:col>
      <xdr:colOff>203200</xdr:colOff>
      <xdr:row>61</xdr:row>
      <xdr:rowOff>90805</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43510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100965</xdr:rowOff>
    </xdr:from>
    <xdr:ext cx="762000" cy="2584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2165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144780</xdr:rowOff>
    </xdr:from>
    <xdr:to>
      <xdr:col>64</xdr:col>
      <xdr:colOff>152400</xdr:colOff>
      <xdr:row>61</xdr:row>
      <xdr:rowOff>74930</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3462000" y="1043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85090</xdr:rowOff>
    </xdr:from>
    <xdr:ext cx="762000" cy="25908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200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900">
              <a:latin typeface="ＭＳ Ｐゴシック"/>
              <a:ea typeface="ＭＳ Ｐゴシック"/>
            </a:rPr>
            <a:t>　</a:t>
          </a:r>
          <a:r>
            <a:rPr kumimoji="1" lang="ja-JP" altLang="en-US" sz="1000">
              <a:latin typeface="ＭＳ Ｐゴシック"/>
              <a:ea typeface="ＭＳ Ｐゴシック"/>
            </a:rPr>
            <a:t>実質公債費比率は11.5%（単年度11.4%）となり、前年度と比較すると＋0.3%（同＋0.1%）と若干ではあるが比率が上昇し、依然として高水準である。主な要因は算定の分子に算入される元利償還金等の項目であわせて9,752千円減少しているが、分母に算入される標準財政規模は70,584千円の減となっていることにより、微増という状況となっている。
　今後の推移として近年新発債は抑制傾向にあることや令和4年度に行った繰り上げ償還により地方債現在高は減少しているが、今後予定されている外ヶ浜分署建設事業等、大規模事業が控えており、また、算定の分母となる標準財政規模についても普通交付税が減少見込であることから、今後の実質公債費比率の状況は増加傾向で推移すると見込まれている。</a:t>
          </a:r>
        </a:p>
        <a:p>
          <a:r>
            <a:rPr kumimoji="1" lang="ja-JP" altLang="en-US" sz="1000">
              <a:latin typeface="ＭＳ Ｐゴシック"/>
              <a:ea typeface="ＭＳ Ｐゴシック"/>
            </a:rPr>
            <a:t>　よって引続き計画的な事業実施に努めることは当該指標を改善する上で必須の条件であり、また公債費の逓減は当町の財政健全化を進めていく上で重要事項の一つで、今後の財政運営上、大きく左右する項目である。</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37465</xdr:rowOff>
    </xdr:from>
    <xdr:ext cx="762000" cy="259080"/>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8255</xdr:rowOff>
    </xdr:from>
    <xdr:to>
      <xdr:col>81</xdr:col>
      <xdr:colOff>44450</xdr:colOff>
      <xdr:row>43</xdr:row>
      <xdr:rowOff>127635</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180455"/>
          <a:ext cx="0" cy="13195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99695</xdr:rowOff>
    </xdr:from>
    <xdr:ext cx="762000" cy="2584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472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16.4</a:t>
          </a:r>
          <a:endParaRPr kumimoji="1" lang="ja-JP" altLang="en-US" sz="1000" b="1">
            <a:latin typeface="ＭＳ Ｐゴシック"/>
            <a:ea typeface="ＭＳ Ｐゴシック"/>
          </a:endParaRPr>
        </a:p>
      </xdr:txBody>
    </xdr:sp>
    <xdr:clientData/>
  </xdr:oneCellAnchor>
  <xdr:twoCellAnchor>
    <xdr:from>
      <xdr:col>80</xdr:col>
      <xdr:colOff>165100</xdr:colOff>
      <xdr:row>43</xdr:row>
      <xdr:rowOff>127635</xdr:rowOff>
    </xdr:from>
    <xdr:to>
      <xdr:col>81</xdr:col>
      <xdr:colOff>133350</xdr:colOff>
      <xdr:row>43</xdr:row>
      <xdr:rowOff>127635</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49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94615</xdr:rowOff>
    </xdr:from>
    <xdr:ext cx="762000" cy="259080"/>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5923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8255</xdr:rowOff>
    </xdr:from>
    <xdr:to>
      <xdr:col>81</xdr:col>
      <xdr:colOff>133350</xdr:colOff>
      <xdr:row>36</xdr:row>
      <xdr:rowOff>8255</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18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52070</xdr:rowOff>
    </xdr:from>
    <xdr:to>
      <xdr:col>81</xdr:col>
      <xdr:colOff>44450</xdr:colOff>
      <xdr:row>41</xdr:row>
      <xdr:rowOff>76200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0815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20320</xdr:rowOff>
    </xdr:from>
    <xdr:ext cx="762000" cy="2584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7068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3810</xdr:rowOff>
    </xdr:from>
    <xdr:to>
      <xdr:col>81</xdr:col>
      <xdr:colOff>95250</xdr:colOff>
      <xdr:row>40</xdr:row>
      <xdr:rowOff>105410</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86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27940</xdr:rowOff>
    </xdr:from>
    <xdr:to>
      <xdr:col>77</xdr:col>
      <xdr:colOff>44450</xdr:colOff>
      <xdr:row>41</xdr:row>
      <xdr:rowOff>52070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05739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159385</xdr:rowOff>
    </xdr:from>
    <xdr:to>
      <xdr:col>77</xdr:col>
      <xdr:colOff>95250</xdr:colOff>
      <xdr:row>40</xdr:row>
      <xdr:rowOff>89535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99695</xdr:rowOff>
    </xdr:from>
    <xdr:ext cx="736600" cy="2584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6147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12065</xdr:rowOff>
    </xdr:from>
    <xdr:to>
      <xdr:col>72</xdr:col>
      <xdr:colOff>203200</xdr:colOff>
      <xdr:row>41</xdr:row>
      <xdr:rowOff>27940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4401800" y="70415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159385</xdr:rowOff>
    </xdr:from>
    <xdr:to>
      <xdr:col>73</xdr:col>
      <xdr:colOff>44450</xdr:colOff>
      <xdr:row>40</xdr:row>
      <xdr:rowOff>89535</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84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99695</xdr:rowOff>
    </xdr:from>
    <xdr:ext cx="762000" cy="2584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6147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167005</xdr:rowOff>
    </xdr:from>
    <xdr:to>
      <xdr:col>68</xdr:col>
      <xdr:colOff>152400</xdr:colOff>
      <xdr:row>41</xdr:row>
      <xdr:rowOff>12065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0250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135255</xdr:rowOff>
    </xdr:from>
    <xdr:to>
      <xdr:col>68</xdr:col>
      <xdr:colOff>203200</xdr:colOff>
      <xdr:row>40</xdr:row>
      <xdr:rowOff>65405</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75565</xdr:rowOff>
    </xdr:from>
    <xdr:ext cx="762000" cy="2584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135255</xdr:rowOff>
    </xdr:from>
    <xdr:to>
      <xdr:col>64</xdr:col>
      <xdr:colOff>152400</xdr:colOff>
      <xdr:row>40</xdr:row>
      <xdr:rowOff>65405</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6821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75565</xdr:rowOff>
    </xdr:from>
    <xdr:ext cx="762000" cy="2584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168910</xdr:rowOff>
    </xdr:from>
    <xdr:ext cx="762000" cy="2584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026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1270</xdr:rowOff>
    </xdr:from>
    <xdr:to>
      <xdr:col>77</xdr:col>
      <xdr:colOff>95250</xdr:colOff>
      <xdr:row>41</xdr:row>
      <xdr:rowOff>102870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87630</xdr:rowOff>
    </xdr:from>
    <xdr:ext cx="736600" cy="2584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117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148590</xdr:rowOff>
    </xdr:from>
    <xdr:to>
      <xdr:col>73</xdr:col>
      <xdr:colOff>44450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63500</xdr:rowOff>
    </xdr:from>
    <xdr:ext cx="762000" cy="2584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09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132715</xdr:rowOff>
    </xdr:from>
    <xdr:to>
      <xdr:col>68</xdr:col>
      <xdr:colOff>203200</xdr:colOff>
      <xdr:row>41</xdr:row>
      <xdr:rowOff>63500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47625</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077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116205</xdr:rowOff>
    </xdr:from>
    <xdr:to>
      <xdr:col>64</xdr:col>
      <xdr:colOff>152400</xdr:colOff>
      <xdr:row>41</xdr:row>
      <xdr:rowOff>46355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697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31115</xdr:rowOff>
    </xdr:from>
    <xdr:ext cx="762000" cy="2584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060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ysClr val="windowText" lastClr="000000"/>
              </a:solidFill>
              <a:latin typeface="ＭＳ Ｐゴシック"/>
              <a:ea typeface="ＭＳ Ｐゴシック"/>
            </a:rPr>
            <a:t>　</a:t>
          </a:r>
          <a:r>
            <a:rPr kumimoji="1" lang="ja-JP" altLang="en-US" sz="1100">
              <a:solidFill>
                <a:sysClr val="windowText" lastClr="000000"/>
              </a:solidFill>
              <a:latin typeface="ＭＳ Ｐゴシック"/>
              <a:ea typeface="ＭＳ Ｐゴシック"/>
            </a:rPr>
            <a:t>将来負担比率は17.1</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で対前年度比▲13.4</a:t>
          </a:r>
          <a:r>
            <a:rPr kumimoji="1" lang="en-US" altLang="ja-JP" sz="1100">
              <a:solidFill>
                <a:sysClr val="windowText" lastClr="000000"/>
              </a:solidFill>
              <a:latin typeface="ＭＳ Ｐゴシック"/>
              <a:ea typeface="ＭＳ Ｐゴシック"/>
            </a:rPr>
            <a:t>%</a:t>
          </a:r>
          <a:r>
            <a:rPr kumimoji="1" lang="ja-JP" altLang="en-US" sz="1100">
              <a:solidFill>
                <a:sysClr val="windowText" lastClr="000000"/>
              </a:solidFill>
              <a:latin typeface="ＭＳ Ｐゴシック"/>
              <a:ea typeface="ＭＳ Ｐゴシック"/>
            </a:rPr>
            <a:t>と比率が改善傾向となっている。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比率改善の要因は、将来負担額の大幅な減少（▲802,148千円）となっている。</a:t>
          </a:r>
          <a:endParaRPr kumimoji="1" lang="en-US" altLang="ja-JP" sz="1100">
            <a:solidFill>
              <a:sysClr val="windowText" lastClr="000000"/>
            </a:solidFill>
            <a:latin typeface="ＭＳ Ｐゴシック"/>
            <a:ea typeface="ＭＳ Ｐゴシック"/>
          </a:endParaRPr>
        </a:p>
        <a:p>
          <a:r>
            <a:rPr kumimoji="1" lang="ja-JP" altLang="en-US" sz="1100">
              <a:solidFill>
                <a:sysClr val="windowText" lastClr="000000"/>
              </a:solidFill>
              <a:latin typeface="ＭＳ Ｐゴシック"/>
              <a:ea typeface="ＭＳ Ｐゴシック"/>
            </a:rPr>
            <a:t>　特に地方債の現在高が約710,514千円減少したことが大きく影響している。</a:t>
          </a:r>
        </a:p>
        <a:p>
          <a:r>
            <a:rPr kumimoji="1" lang="ja-JP" altLang="en-US" sz="1100">
              <a:solidFill>
                <a:sysClr val="windowText" lastClr="000000"/>
              </a:solidFill>
              <a:latin typeface="ＭＳ Ｐゴシック"/>
              <a:ea typeface="ＭＳ Ｐゴシック"/>
            </a:rPr>
            <a:t>　今後は、行政改革を更に確実に実行に移し変え、建設事業は計画的な実施による新発債発行の平準化及びその抑制を図るほか、適正な定員管理による人件費負担の抑制、財政調整基金及び減債基金現在高の確保、連結実質赤字回避に重要視した取組みに努める必要がある。</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23</xdr:row>
      <xdr:rowOff>34925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305"/>
          <a:ext cx="0" cy="1664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6985</xdr:rowOff>
    </xdr:from>
    <xdr:ext cx="762000" cy="2584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5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144.9</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34925</xdr:rowOff>
    </xdr:from>
    <xdr:to>
      <xdr:col>81</xdr:col>
      <xdr:colOff>133350</xdr:colOff>
      <xdr:row>23</xdr:row>
      <xdr:rowOff>34925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78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120650</xdr:rowOff>
    </xdr:from>
    <xdr:ext cx="762000" cy="2584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06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109220</xdr:rowOff>
    </xdr:from>
    <xdr:to>
      <xdr:col>81</xdr:col>
      <xdr:colOff>44450</xdr:colOff>
      <xdr:row>15</xdr:row>
      <xdr:rowOff>92075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509520"/>
          <a:ext cx="8382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63500</xdr:rowOff>
    </xdr:from>
    <xdr:ext cx="762000" cy="2584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12090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33655</xdr:rowOff>
    </xdr:from>
    <xdr:to>
      <xdr:col>81</xdr:col>
      <xdr:colOff>95250</xdr:colOff>
      <xdr:row>13</xdr:row>
      <xdr:rowOff>135255</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92075</xdr:rowOff>
    </xdr:from>
    <xdr:to>
      <xdr:col>77</xdr:col>
      <xdr:colOff>44450</xdr:colOff>
      <xdr:row>16</xdr:row>
      <xdr:rowOff>66675</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63825"/>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33655</xdr:rowOff>
    </xdr:from>
    <xdr:to>
      <xdr:col>77</xdr:col>
      <xdr:colOff>95250</xdr:colOff>
      <xdr:row>13</xdr:row>
      <xdr:rowOff>135255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145415</xdr:rowOff>
    </xdr:from>
    <xdr:ext cx="736600" cy="2584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16</xdr:row>
      <xdr:rowOff>66675</xdr:rowOff>
    </xdr:from>
    <xdr:to>
      <xdr:col>72</xdr:col>
      <xdr:colOff>203200</xdr:colOff>
      <xdr:row>17</xdr:row>
      <xdr:rowOff>114300</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809875"/>
          <a:ext cx="889000" cy="2190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33655</xdr:rowOff>
    </xdr:from>
    <xdr:to>
      <xdr:col>73</xdr:col>
      <xdr:colOff>44450</xdr:colOff>
      <xdr:row>13</xdr:row>
      <xdr:rowOff>135255</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145415</xdr:rowOff>
    </xdr:from>
    <xdr:ext cx="762000" cy="2584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17</xdr:row>
      <xdr:rowOff>114300</xdr:rowOff>
    </xdr:from>
    <xdr:to>
      <xdr:col>68</xdr:col>
      <xdr:colOff>152400</xdr:colOff>
      <xdr:row>18</xdr:row>
      <xdr:rowOff>57785</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28950"/>
          <a:ext cx="8890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33655</xdr:rowOff>
    </xdr:from>
    <xdr:to>
      <xdr:col>68</xdr:col>
      <xdr:colOff>203200</xdr:colOff>
      <xdr:row>13</xdr:row>
      <xdr:rowOff>135255</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145415</xdr:rowOff>
    </xdr:from>
    <xdr:ext cx="762000" cy="2584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13</xdr:row>
      <xdr:rowOff>33655</xdr:rowOff>
    </xdr:from>
    <xdr:to>
      <xdr:col>64</xdr:col>
      <xdr:colOff>152400</xdr:colOff>
      <xdr:row>13</xdr:row>
      <xdr:rowOff>135255</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145415</xdr:rowOff>
    </xdr:from>
    <xdr:ext cx="762000" cy="2584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031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58420</xdr:rowOff>
    </xdr:from>
    <xdr:to>
      <xdr:col>81</xdr:col>
      <xdr:colOff>95250</xdr:colOff>
      <xdr:row>14</xdr:row>
      <xdr:rowOff>160020</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5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30480</xdr:rowOff>
    </xdr:from>
    <xdr:ext cx="762000" cy="2584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30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41275</xdr:rowOff>
    </xdr:from>
    <xdr:to>
      <xdr:col>77</xdr:col>
      <xdr:colOff>95250</xdr:colOff>
      <xdr:row>15</xdr:row>
      <xdr:rowOff>143510</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13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127635</xdr:rowOff>
    </xdr:from>
    <xdr:ext cx="736600" cy="259080"/>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993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16</xdr:row>
      <xdr:rowOff>15875</xdr:rowOff>
    </xdr:from>
    <xdr:to>
      <xdr:col>73</xdr:col>
      <xdr:colOff>44450</xdr:colOff>
      <xdr:row>16</xdr:row>
      <xdr:rowOff>117475</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75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102235</xdr:rowOff>
    </xdr:from>
    <xdr:ext cx="762000" cy="2584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845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17</xdr:row>
      <xdr:rowOff>63500</xdr:rowOff>
    </xdr:from>
    <xdr:to>
      <xdr:col>68</xdr:col>
      <xdr:colOff>203200</xdr:colOff>
      <xdr:row>17</xdr:row>
      <xdr:rowOff>165100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7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149860</xdr:rowOff>
    </xdr:from>
    <xdr:ext cx="762000" cy="259080"/>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3064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18</xdr:row>
      <xdr:rowOff>6985</xdr:rowOff>
    </xdr:from>
    <xdr:to>
      <xdr:col>64</xdr:col>
      <xdr:colOff>152400</xdr:colOff>
      <xdr:row>18</xdr:row>
      <xdr:rowOff>109220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3093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93345</xdr:rowOff>
    </xdr:from>
    <xdr:ext cx="762000" cy="259080"/>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3179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5,358
5,306
230.30
6,849,135
6,683,186
121,620
4,005,342
5,104,377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17.1</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人件費の経常収支比率は、</a:t>
          </a:r>
          <a:r>
            <a:rPr kumimoji="1" lang="en-US" altLang="ja-JP" sz="1100">
              <a:solidFill>
                <a:schemeClr val="dk1"/>
              </a:solidFill>
              <a:effectLst/>
              <a:latin typeface="ＭＳ Ｐゴシック"/>
              <a:ea typeface="ＭＳ Ｐゴシック"/>
              <a:cs typeface="+mn-cs"/>
            </a:rPr>
            <a:t>20.3%</a:t>
          </a:r>
          <a:r>
            <a:rPr kumimoji="1" lang="ja-JP" altLang="ja-JP" sz="1100">
              <a:solidFill>
                <a:schemeClr val="dk1"/>
              </a:solidFill>
              <a:effectLst/>
              <a:latin typeface="ＭＳ Ｐゴシック"/>
              <a:ea typeface="ＭＳ Ｐゴシック"/>
              <a:cs typeface="+mn-cs"/>
            </a:rPr>
            <a:t>、前年度比▲</a:t>
          </a:r>
          <a:r>
            <a:rPr kumimoji="1" lang="en-US" altLang="ja-JP" sz="1100">
              <a:solidFill>
                <a:schemeClr val="dk1"/>
              </a:solidFill>
              <a:effectLst/>
              <a:latin typeface="ＭＳ Ｐゴシック"/>
              <a:ea typeface="ＭＳ Ｐゴシック"/>
              <a:cs typeface="+mn-cs"/>
            </a:rPr>
            <a:t>0.1%</a:t>
          </a:r>
          <a:r>
            <a:rPr kumimoji="1" lang="ja-JP" altLang="ja-JP" sz="1100">
              <a:solidFill>
                <a:schemeClr val="dk1"/>
              </a:solidFill>
              <a:effectLst/>
              <a:latin typeface="ＭＳ Ｐゴシック"/>
              <a:ea typeface="ＭＳ Ｐゴシック"/>
              <a:cs typeface="+mn-cs"/>
            </a:rPr>
            <a:t>とH30年度より5カ年連続で改善傾向にあり、類似団体平均を下回っている。</a:t>
          </a:r>
          <a:endParaRPr kumimoji="1" lang="ja-JP" altLang="en-US" sz="1300">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退職者不補充等の対策により、年々改善していたが、職員の高齢化や再任用職員の増加、定年の引き上げ等の影響により今後は微増傾向となることが見込まれる。</a:t>
          </a:r>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815"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107950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6580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133350</xdr:rowOff>
    </xdr:from>
    <xdr:ext cx="762000" cy="2584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22860</xdr:rowOff>
    </xdr:from>
    <xdr:ext cx="762000" cy="259080"/>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107950</xdr:rowOff>
    </xdr:from>
    <xdr:to>
      <xdr:col>24</xdr:col>
      <xdr:colOff>114300</xdr:colOff>
      <xdr:row>33</xdr:row>
      <xdr:rowOff>107950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65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54610</xdr:rowOff>
    </xdr:from>
    <xdr:to>
      <xdr:col>24</xdr:col>
      <xdr:colOff>25400</xdr:colOff>
      <xdr:row>35</xdr:row>
      <xdr:rowOff>62230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0553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40640</xdr:rowOff>
    </xdr:from>
    <xdr:ext cx="762000" cy="2584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128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68580</xdr:rowOff>
    </xdr:from>
    <xdr:to>
      <xdr:col>24</xdr:col>
      <xdr:colOff>76200</xdr:colOff>
      <xdr:row>36</xdr:row>
      <xdr:rowOff>170180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62230</xdr:rowOff>
    </xdr:from>
    <xdr:to>
      <xdr:col>19</xdr:col>
      <xdr:colOff>187325</xdr:colOff>
      <xdr:row>35</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0629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147320</xdr:rowOff>
    </xdr:from>
    <xdr:ext cx="735965" cy="259080"/>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19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69850</xdr:rowOff>
    </xdr:from>
    <xdr:to>
      <xdr:col>15</xdr:col>
      <xdr:colOff>98425</xdr:colOff>
      <xdr:row>35</xdr:row>
      <xdr:rowOff>77470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070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160020</xdr:rowOff>
    </xdr:from>
    <xdr:to>
      <xdr:col>15</xdr:col>
      <xdr:colOff>149225</xdr:colOff>
      <xdr:row>37</xdr:row>
      <xdr:rowOff>90170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74930</xdr:rowOff>
    </xdr:from>
    <xdr:ext cx="762000" cy="2584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18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77470</xdr:rowOff>
    </xdr:from>
    <xdr:to>
      <xdr:col>11</xdr:col>
      <xdr:colOff>9525</xdr:colOff>
      <xdr:row>36</xdr:row>
      <xdr:rowOff>35560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0782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139700</xdr:rowOff>
    </xdr:from>
    <xdr:ext cx="761365" cy="25908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11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53340</xdr:rowOff>
    </xdr:from>
    <xdr:to>
      <xdr:col>6</xdr:col>
      <xdr:colOff>171450</xdr:colOff>
      <xdr:row>36</xdr:row>
      <xdr:rowOff>154940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139700</xdr:rowOff>
    </xdr:from>
    <xdr:ext cx="761365"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311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3810</xdr:rowOff>
    </xdr:from>
    <xdr:to>
      <xdr:col>24</xdr:col>
      <xdr:colOff>76200</xdr:colOff>
      <xdr:row>35</xdr:row>
      <xdr:rowOff>105410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20320</xdr:rowOff>
    </xdr:from>
    <xdr:ext cx="762000" cy="2584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49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11430</xdr:rowOff>
    </xdr:from>
    <xdr:to>
      <xdr:col>20</xdr:col>
      <xdr:colOff>38100</xdr:colOff>
      <xdr:row>35</xdr:row>
      <xdr:rowOff>113030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123190</xdr:rowOff>
    </xdr:from>
    <xdr:ext cx="735965" cy="2584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8104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19050</xdr:rowOff>
    </xdr:from>
    <xdr:to>
      <xdr:col>15</xdr:col>
      <xdr:colOff>149225</xdr:colOff>
      <xdr:row>35</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130810</xdr:rowOff>
    </xdr:from>
    <xdr:ext cx="76200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8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26670</xdr:rowOff>
    </xdr:from>
    <xdr:to>
      <xdr:col>11</xdr:col>
      <xdr:colOff>60325</xdr:colOff>
      <xdr:row>35</xdr:row>
      <xdr:rowOff>128270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2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138430</xdr:rowOff>
    </xdr:from>
    <xdr:ext cx="761365" cy="25908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796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156210</xdr:rowOff>
    </xdr:from>
    <xdr:to>
      <xdr:col>6</xdr:col>
      <xdr:colOff>171450</xdr:colOff>
      <xdr:row>36</xdr:row>
      <xdr:rowOff>86360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96520</xdr:rowOff>
    </xdr:from>
    <xdr:ext cx="761365" cy="259080"/>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925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物件費は、前年度比+0.3%の増となり、過去5カ年の類似団体平均より高い水準で推移している。</a:t>
          </a:r>
        </a:p>
        <a:p>
          <a:r>
            <a:rPr kumimoji="1" lang="ja-JP" altLang="en-US" sz="1100">
              <a:latin typeface="ＭＳ Ｐゴシック"/>
              <a:ea typeface="ＭＳ Ｐゴシック"/>
            </a:rPr>
            <a:t>　高止まり要因としては、物件費の約19.8%を占める</a:t>
          </a:r>
          <a:r>
            <a:rPr kumimoji="1" lang="ja-JP" altLang="en-US" sz="1100">
              <a:solidFill>
                <a:schemeClr val="dk1"/>
              </a:solidFill>
              <a:effectLst/>
              <a:latin typeface="ＭＳ Ｐゴシック"/>
              <a:ea typeface="ＭＳ Ｐゴシック"/>
              <a:cs typeface="+mn-cs"/>
            </a:rPr>
            <a:t>町単独運営の</a:t>
          </a:r>
          <a:r>
            <a:rPr kumimoji="1" lang="ja-JP" altLang="ja-JP" sz="1100">
              <a:solidFill>
                <a:schemeClr val="dk1"/>
              </a:solidFill>
              <a:effectLst/>
              <a:latin typeface="ＭＳ Ｐゴシック"/>
              <a:ea typeface="ＭＳ Ｐゴシック"/>
              <a:cs typeface="+mn-cs"/>
            </a:rPr>
            <a:t>廃棄物処理施設</a:t>
          </a:r>
          <a:r>
            <a:rPr kumimoji="1" lang="ja-JP" altLang="en-US" sz="1100">
              <a:solidFill>
                <a:schemeClr val="dk1"/>
              </a:solidFill>
              <a:effectLst/>
              <a:latin typeface="ＭＳ Ｐゴシック"/>
              <a:ea typeface="ＭＳ Ｐゴシック"/>
              <a:cs typeface="+mn-cs"/>
            </a:rPr>
            <a:t>に係る</a:t>
          </a:r>
          <a:r>
            <a:rPr kumimoji="1" lang="ja-JP" altLang="ja-JP" sz="1100">
              <a:solidFill>
                <a:schemeClr val="dk1"/>
              </a:solidFill>
              <a:effectLst/>
              <a:latin typeface="ＭＳ Ｐゴシック"/>
              <a:ea typeface="ＭＳ Ｐゴシック"/>
              <a:cs typeface="+mn-cs"/>
            </a:rPr>
            <a:t>運営</a:t>
          </a:r>
          <a:r>
            <a:rPr kumimoji="1" lang="ja-JP" altLang="en-US" sz="1100">
              <a:solidFill>
                <a:schemeClr val="dk1"/>
              </a:solidFill>
              <a:effectLst/>
              <a:latin typeface="ＭＳ Ｐゴシック"/>
              <a:ea typeface="ＭＳ Ｐゴシック"/>
              <a:cs typeface="+mn-cs"/>
            </a:rPr>
            <a:t>経費</a:t>
          </a:r>
          <a:r>
            <a:rPr kumimoji="1" lang="ja-JP" altLang="ja-JP" sz="1100">
              <a:solidFill>
                <a:schemeClr val="dk1"/>
              </a:solidFill>
              <a:effectLst/>
              <a:latin typeface="ＭＳ Ｐゴシック"/>
              <a:ea typeface="ＭＳ Ｐゴシック"/>
              <a:cs typeface="+mn-cs"/>
            </a:rPr>
            <a:t>をはじめとする公共施設の管理経費が挙げられる。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近年、経常収支比率全体が高止まり傾向となっている大きな要因が当該経費にかかるものであり、</a:t>
          </a:r>
          <a:r>
            <a:rPr kumimoji="1" lang="ja-JP" altLang="ja-JP" sz="1100">
              <a:solidFill>
                <a:schemeClr val="dk1"/>
              </a:solidFill>
              <a:effectLst/>
              <a:latin typeface="ＭＳ Ｐゴシック"/>
              <a:ea typeface="ＭＳ Ｐゴシック"/>
              <a:cs typeface="+mn-cs"/>
            </a:rPr>
            <a:t>今後は事務事業の見直しによる委託料の精査や、公共施設管理費の節減及び施設の統廃合も視野に入れた縮減の検討等、より一層コスト削減意識を持って行政運営に努めなければならない。</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815" cy="22542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7365" cy="2584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41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7365" cy="2584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270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24130</xdr:rowOff>
    </xdr:from>
    <xdr:to>
      <xdr:col>82</xdr:col>
      <xdr:colOff>107950</xdr:colOff>
      <xdr:row>19</xdr:row>
      <xdr:rowOff>144145</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52980"/>
          <a:ext cx="0" cy="1148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116205</xdr:rowOff>
    </xdr:from>
    <xdr:ext cx="762000" cy="259080"/>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373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82</xdr:col>
      <xdr:colOff>19050</xdr:colOff>
      <xdr:row>19</xdr:row>
      <xdr:rowOff>144145</xdr:rowOff>
    </xdr:from>
    <xdr:to>
      <xdr:col>82</xdr:col>
      <xdr:colOff>196850</xdr:colOff>
      <xdr:row>19</xdr:row>
      <xdr:rowOff>144145</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401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110490</xdr:rowOff>
    </xdr:from>
    <xdr:ext cx="762000" cy="2584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96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24130</xdr:rowOff>
    </xdr:from>
    <xdr:to>
      <xdr:col>82</xdr:col>
      <xdr:colOff>196850</xdr:colOff>
      <xdr:row>13</xdr:row>
      <xdr:rowOff>24130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52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109855</xdr:rowOff>
    </xdr:from>
    <xdr:to>
      <xdr:col>82</xdr:col>
      <xdr:colOff>107950</xdr:colOff>
      <xdr:row>16</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285305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12700</xdr:rowOff>
    </xdr:from>
    <xdr:ext cx="762000" cy="259080"/>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413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75565</xdr:rowOff>
    </xdr:from>
    <xdr:to>
      <xdr:col>78</xdr:col>
      <xdr:colOff>69850</xdr:colOff>
      <xdr:row>16</xdr:row>
      <xdr:rowOff>109855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4782800" y="28187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116205</xdr:rowOff>
    </xdr:from>
    <xdr:to>
      <xdr:col>78</xdr:col>
      <xdr:colOff>120650</xdr:colOff>
      <xdr:row>15</xdr:row>
      <xdr:rowOff>46355</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51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56515</xdr:rowOff>
    </xdr:from>
    <xdr:ext cx="736600" cy="2584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285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16</xdr:row>
      <xdr:rowOff>75565</xdr:rowOff>
    </xdr:from>
    <xdr:to>
      <xdr:col>73</xdr:col>
      <xdr:colOff>180975</xdr:colOff>
      <xdr:row>17</xdr:row>
      <xdr:rowOff>64135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2818765"/>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121920</xdr:rowOff>
    </xdr:from>
    <xdr:to>
      <xdr:col>74</xdr:col>
      <xdr:colOff>31750</xdr:colOff>
      <xdr:row>15</xdr:row>
      <xdr:rowOff>52070</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62230</xdr:rowOff>
    </xdr:from>
    <xdr:ext cx="762000" cy="259080"/>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291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41275</xdr:rowOff>
    </xdr:from>
    <xdr:to>
      <xdr:col>69</xdr:col>
      <xdr:colOff>92075</xdr:colOff>
      <xdr:row>17</xdr:row>
      <xdr:rowOff>64135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29559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76200</xdr:rowOff>
    </xdr:from>
    <xdr:to>
      <xdr:col>69</xdr:col>
      <xdr:colOff>142875</xdr:colOff>
      <xdr:row>16</xdr:row>
      <xdr:rowOff>6350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16510</xdr:rowOff>
    </xdr:from>
    <xdr:ext cx="761365" cy="259080"/>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416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15</xdr:row>
      <xdr:rowOff>59055</xdr:rowOff>
    </xdr:from>
    <xdr:to>
      <xdr:col>65</xdr:col>
      <xdr:colOff>53975</xdr:colOff>
      <xdr:row>15</xdr:row>
      <xdr:rowOff>160655</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170815</xdr:rowOff>
    </xdr:from>
    <xdr:ext cx="762000" cy="2584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399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48260</xdr:rowOff>
    </xdr:from>
    <xdr:ext cx="762000" cy="259080"/>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79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16</xdr:row>
      <xdr:rowOff>59055</xdr:rowOff>
    </xdr:from>
    <xdr:to>
      <xdr:col>78</xdr:col>
      <xdr:colOff>120650</xdr:colOff>
      <xdr:row>16</xdr:row>
      <xdr:rowOff>160655</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02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145415</xdr:rowOff>
    </xdr:from>
    <xdr:ext cx="736600" cy="2584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88861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24765</xdr:rowOff>
    </xdr:from>
    <xdr:to>
      <xdr:col>74</xdr:col>
      <xdr:colOff>31750</xdr:colOff>
      <xdr:row>16</xdr:row>
      <xdr:rowOff>126365</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276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111125</xdr:rowOff>
    </xdr:from>
    <xdr:ext cx="762000" cy="2584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28543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13335</xdr:rowOff>
    </xdr:from>
    <xdr:to>
      <xdr:col>69</xdr:col>
      <xdr:colOff>142875</xdr:colOff>
      <xdr:row>17</xdr:row>
      <xdr:rowOff>114935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27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99695</xdr:rowOff>
    </xdr:from>
    <xdr:ext cx="761365" cy="2584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14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161925</xdr:rowOff>
    </xdr:from>
    <xdr:to>
      <xdr:col>65</xdr:col>
      <xdr:colOff>53975</xdr:colOff>
      <xdr:row>17</xdr:row>
      <xdr:rowOff>92075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76835</xdr:rowOff>
    </xdr:from>
    <xdr:ext cx="762000" cy="2584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2991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扶助費の経常収支比率は、</a:t>
          </a:r>
          <a:r>
            <a:rPr kumimoji="1" lang="en-US" altLang="ja-JP" sz="1100">
              <a:latin typeface="ＭＳ Ｐゴシック"/>
              <a:ea typeface="ＭＳ Ｐゴシック"/>
            </a:rPr>
            <a:t>1.8%</a:t>
          </a:r>
          <a:r>
            <a:rPr kumimoji="1" lang="ja-JP" altLang="en-US" sz="1100">
              <a:latin typeface="ＭＳ Ｐゴシック"/>
              <a:ea typeface="ＭＳ Ｐゴシック"/>
            </a:rPr>
            <a:t>と前年度比+</a:t>
          </a:r>
          <a:r>
            <a:rPr kumimoji="1" lang="en-US" altLang="ja-JP" sz="1100">
              <a:latin typeface="ＭＳ Ｐゴシック"/>
              <a:ea typeface="ＭＳ Ｐゴシック"/>
            </a:rPr>
            <a:t>0.1%</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国や県の制度に沿った扶助費が多く、近年では町独自の事業として乳幼児医療給付費の無料化（高校終期まで）等、住民ニーズを捉えた施策を実施してきている。　　　　　　　　 　　　　　</a:t>
          </a:r>
          <a:endParaRPr kumimoji="1" lang="ja-JP" altLang="en-US" sz="1300">
            <a:latin typeface="ＭＳ Ｐゴシック"/>
            <a:ea typeface="ＭＳ Ｐゴシック"/>
          </a:endParaRPr>
        </a:p>
        <a:p>
          <a:r>
            <a:rPr kumimoji="1" lang="ja-JP" altLang="en-US" sz="1100">
              <a:latin typeface="ＭＳ Ｐゴシック"/>
              <a:ea typeface="ＭＳ Ｐゴシック"/>
            </a:rPr>
            <a:t>　今後、普通交付税の算定において、こども子育て費が創設されるなど、さらなる範囲　の拡充等も予想される。また、高齢化による扶助費の需要増は避けられないため、より一層住民のニーズを捉えた施策の実施に努める。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815" cy="225425"/>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60</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0430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137160</xdr:rowOff>
    </xdr:from>
    <xdr:ext cx="762000" cy="259080"/>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24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52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3810</xdr:rowOff>
    </xdr:from>
    <xdr:ext cx="762000" cy="259080"/>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4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04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107950</xdr:rowOff>
    </xdr:from>
    <xdr:to>
      <xdr:col>24</xdr:col>
      <xdr:colOff>25400</xdr:colOff>
      <xdr:row>52</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02335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124460</xdr:rowOff>
    </xdr:from>
    <xdr:ext cx="762000" cy="259080"/>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2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107950</xdr:rowOff>
    </xdr:from>
    <xdr:to>
      <xdr:col>19</xdr:col>
      <xdr:colOff>187325</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0233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133350</xdr:rowOff>
    </xdr:from>
    <xdr:to>
      <xdr:col>20</xdr:col>
      <xdr:colOff>38100</xdr:colOff>
      <xdr:row>55</xdr:row>
      <xdr:rowOff>63500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48260</xdr:rowOff>
    </xdr:from>
    <xdr:ext cx="735965" cy="259080"/>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7801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52</xdr:row>
      <xdr:rowOff>127000</xdr:rowOff>
    </xdr:from>
    <xdr:to>
      <xdr:col>15</xdr:col>
      <xdr:colOff>98425</xdr:colOff>
      <xdr:row>52</xdr:row>
      <xdr:rowOff>146050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0424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0</xdr:rowOff>
    </xdr:from>
    <xdr:to>
      <xdr:col>15</xdr:col>
      <xdr:colOff>149225</xdr:colOff>
      <xdr:row>55</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86360</xdr:rowOff>
    </xdr:from>
    <xdr:ext cx="762000" cy="2584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161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52</xdr:row>
      <xdr:rowOff>146050</xdr:rowOff>
    </xdr:from>
    <xdr:to>
      <xdr:col>11</xdr:col>
      <xdr:colOff>9525</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0614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162560</xdr:rowOff>
    </xdr:from>
    <xdr:ext cx="761365" cy="25908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2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57150</xdr:rowOff>
    </xdr:from>
    <xdr:to>
      <xdr:col>6</xdr:col>
      <xdr:colOff>171450</xdr:colOff>
      <xdr:row>55</xdr:row>
      <xdr:rowOff>158750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143510</xdr:rowOff>
    </xdr:from>
    <xdr:ext cx="761365" cy="2584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732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52</xdr:row>
      <xdr:rowOff>76200</xdr:rowOff>
    </xdr:from>
    <xdr:to>
      <xdr:col>24</xdr:col>
      <xdr:colOff>76200</xdr:colOff>
      <xdr:row>53</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156210</xdr:rowOff>
    </xdr:from>
    <xdr:ext cx="762000" cy="2584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890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52</xdr:row>
      <xdr:rowOff>57150</xdr:rowOff>
    </xdr:from>
    <xdr:to>
      <xdr:col>20</xdr:col>
      <xdr:colOff>38100</xdr:colOff>
      <xdr:row>52</xdr:row>
      <xdr:rowOff>158750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897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50</xdr:row>
      <xdr:rowOff>168910</xdr:rowOff>
    </xdr:from>
    <xdr:ext cx="735965" cy="2584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7414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52</xdr:row>
      <xdr:rowOff>76200</xdr:rowOff>
    </xdr:from>
    <xdr:to>
      <xdr:col>15</xdr:col>
      <xdr:colOff>149225</xdr:colOff>
      <xdr:row>53</xdr:row>
      <xdr:rowOff>6350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899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16510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876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52</xdr:row>
      <xdr:rowOff>95250</xdr:rowOff>
    </xdr:from>
    <xdr:to>
      <xdr:col>11</xdr:col>
      <xdr:colOff>60325</xdr:colOff>
      <xdr:row>53</xdr:row>
      <xdr:rowOff>25400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01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35560</xdr:rowOff>
    </xdr:from>
    <xdr:ext cx="761365" cy="259080"/>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8779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52</xdr:row>
      <xdr:rowOff>114300</xdr:rowOff>
    </xdr:from>
    <xdr:to>
      <xdr:col>6</xdr:col>
      <xdr:colOff>171450</xdr:colOff>
      <xdr:row>53</xdr:row>
      <xdr:rowOff>44450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54610</xdr:rowOff>
    </xdr:from>
    <xdr:ext cx="761365" cy="2584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8798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ysClr val="windowText" lastClr="000000"/>
              </a:solidFill>
              <a:latin typeface="ＭＳ Ｐゴシック"/>
              <a:ea typeface="ＭＳ Ｐゴシック"/>
            </a:rPr>
            <a:t>　その他経費は対前年度比+0.2%の微増であり、依然として類似団体平均値を大きく上回っている。</a:t>
          </a:r>
        </a:p>
        <a:p>
          <a:r>
            <a:rPr kumimoji="1" lang="ja-JP" altLang="en-US" sz="1100">
              <a:solidFill>
                <a:sysClr val="windowText" lastClr="000000"/>
              </a:solidFill>
              <a:latin typeface="ＭＳ Ｐゴシック"/>
              <a:ea typeface="ＭＳ Ｐゴシック"/>
            </a:rPr>
            <a:t>　当該経費の高止まりの要因としては、公営企業会計への繰出金や出資金、また除排雪経費（維持補修費）が挙げられる。</a:t>
          </a:r>
        </a:p>
        <a:p>
          <a:r>
            <a:rPr kumimoji="1" lang="ja-JP" altLang="en-US" sz="1100">
              <a:solidFill>
                <a:sysClr val="windowText" lastClr="000000"/>
              </a:solidFill>
              <a:latin typeface="ＭＳ Ｐゴシック"/>
              <a:ea typeface="ＭＳ Ｐゴシック"/>
            </a:rPr>
            <a:t>　しかし、上記の高止まり要因となっている事業については、町民生活に直結する事業内容であることを鑑み、今後も横ばい傾向となる見込みである。</a:t>
          </a:r>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815" cy="22542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104140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02716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76200</xdr:rowOff>
    </xdr:from>
    <xdr:ext cx="762000" cy="2584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363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104140</xdr:rowOff>
    </xdr:from>
    <xdr:to>
      <xdr:col>82</xdr:col>
      <xdr:colOff>196850</xdr:colOff>
      <xdr:row>60</xdr:row>
      <xdr:rowOff>104140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39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26670</xdr:rowOff>
    </xdr:from>
    <xdr:ext cx="762000" cy="259080"/>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8770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02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134620</xdr:rowOff>
    </xdr:from>
    <xdr:to>
      <xdr:col>82</xdr:col>
      <xdr:colOff>107950</xdr:colOff>
      <xdr:row>58</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5671800" y="1007872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127000</xdr:rowOff>
    </xdr:from>
    <xdr:ext cx="762000" cy="259080"/>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3853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110490</xdr:rowOff>
    </xdr:from>
    <xdr:to>
      <xdr:col>82</xdr:col>
      <xdr:colOff>158750</xdr:colOff>
      <xdr:row>56</xdr:row>
      <xdr:rowOff>40640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134620</xdr:rowOff>
    </xdr:from>
    <xdr:to>
      <xdr:col>78</xdr:col>
      <xdr:colOff>69850</xdr:colOff>
      <xdr:row>59</xdr:row>
      <xdr:rowOff>16510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4782800" y="1007872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102870</xdr:rowOff>
    </xdr:from>
    <xdr:to>
      <xdr:col>78</xdr:col>
      <xdr:colOff>120650</xdr:colOff>
      <xdr:row>56</xdr:row>
      <xdr:rowOff>33020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53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43180</xdr:rowOff>
    </xdr:from>
    <xdr:ext cx="736600" cy="2584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93014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58</xdr:row>
      <xdr:rowOff>43180</xdr:rowOff>
    </xdr:from>
    <xdr:to>
      <xdr:col>73</xdr:col>
      <xdr:colOff>180975</xdr:colOff>
      <xdr:row>59</xdr:row>
      <xdr:rowOff>16510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98728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148590</xdr:rowOff>
    </xdr:from>
    <xdr:to>
      <xdr:col>74</xdr:col>
      <xdr:colOff>31750</xdr:colOff>
      <xdr:row>56</xdr:row>
      <xdr:rowOff>78740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88900</xdr:rowOff>
    </xdr:from>
    <xdr:ext cx="762000" cy="2584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9347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58</xdr:row>
      <xdr:rowOff>43180</xdr:rowOff>
    </xdr:from>
    <xdr:to>
      <xdr:col>69</xdr:col>
      <xdr:colOff>92075</xdr:colOff>
      <xdr:row>58</xdr:row>
      <xdr:rowOff>149860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3004800" y="9987280"/>
          <a:ext cx="8890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156210</xdr:rowOff>
    </xdr:from>
    <xdr:to>
      <xdr:col>69</xdr:col>
      <xdr:colOff>142875</xdr:colOff>
      <xdr:row>56</xdr:row>
      <xdr:rowOff>86360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96520</xdr:rowOff>
    </xdr:from>
    <xdr:ext cx="761365" cy="259080"/>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93548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55</xdr:row>
      <xdr:rowOff>163830</xdr:rowOff>
    </xdr:from>
    <xdr:to>
      <xdr:col>65</xdr:col>
      <xdr:colOff>53975</xdr:colOff>
      <xdr:row>56</xdr:row>
      <xdr:rowOff>93980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104140</xdr:rowOff>
    </xdr:from>
    <xdr:ext cx="762000" cy="25908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9362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58</xdr:row>
      <xdr:rowOff>99060</xdr:rowOff>
    </xdr:from>
    <xdr:to>
      <xdr:col>82</xdr:col>
      <xdr:colOff>158750</xdr:colOff>
      <xdr:row>59</xdr:row>
      <xdr:rowOff>29210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71120</xdr:rowOff>
    </xdr:from>
    <xdr:ext cx="762000" cy="259080"/>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10015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58</xdr:row>
      <xdr:rowOff>83820</xdr:rowOff>
    </xdr:from>
    <xdr:to>
      <xdr:col>78</xdr:col>
      <xdr:colOff>120650</xdr:colOff>
      <xdr:row>59</xdr:row>
      <xdr:rowOff>13970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170180</xdr:rowOff>
    </xdr:from>
    <xdr:ext cx="7366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101142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58</xdr:row>
      <xdr:rowOff>137160</xdr:rowOff>
    </xdr:from>
    <xdr:to>
      <xdr:col>74</xdr:col>
      <xdr:colOff>31750</xdr:colOff>
      <xdr:row>59</xdr:row>
      <xdr:rowOff>67310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52070</xdr:rowOff>
    </xdr:from>
    <xdr:ext cx="762000" cy="2584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10167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163830</xdr:rowOff>
    </xdr:from>
    <xdr:to>
      <xdr:col>69</xdr:col>
      <xdr:colOff>142875</xdr:colOff>
      <xdr:row>58</xdr:row>
      <xdr:rowOff>93980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78740</xdr:rowOff>
    </xdr:from>
    <xdr:ext cx="761365"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10022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58</xdr:row>
      <xdr:rowOff>99060</xdr:rowOff>
    </xdr:from>
    <xdr:to>
      <xdr:col>65</xdr:col>
      <xdr:colOff>53975</xdr:colOff>
      <xdr:row>59</xdr:row>
      <xdr:rowOff>29210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13970</xdr:rowOff>
    </xdr:from>
    <xdr:ext cx="762000" cy="259080"/>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1012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補助費等の経常収支比率は16.3%となり、対前年度比+1.0%の微増となった。</a:t>
          </a:r>
        </a:p>
        <a:p>
          <a:r>
            <a:rPr kumimoji="1" lang="ja-JP" altLang="en-US" sz="1100">
              <a:latin typeface="ＭＳ Ｐゴシック"/>
              <a:ea typeface="ＭＳ Ｐゴシック"/>
            </a:rPr>
            <a:t>　主な増加要因としては、新型コロナウイルス感染症の影響による経営状況の悪化に係る公営企業会計（病院、簡易水道事業）への補助費等の増や青森地域広域事務組合消防費負担金の増が挙げられる。</a:t>
          </a:r>
        </a:p>
        <a:p>
          <a:r>
            <a:rPr kumimoji="1" lang="ja-JP" altLang="en-US" sz="1100">
              <a:latin typeface="ＭＳ Ｐゴシック"/>
              <a:ea typeface="ＭＳ Ｐゴシック"/>
            </a:rPr>
            <a:t>　依然として、各企業会計に対する補助費等が高止まりに大きく影響しており、抜本的な経営方針の見直しを実施し経費の抑制に努める必要がある。</a:t>
          </a:r>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815" cy="22542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39</xdr:row>
      <xdr:rowOff>147320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5892800"/>
          <a:ext cx="0" cy="941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119380</xdr:rowOff>
    </xdr:from>
    <xdr:ext cx="762000" cy="259080"/>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6805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147320</xdr:rowOff>
    </xdr:from>
    <xdr:to>
      <xdr:col>82</xdr:col>
      <xdr:colOff>196850</xdr:colOff>
      <xdr:row>39</xdr:row>
      <xdr:rowOff>147320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6833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83820</xdr:rowOff>
    </xdr:from>
    <xdr:to>
      <xdr:col>82</xdr:col>
      <xdr:colOff>107950</xdr:colOff>
      <xdr:row>37</xdr:row>
      <xdr:rowOff>129540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42747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21590</xdr:rowOff>
    </xdr:from>
    <xdr:ext cx="762000" cy="259080"/>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193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5080</xdr:rowOff>
    </xdr:from>
    <xdr:to>
      <xdr:col>82</xdr:col>
      <xdr:colOff>158750</xdr:colOff>
      <xdr:row>37</xdr:row>
      <xdr:rowOff>106680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34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83820</xdr:rowOff>
    </xdr:from>
    <xdr:to>
      <xdr:col>78</xdr:col>
      <xdr:colOff>69850</xdr:colOff>
      <xdr:row>37</xdr:row>
      <xdr:rowOff>138430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42747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140335</xdr:rowOff>
    </xdr:from>
    <xdr:to>
      <xdr:col>78</xdr:col>
      <xdr:colOff>120650</xdr:colOff>
      <xdr:row>37</xdr:row>
      <xdr:rowOff>70485</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80645</xdr:rowOff>
    </xdr:from>
    <xdr:ext cx="736600" cy="259080"/>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081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92710</xdr:rowOff>
    </xdr:from>
    <xdr:to>
      <xdr:col>73</xdr:col>
      <xdr:colOff>180975</xdr:colOff>
      <xdr:row>37</xdr:row>
      <xdr:rowOff>138430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43636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10160</xdr:rowOff>
    </xdr:from>
    <xdr:to>
      <xdr:col>74</xdr:col>
      <xdr:colOff>31750</xdr:colOff>
      <xdr:row>37</xdr:row>
      <xdr:rowOff>111760</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121920</xdr:rowOff>
    </xdr:from>
    <xdr:ext cx="762000" cy="2584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122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78740</xdr:rowOff>
    </xdr:from>
    <xdr:to>
      <xdr:col>69</xdr:col>
      <xdr:colOff>92075</xdr:colOff>
      <xdr:row>37</xdr:row>
      <xdr:rowOff>92710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3004800" y="64223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103505</xdr:rowOff>
    </xdr:from>
    <xdr:ext cx="761365" cy="259080"/>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104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153670</xdr:rowOff>
    </xdr:from>
    <xdr:to>
      <xdr:col>65</xdr:col>
      <xdr:colOff>53975</xdr:colOff>
      <xdr:row>37</xdr:row>
      <xdr:rowOff>83820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93980</xdr:rowOff>
    </xdr:from>
    <xdr:ext cx="7620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0947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37</xdr:row>
      <xdr:rowOff>78740</xdr:rowOff>
    </xdr:from>
    <xdr:to>
      <xdr:col>82</xdr:col>
      <xdr:colOff>158750</xdr:colOff>
      <xdr:row>38</xdr:row>
      <xdr:rowOff>8890</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50800</xdr:rowOff>
    </xdr:from>
    <xdr:ext cx="762000" cy="259080"/>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33020</xdr:rowOff>
    </xdr:from>
    <xdr:to>
      <xdr:col>78</xdr:col>
      <xdr:colOff>120650</xdr:colOff>
      <xdr:row>37</xdr:row>
      <xdr:rowOff>134620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119380</xdr:rowOff>
    </xdr:from>
    <xdr:ext cx="7366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6463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87630</xdr:rowOff>
    </xdr:from>
    <xdr:to>
      <xdr:col>74</xdr:col>
      <xdr:colOff>31750</xdr:colOff>
      <xdr:row>38</xdr:row>
      <xdr:rowOff>17780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2540</xdr:rowOff>
    </xdr:from>
    <xdr:ext cx="76200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65176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41910</xdr:rowOff>
    </xdr:from>
    <xdr:to>
      <xdr:col>69</xdr:col>
      <xdr:colOff>142875</xdr:colOff>
      <xdr:row>37</xdr:row>
      <xdr:rowOff>143510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128270</xdr:rowOff>
    </xdr:from>
    <xdr:ext cx="761365"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4719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27940</xdr:rowOff>
    </xdr:from>
    <xdr:to>
      <xdr:col>65</xdr:col>
      <xdr:colOff>53975</xdr:colOff>
      <xdr:row>37</xdr:row>
      <xdr:rowOff>129540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37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114300</xdr:rowOff>
    </xdr:from>
    <xdr:ext cx="762000" cy="259080"/>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4579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61/79</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公債費については</a:t>
          </a:r>
          <a:r>
            <a:rPr kumimoji="1" lang="en-US" altLang="ja-JP" sz="1100">
              <a:solidFill>
                <a:schemeClr val="dk1"/>
              </a:solidFill>
              <a:effectLst/>
              <a:latin typeface="ＭＳ Ｐゴシック"/>
              <a:ea typeface="ＭＳ Ｐゴシック"/>
              <a:cs typeface="+mn-cs"/>
            </a:rPr>
            <a:t>21.5%、</a:t>
          </a:r>
          <a:r>
            <a:rPr kumimoji="1" lang="ja-JP" altLang="ja-JP" sz="1100">
              <a:solidFill>
                <a:schemeClr val="dk1"/>
              </a:solidFill>
              <a:effectLst/>
              <a:latin typeface="ＭＳ Ｐゴシック"/>
              <a:ea typeface="ＭＳ Ｐゴシック"/>
              <a:cs typeface="+mn-cs"/>
            </a:rPr>
            <a:t>前年度比▲</a:t>
          </a:r>
          <a:r>
            <a:rPr kumimoji="1" lang="en-US" altLang="ja-JP" sz="1100">
              <a:solidFill>
                <a:schemeClr val="dk1"/>
              </a:solidFill>
              <a:effectLst/>
              <a:latin typeface="ＭＳ Ｐゴシック"/>
              <a:ea typeface="ＭＳ Ｐゴシック"/>
              <a:cs typeface="+mn-cs"/>
            </a:rPr>
            <a:t>0.1%</a:t>
          </a:r>
          <a:r>
            <a:rPr kumimoji="1" lang="ja-JP" altLang="en-US" sz="1100">
              <a:solidFill>
                <a:schemeClr val="dk1"/>
              </a:solidFill>
              <a:effectLst/>
              <a:latin typeface="ＭＳ Ｐゴシック"/>
              <a:ea typeface="ＭＳ Ｐゴシック"/>
              <a:cs typeface="+mn-cs"/>
            </a:rPr>
            <a:t>と改善傾向ではあるが、類似団体平均値と比較すると高水準で推移している。</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近年改善傾向となった要因としては、計画的な普通建設事業の実施による新発債の発行抑制や、後年度の公債費負担軽減を目的とした繰上償還の実施によるものである。</a:t>
          </a:r>
          <a:endParaRPr lang="ja-JP" altLang="ja-JP" sz="14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今後</a:t>
          </a:r>
          <a:r>
            <a:rPr kumimoji="1" lang="ja-JP" altLang="en-US" sz="1100">
              <a:solidFill>
                <a:schemeClr val="dk1"/>
              </a:solidFill>
              <a:effectLst/>
              <a:latin typeface="ＭＳ Ｐゴシック"/>
              <a:ea typeface="ＭＳ Ｐゴシック"/>
              <a:cs typeface="+mn-cs"/>
            </a:rPr>
            <a:t>は</a:t>
          </a:r>
          <a:r>
            <a:rPr kumimoji="1" lang="ja-JP" altLang="en-US" sz="1100">
              <a:solidFill>
                <a:sysClr val="windowText" lastClr="000000"/>
              </a:solidFill>
              <a:latin typeface="ＭＳ Ｐゴシック"/>
              <a:ea typeface="ＭＳ Ｐゴシック"/>
            </a:rPr>
            <a:t>外ヶ浜分署建設事業等の</a:t>
          </a:r>
          <a:r>
            <a:rPr kumimoji="1" lang="ja-JP" altLang="ja-JP" sz="1100">
              <a:solidFill>
                <a:schemeClr val="dk1"/>
              </a:solidFill>
              <a:effectLst/>
              <a:latin typeface="ＭＳ Ｐゴシック"/>
              <a:ea typeface="ＭＳ Ｐゴシック"/>
              <a:cs typeface="+mn-cs"/>
            </a:rPr>
            <a:t>大規模事業が控えており、公債費は増加傾向で推移すると見込まれている。</a:t>
          </a:r>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815" cy="225425"/>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84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1270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0950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144780</xdr:rowOff>
    </xdr:from>
    <xdr:ext cx="762000" cy="2584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8607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36.2</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8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80010</xdr:rowOff>
    </xdr:from>
    <xdr:ext cx="762000" cy="259080"/>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127000</xdr:rowOff>
    </xdr:from>
    <xdr:to>
      <xdr:col>24</xdr:col>
      <xdr:colOff>25400</xdr:colOff>
      <xdr:row>77</xdr:row>
      <xdr:rowOff>130810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32865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8890</xdr:rowOff>
    </xdr:from>
    <xdr:ext cx="762000" cy="2584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03909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130810</xdr:rowOff>
    </xdr:from>
    <xdr:to>
      <xdr:col>19</xdr:col>
      <xdr:colOff>187325</xdr:colOff>
      <xdr:row>77</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32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118110</xdr:rowOff>
    </xdr:from>
    <xdr:to>
      <xdr:col>20</xdr:col>
      <xdr:colOff>38100</xdr:colOff>
      <xdr:row>77</xdr:row>
      <xdr:rowOff>48260</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58420</xdr:rowOff>
    </xdr:from>
    <xdr:ext cx="735965" cy="259080"/>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717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153670</xdr:rowOff>
    </xdr:from>
    <xdr:to>
      <xdr:col>15</xdr:col>
      <xdr:colOff>98425</xdr:colOff>
      <xdr:row>77</xdr:row>
      <xdr:rowOff>157480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55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140970</xdr:rowOff>
    </xdr:from>
    <xdr:to>
      <xdr:col>15</xdr:col>
      <xdr:colOff>149225</xdr:colOff>
      <xdr:row>77</xdr:row>
      <xdr:rowOff>71120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81280</xdr:rowOff>
    </xdr:from>
    <xdr:ext cx="762000" cy="259080"/>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40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138430</xdr:rowOff>
    </xdr:from>
    <xdr:to>
      <xdr:col>11</xdr:col>
      <xdr:colOff>9525</xdr:colOff>
      <xdr:row>77</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4008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81280</xdr:rowOff>
    </xdr:from>
    <xdr:ext cx="761365" cy="259080"/>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4003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92710</xdr:rowOff>
    </xdr:from>
    <xdr:ext cx="761365" cy="259080"/>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51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76200</xdr:rowOff>
    </xdr:from>
    <xdr:to>
      <xdr:col>24</xdr:col>
      <xdr:colOff>76200</xdr:colOff>
      <xdr:row>78</xdr:row>
      <xdr:rowOff>6350</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48260</xdr:rowOff>
    </xdr:from>
    <xdr:ext cx="762000" cy="259080"/>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49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80010</xdr:rowOff>
    </xdr:from>
    <xdr:to>
      <xdr:col>20</xdr:col>
      <xdr:colOff>38100</xdr:colOff>
      <xdr:row>78</xdr:row>
      <xdr:rowOff>10160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166370</xdr:rowOff>
    </xdr:from>
    <xdr:ext cx="735965" cy="2584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36802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102870</xdr:rowOff>
    </xdr:from>
    <xdr:to>
      <xdr:col>15</xdr:col>
      <xdr:colOff>149225</xdr:colOff>
      <xdr:row>78</xdr:row>
      <xdr:rowOff>33020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17780</xdr:rowOff>
    </xdr:from>
    <xdr:ext cx="762000" cy="2584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39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106680</xdr:rowOff>
    </xdr:from>
    <xdr:to>
      <xdr:col>11</xdr:col>
      <xdr:colOff>60325</xdr:colOff>
      <xdr:row>78</xdr:row>
      <xdr:rowOff>36830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0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21590</xdr:rowOff>
    </xdr:from>
    <xdr:ext cx="761365" cy="259080"/>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3946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87630</xdr:rowOff>
    </xdr:from>
    <xdr:to>
      <xdr:col>6</xdr:col>
      <xdr:colOff>171450</xdr:colOff>
      <xdr:row>78</xdr:row>
      <xdr:rowOff>17780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2540</xdr:rowOff>
    </xdr:from>
    <xdr:ext cx="761365" cy="259080"/>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3756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66/79</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公債費以外の経常収支比率は、前年度比+1.5%の微増となり、依然として類似団体平均を大きく上回っている。</a:t>
          </a:r>
        </a:p>
        <a:p>
          <a:r>
            <a:rPr kumimoji="1" lang="ja-JP" altLang="en-US" sz="1100">
              <a:latin typeface="ＭＳ Ｐゴシック"/>
              <a:ea typeface="ＭＳ Ｐゴシック"/>
            </a:rPr>
            <a:t>　分母となる経常一般財源の大部分を占めている普通交付税が+0.1%とほぼ横ばいとなったことに対し、分子の経常支出が増となっていることが要因である。</a:t>
          </a:r>
        </a:p>
        <a:p>
          <a:r>
            <a:rPr kumimoji="1" lang="ja-JP" altLang="en-US" sz="1100">
              <a:latin typeface="ＭＳ Ｐゴシック"/>
              <a:ea typeface="ＭＳ Ｐゴシック"/>
            </a:rPr>
            <a:t>　特に、青森地域広域事務組合消防費負担金の増（対前年度比+約39,000千円）となった補助費等や、光熱水費・燃料費の増（対前年度比+約15,000千円)となった物件費（+0.3%）等が大きく影響している。</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815" cy="22542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80</xdr:row>
      <xdr:rowOff>146050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53340"/>
          <a:ext cx="0" cy="1108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118110</xdr:rowOff>
    </xdr:from>
    <xdr:ext cx="762000" cy="259080"/>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83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146050</xdr:rowOff>
    </xdr:from>
    <xdr:to>
      <xdr:col>82</xdr:col>
      <xdr:colOff>196850</xdr:colOff>
      <xdr:row>80</xdr:row>
      <xdr:rowOff>146050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62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152400</xdr:rowOff>
    </xdr:from>
    <xdr:ext cx="762000" cy="259080"/>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96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56.4</a:t>
          </a:r>
          <a:endParaRPr kumimoji="1" lang="ja-JP" altLang="en-US" sz="1000" b="1">
            <a:latin typeface="ＭＳ Ｐゴシック"/>
            <a:ea typeface="ＭＳ Ｐゴシック"/>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5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20320</xdr:rowOff>
    </xdr:from>
    <xdr:to>
      <xdr:col>82</xdr:col>
      <xdr:colOff>107950</xdr:colOff>
      <xdr:row>78</xdr:row>
      <xdr:rowOff>77470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39342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107950</xdr:rowOff>
    </xdr:from>
    <xdr:ext cx="762000" cy="259080"/>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67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91440</xdr:rowOff>
    </xdr:from>
    <xdr:to>
      <xdr:col>82</xdr:col>
      <xdr:colOff>158750</xdr:colOff>
      <xdr:row>77</xdr:row>
      <xdr:rowOff>21590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20320</xdr:rowOff>
    </xdr:from>
    <xdr:to>
      <xdr:col>78</xdr:col>
      <xdr:colOff>69850</xdr:colOff>
      <xdr:row>78</xdr:row>
      <xdr:rowOff>77470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39342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xdr:rowOff>
    </xdr:from>
    <xdr:to>
      <xdr:col>78</xdr:col>
      <xdr:colOff>120650</xdr:colOff>
      <xdr:row>76</xdr:row>
      <xdr:rowOff>116840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4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127000</xdr:rowOff>
    </xdr:from>
    <xdr:ext cx="736600" cy="259080"/>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143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77470</xdr:rowOff>
    </xdr:from>
    <xdr:to>
      <xdr:col>73</xdr:col>
      <xdr:colOff>180975</xdr:colOff>
      <xdr:row>78</xdr:row>
      <xdr:rowOff>81280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893800" y="1345057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133350</xdr:rowOff>
    </xdr:from>
    <xdr:to>
      <xdr:col>74</xdr:col>
      <xdr:colOff>31750</xdr:colOff>
      <xdr:row>77</xdr:row>
      <xdr:rowOff>63500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73660</xdr:rowOff>
    </xdr:from>
    <xdr:ext cx="762000" cy="259080"/>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932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81280</xdr:rowOff>
    </xdr:from>
    <xdr:to>
      <xdr:col>69</xdr:col>
      <xdr:colOff>92075</xdr:colOff>
      <xdr:row>79</xdr:row>
      <xdr:rowOff>5080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5438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167640</xdr:rowOff>
    </xdr:from>
    <xdr:to>
      <xdr:col>69</xdr:col>
      <xdr:colOff>142875</xdr:colOff>
      <xdr:row>77</xdr:row>
      <xdr:rowOff>97790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107950</xdr:rowOff>
    </xdr:from>
    <xdr:ext cx="761365" cy="259080"/>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9667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148590</xdr:rowOff>
    </xdr:from>
    <xdr:to>
      <xdr:col>65</xdr:col>
      <xdr:colOff>53975</xdr:colOff>
      <xdr:row>77</xdr:row>
      <xdr:rowOff>78740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1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88900</xdr:rowOff>
    </xdr:from>
    <xdr:ext cx="762000" cy="2584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947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82</xdr:col>
      <xdr:colOff>57150</xdr:colOff>
      <xdr:row>78</xdr:row>
      <xdr:rowOff>26670</xdr:rowOff>
    </xdr:from>
    <xdr:to>
      <xdr:col>82</xdr:col>
      <xdr:colOff>158750</xdr:colOff>
      <xdr:row>78</xdr:row>
      <xdr:rowOff>128270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170180</xdr:rowOff>
    </xdr:from>
    <xdr:ext cx="762000" cy="259080"/>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7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77</xdr:row>
      <xdr:rowOff>140970</xdr:rowOff>
    </xdr:from>
    <xdr:to>
      <xdr:col>78</xdr:col>
      <xdr:colOff>120650</xdr:colOff>
      <xdr:row>78</xdr:row>
      <xdr:rowOff>71120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55880</xdr:rowOff>
    </xdr:from>
    <xdr:ext cx="7366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4289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26670</xdr:rowOff>
    </xdr:from>
    <xdr:to>
      <xdr:col>74</xdr:col>
      <xdr:colOff>31750</xdr:colOff>
      <xdr:row>78</xdr:row>
      <xdr:rowOff>128270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9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113030</xdr:rowOff>
    </xdr:from>
    <xdr:ext cx="762000" cy="259080"/>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486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30480</xdr:rowOff>
    </xdr:from>
    <xdr:to>
      <xdr:col>69</xdr:col>
      <xdr:colOff>142875</xdr:colOff>
      <xdr:row>78</xdr:row>
      <xdr:rowOff>132080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116840</xdr:rowOff>
    </xdr:from>
    <xdr:ext cx="761365" cy="259080"/>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489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125730</xdr:rowOff>
    </xdr:from>
    <xdr:to>
      <xdr:col>65</xdr:col>
      <xdr:colOff>53975</xdr:colOff>
      <xdr:row>79</xdr:row>
      <xdr:rowOff>55880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9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40640</xdr:rowOff>
    </xdr:from>
    <xdr:ext cx="762000" cy="2584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585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青森県外ヶ浜町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4</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120650</xdr:rowOff>
    </xdr:from>
    <xdr:to>
      <xdr:col>29</xdr:col>
      <xdr:colOff>127000</xdr:colOff>
      <xdr:row>19</xdr:row>
      <xdr:rowOff>168910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a:xfrm flipV="1">
          <a:off x="5651500" y="2397125"/>
          <a:ext cx="0" cy="10769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140970</xdr:rowOff>
    </xdr:from>
    <xdr:ext cx="761365" cy="259080"/>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4461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101,292</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168910</xdr:rowOff>
    </xdr:from>
    <xdr:to>
      <xdr:col>30</xdr:col>
      <xdr:colOff>25400</xdr:colOff>
      <xdr:row>19</xdr:row>
      <xdr:rowOff>168910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a:off x="5562600" y="34740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12</xdr:row>
      <xdr:rowOff>34925</xdr:rowOff>
    </xdr:from>
    <xdr:ext cx="761365" cy="259080"/>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139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336,996</a:t>
          </a:r>
          <a:endParaRPr kumimoji="1" lang="ja-JP" altLang="en-US" sz="1000" b="1">
            <a:latin typeface="ＭＳ Ｐゴシック"/>
            <a:ea typeface="ＭＳ Ｐゴシック"/>
          </a:endParaRPr>
        </a:p>
      </xdr:txBody>
    </xdr:sp>
    <xdr:clientData/>
  </xdr:oneCellAnchor>
  <xdr:twoCellAnchor>
    <xdr:from>
      <xdr:col>29</xdr:col>
      <xdr:colOff>38100</xdr:colOff>
      <xdr:row>13</xdr:row>
      <xdr:rowOff>120650</xdr:rowOff>
    </xdr:from>
    <xdr:to>
      <xdr:col>30</xdr:col>
      <xdr:colOff>25400</xdr:colOff>
      <xdr:row>13</xdr:row>
      <xdr:rowOff>120650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2397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84455</xdr:rowOff>
    </xdr:from>
    <xdr:to>
      <xdr:col>29</xdr:col>
      <xdr:colOff>127000</xdr:colOff>
      <xdr:row>17</xdr:row>
      <xdr:rowOff>124460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a:xfrm flipV="1">
          <a:off x="5003800" y="3046730"/>
          <a:ext cx="6477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47625</xdr:rowOff>
    </xdr:from>
    <xdr:ext cx="761365" cy="259080"/>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3845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195,349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30480</xdr:rowOff>
    </xdr:from>
    <xdr:to>
      <xdr:col>29</xdr:col>
      <xdr:colOff>177800</xdr:colOff>
      <xdr:row>17</xdr:row>
      <xdr:rowOff>132080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a:xfrm>
          <a:off x="56007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124460</xdr:rowOff>
    </xdr:from>
    <xdr:to>
      <xdr:col>26</xdr:col>
      <xdr:colOff>50800</xdr:colOff>
      <xdr:row>18</xdr:row>
      <xdr:rowOff>4445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a:xfrm flipV="1">
          <a:off x="4305300" y="3086735"/>
          <a:ext cx="698500" cy="514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55245</xdr:rowOff>
    </xdr:from>
    <xdr:to>
      <xdr:col>26</xdr:col>
      <xdr:colOff>101600</xdr:colOff>
      <xdr:row>17</xdr:row>
      <xdr:rowOff>156845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4953000" y="301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167005</xdr:rowOff>
    </xdr:from>
    <xdr:ext cx="736600" cy="2584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7863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189,976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156210</xdr:rowOff>
    </xdr:from>
    <xdr:to>
      <xdr:col>22</xdr:col>
      <xdr:colOff>114300</xdr:colOff>
      <xdr:row>18</xdr:row>
      <xdr:rowOff>4445</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a:xfrm>
          <a:off x="3606800" y="311848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81280</xdr:rowOff>
    </xdr:from>
    <xdr:to>
      <xdr:col>22</xdr:col>
      <xdr:colOff>165100</xdr:colOff>
      <xdr:row>18</xdr:row>
      <xdr:rowOff>11430</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a:xfrm>
          <a:off x="4254500" y="3043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21590</xdr:rowOff>
    </xdr:from>
    <xdr:ext cx="762000" cy="259080"/>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812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184,332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156210</xdr:rowOff>
    </xdr:from>
    <xdr:to>
      <xdr:col>18</xdr:col>
      <xdr:colOff>177800</xdr:colOff>
      <xdr:row>17</xdr:row>
      <xdr:rowOff>165100</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a:xfrm flipV="1">
          <a:off x="2908300" y="3118485"/>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102870</xdr:rowOff>
    </xdr:from>
    <xdr:to>
      <xdr:col>19</xdr:col>
      <xdr:colOff>38100</xdr:colOff>
      <xdr:row>18</xdr:row>
      <xdr:rowOff>33020</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a:xfrm>
          <a:off x="3556000" y="3065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43180</xdr:rowOff>
    </xdr:from>
    <xdr:ext cx="762000" cy="2584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8340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110490</xdr:rowOff>
    </xdr:from>
    <xdr:to>
      <xdr:col>15</xdr:col>
      <xdr:colOff>101600</xdr:colOff>
      <xdr:row>18</xdr:row>
      <xdr:rowOff>40640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2857500" y="3072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50800</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841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177,914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17</xdr:row>
      <xdr:rowOff>33655</xdr:rowOff>
    </xdr:from>
    <xdr:to>
      <xdr:col>29</xdr:col>
      <xdr:colOff>177800</xdr:colOff>
      <xdr:row>17</xdr:row>
      <xdr:rowOff>135255</xdr:rowOff>
    </xdr:to>
    <xdr:sp macro="" textlink="">
      <xdr:nvSpPr>
        <xdr:cNvPr id="67" name="楕円 66">
          <a:extLst>
            <a:ext uri="{FF2B5EF4-FFF2-40B4-BE49-F238E27FC236}">
              <a16:creationId xmlns:a16="http://schemas.microsoft.com/office/drawing/2014/main" id="{00000000-0008-0000-0500-000043000000}"/>
            </a:ext>
          </a:extLst>
        </xdr:cNvPr>
        <xdr:cNvSpPr/>
      </xdr:nvSpPr>
      <xdr:spPr>
        <a:xfrm>
          <a:off x="5600700" y="2995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6350</xdr:rowOff>
    </xdr:from>
    <xdr:ext cx="761365" cy="2584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9686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194,695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73660</xdr:rowOff>
    </xdr:from>
    <xdr:to>
      <xdr:col>26</xdr:col>
      <xdr:colOff>101600</xdr:colOff>
      <xdr:row>18</xdr:row>
      <xdr:rowOff>3810</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4953000" y="30359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160020</xdr:rowOff>
    </xdr:from>
    <xdr:ext cx="736600" cy="259080"/>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1222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185,965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125095</xdr:rowOff>
    </xdr:from>
    <xdr:to>
      <xdr:col>22</xdr:col>
      <xdr:colOff>165100</xdr:colOff>
      <xdr:row>18</xdr:row>
      <xdr:rowOff>55245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254500" y="30873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40640</xdr:rowOff>
    </xdr:from>
    <xdr:ext cx="762000" cy="2584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174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174,708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105410</xdr:rowOff>
    </xdr:from>
    <xdr:to>
      <xdr:col>19</xdr:col>
      <xdr:colOff>38100</xdr:colOff>
      <xdr:row>18</xdr:row>
      <xdr:rowOff>35560</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3556000" y="3067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20320</xdr:rowOff>
    </xdr:from>
    <xdr:ext cx="762000" cy="2584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154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178,999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114300</xdr:rowOff>
    </xdr:from>
    <xdr:to>
      <xdr:col>15</xdr:col>
      <xdr:colOff>101600</xdr:colOff>
      <xdr:row>18</xdr:row>
      <xdr:rowOff>44450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2857500" y="3076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29210</xdr:rowOff>
    </xdr:from>
    <xdr:ext cx="762000" cy="2584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162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177,085</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45720</xdr:rowOff>
    </xdr:from>
    <xdr:to>
      <xdr:col>29</xdr:col>
      <xdr:colOff>127000</xdr:colOff>
      <xdr:row>38</xdr:row>
      <xdr:rowOff>7620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a:xfrm flipV="1">
          <a:off x="5651500" y="5970270"/>
          <a:ext cx="0" cy="15049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322580</xdr:rowOff>
    </xdr:from>
    <xdr:ext cx="761365" cy="259080"/>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4472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8,318</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7620</xdr:rowOff>
    </xdr:from>
    <xdr:to>
      <xdr:col>30</xdr:col>
      <xdr:colOff>25400</xdr:colOff>
      <xdr:row>38</xdr:row>
      <xdr:rowOff>7620</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a:off x="5562600" y="7475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304165</xdr:rowOff>
    </xdr:from>
    <xdr:ext cx="761365" cy="2584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143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100,424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45720</xdr:rowOff>
    </xdr:from>
    <xdr:to>
      <xdr:col>30</xdr:col>
      <xdr:colOff>25400</xdr:colOff>
      <xdr:row>33</xdr:row>
      <xdr:rowOff>45720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597027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204470</xdr:rowOff>
    </xdr:from>
    <xdr:to>
      <xdr:col>29</xdr:col>
      <xdr:colOff>127000</xdr:colOff>
      <xdr:row>34</xdr:row>
      <xdr:rowOff>220345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a:xfrm flipV="1">
          <a:off x="5003800" y="6471920"/>
          <a:ext cx="6477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125095</xdr:rowOff>
    </xdr:from>
    <xdr:ext cx="761365" cy="2584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354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48,842</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151765</xdr:rowOff>
    </xdr:from>
    <xdr:to>
      <xdr:col>29</xdr:col>
      <xdr:colOff>177800</xdr:colOff>
      <xdr:row>35</xdr:row>
      <xdr:rowOff>254000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a:xfrm>
          <a:off x="5600700" y="676211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220345</xdr:rowOff>
    </xdr:from>
    <xdr:to>
      <xdr:col>26</xdr:col>
      <xdr:colOff>50800</xdr:colOff>
      <xdr:row>34</xdr:row>
      <xdr:rowOff>270510</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a:xfrm flipV="1">
          <a:off x="4305300" y="6487795"/>
          <a:ext cx="69850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213995</xdr:rowOff>
    </xdr:from>
    <xdr:to>
      <xdr:col>26</xdr:col>
      <xdr:colOff>101600</xdr:colOff>
      <xdr:row>35</xdr:row>
      <xdr:rowOff>316230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4953000" y="68243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299720</xdr:rowOff>
    </xdr:from>
    <xdr:ext cx="736600" cy="259080"/>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910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45,077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270510</xdr:rowOff>
    </xdr:from>
    <xdr:to>
      <xdr:col>22</xdr:col>
      <xdr:colOff>114300</xdr:colOff>
      <xdr:row>35</xdr:row>
      <xdr:rowOff>121285</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a:xfrm flipV="1">
          <a:off x="3606800" y="6537960"/>
          <a:ext cx="698500" cy="1936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299720</xdr:rowOff>
    </xdr:from>
    <xdr:to>
      <xdr:col>22</xdr:col>
      <xdr:colOff>165100</xdr:colOff>
      <xdr:row>36</xdr:row>
      <xdr:rowOff>58420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a:xfrm>
          <a:off x="4254500" y="69100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43180</xdr:rowOff>
    </xdr:from>
    <xdr:ext cx="762000" cy="2584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964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39,824</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121285</xdr:rowOff>
    </xdr:from>
    <xdr:to>
      <xdr:col>18</xdr:col>
      <xdr:colOff>177800</xdr:colOff>
      <xdr:row>35</xdr:row>
      <xdr:rowOff>142240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a:xfrm flipV="1">
          <a:off x="2908300" y="6731635"/>
          <a:ext cx="698500" cy="209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330835</xdr:rowOff>
    </xdr:from>
    <xdr:to>
      <xdr:col>19</xdr:col>
      <xdr:colOff>38100</xdr:colOff>
      <xdr:row>36</xdr:row>
      <xdr:rowOff>89535</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a:xfrm>
          <a:off x="3556000" y="69411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74930</xdr:rowOff>
    </xdr:from>
    <xdr:ext cx="762000" cy="257810"/>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281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37,889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323850</xdr:rowOff>
    </xdr:from>
    <xdr:to>
      <xdr:col>15</xdr:col>
      <xdr:colOff>101600</xdr:colOff>
      <xdr:row>36</xdr:row>
      <xdr:rowOff>82550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2857500" y="6934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67945</xdr:rowOff>
    </xdr:from>
    <xdr:ext cx="762000" cy="2584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211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38,314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29</xdr:col>
      <xdr:colOff>76200</xdr:colOff>
      <xdr:row>34</xdr:row>
      <xdr:rowOff>153035</xdr:rowOff>
    </xdr:from>
    <xdr:to>
      <xdr:col>29</xdr:col>
      <xdr:colOff>177800</xdr:colOff>
      <xdr:row>34</xdr:row>
      <xdr:rowOff>254000</xdr:rowOff>
    </xdr:to>
    <xdr:sp macro="" textlink="">
      <xdr:nvSpPr>
        <xdr:cNvPr id="131" name="楕円 130">
          <a:extLst>
            <a:ext uri="{FF2B5EF4-FFF2-40B4-BE49-F238E27FC236}">
              <a16:creationId xmlns:a16="http://schemas.microsoft.com/office/drawing/2014/main" id="{00000000-0008-0000-0500-000083000000}"/>
            </a:ext>
          </a:extLst>
        </xdr:cNvPr>
        <xdr:cNvSpPr/>
      </xdr:nvSpPr>
      <xdr:spPr>
        <a:xfrm>
          <a:off x="5600700" y="6420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341630</xdr:rowOff>
    </xdr:from>
    <xdr:ext cx="761365" cy="257810"/>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661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69,806</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34</xdr:row>
      <xdr:rowOff>169545</xdr:rowOff>
    </xdr:from>
    <xdr:to>
      <xdr:col>26</xdr:col>
      <xdr:colOff>101600</xdr:colOff>
      <xdr:row>34</xdr:row>
      <xdr:rowOff>271780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4953000" y="64369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281305</xdr:rowOff>
    </xdr:from>
    <xdr:ext cx="736600" cy="257810"/>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20585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68,795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34</xdr:row>
      <xdr:rowOff>219075</xdr:rowOff>
    </xdr:from>
    <xdr:to>
      <xdr:col>22</xdr:col>
      <xdr:colOff>165100</xdr:colOff>
      <xdr:row>34</xdr:row>
      <xdr:rowOff>321310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254500" y="64865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332105</xdr:rowOff>
    </xdr:from>
    <xdr:ext cx="762000" cy="25971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25665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65,710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69850</xdr:rowOff>
    </xdr:from>
    <xdr:to>
      <xdr:col>19</xdr:col>
      <xdr:colOff>38100</xdr:colOff>
      <xdr:row>35</xdr:row>
      <xdr:rowOff>172085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3556000" y="66802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182880</xdr:rowOff>
    </xdr:from>
    <xdr:ext cx="762000" cy="25971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5033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53,869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91440</xdr:rowOff>
    </xdr:from>
    <xdr:to>
      <xdr:col>15</xdr:col>
      <xdr:colOff>101600</xdr:colOff>
      <xdr:row>35</xdr:row>
      <xdr:rowOff>193675</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2857500" y="6701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204470</xdr:rowOff>
    </xdr:from>
    <xdr:ext cx="762000" cy="25781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4719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52,528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5,358
5,306
230.30
6,849,135
6,683,186
121,620
4,005,342
5,104,377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17.1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67,015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37</xdr:row>
      <xdr:rowOff>54610</xdr:rowOff>
    </xdr:from>
    <xdr:ext cx="594995" cy="2584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370" y="6398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84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50800</xdr:rowOff>
    </xdr:from>
    <xdr:to>
      <xdr:col>24</xdr:col>
      <xdr:colOff>62865</xdr:colOff>
      <xdr:row>38</xdr:row>
      <xdr:rowOff>114935</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365750"/>
          <a:ext cx="127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118745</xdr:rowOff>
    </xdr:from>
    <xdr:ext cx="534670" cy="259080"/>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338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84,287</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114935</xdr:rowOff>
    </xdr:from>
    <xdr:to>
      <xdr:col>24</xdr:col>
      <xdr:colOff>152400</xdr:colOff>
      <xdr:row>38</xdr:row>
      <xdr:rowOff>114935</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30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168910</xdr:rowOff>
    </xdr:from>
    <xdr:ext cx="598805" cy="2584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1409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305,577</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50800</xdr:rowOff>
    </xdr:from>
    <xdr:to>
      <xdr:col>24</xdr:col>
      <xdr:colOff>152400</xdr:colOff>
      <xdr:row>31</xdr:row>
      <xdr:rowOff>50800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365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38735</xdr:rowOff>
    </xdr:from>
    <xdr:to>
      <xdr:col>24</xdr:col>
      <xdr:colOff>63500</xdr:colOff>
      <xdr:row>36</xdr:row>
      <xdr:rowOff>73025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2109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128905</xdr:rowOff>
    </xdr:from>
    <xdr:ext cx="598805" cy="259080"/>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59582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166,998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106045</xdr:rowOff>
    </xdr:from>
    <xdr:to>
      <xdr:col>24</xdr:col>
      <xdr:colOff>114300</xdr:colOff>
      <xdr:row>36</xdr:row>
      <xdr:rowOff>36195</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06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73025</xdr:rowOff>
    </xdr:from>
    <xdr:to>
      <xdr:col>19</xdr:col>
      <xdr:colOff>177800</xdr:colOff>
      <xdr:row>36</xdr:row>
      <xdr:rowOff>99695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24522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124460</xdr:rowOff>
    </xdr:from>
    <xdr:to>
      <xdr:col>20</xdr:col>
      <xdr:colOff>38100</xdr:colOff>
      <xdr:row>36</xdr:row>
      <xdr:rowOff>54610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71120</xdr:rowOff>
    </xdr:from>
    <xdr:ext cx="598170" cy="259080"/>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580" y="5900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163,770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99695</xdr:rowOff>
    </xdr:from>
    <xdr:to>
      <xdr:col>15</xdr:col>
      <xdr:colOff>50800</xdr:colOff>
      <xdr:row>36</xdr:row>
      <xdr:rowOff>154940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7189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168275</xdr:rowOff>
    </xdr:from>
    <xdr:to>
      <xdr:col>15</xdr:col>
      <xdr:colOff>101600</xdr:colOff>
      <xdr:row>36</xdr:row>
      <xdr:rowOff>98425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114935</xdr:rowOff>
    </xdr:from>
    <xdr:ext cx="598170" cy="259080"/>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580" y="5944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156,065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141605</xdr:rowOff>
    </xdr:from>
    <xdr:to>
      <xdr:col>10</xdr:col>
      <xdr:colOff>114300</xdr:colOff>
      <xdr:row>36</xdr:row>
      <xdr:rowOff>154940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1130300" y="631380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87630</xdr:rowOff>
    </xdr:from>
    <xdr:to>
      <xdr:col>10</xdr:col>
      <xdr:colOff>165100</xdr:colOff>
      <xdr:row>37</xdr:row>
      <xdr:rowOff>17780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35</xdr:row>
      <xdr:rowOff>34290</xdr:rowOff>
    </xdr:from>
    <xdr:ext cx="598170" cy="25908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580" y="60350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140,211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103505</xdr:rowOff>
    </xdr:from>
    <xdr:to>
      <xdr:col>6</xdr:col>
      <xdr:colOff>38100</xdr:colOff>
      <xdr:row>37</xdr:row>
      <xdr:rowOff>33655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37</xdr:row>
      <xdr:rowOff>24765</xdr:rowOff>
    </xdr:from>
    <xdr:ext cx="598170" cy="259080"/>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580" y="63684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137,457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159385</xdr:rowOff>
    </xdr:from>
    <xdr:to>
      <xdr:col>24</xdr:col>
      <xdr:colOff>114300</xdr:colOff>
      <xdr:row>36</xdr:row>
      <xdr:rowOff>89535</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160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137795</xdr:rowOff>
    </xdr:from>
    <xdr:ext cx="598805" cy="259080"/>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1385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157,690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22225</xdr:rowOff>
    </xdr:from>
    <xdr:to>
      <xdr:col>20</xdr:col>
      <xdr:colOff>38100</xdr:colOff>
      <xdr:row>36</xdr:row>
      <xdr:rowOff>123825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114935</xdr:rowOff>
    </xdr:from>
    <xdr:ext cx="59817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580" y="6287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151,638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48895</xdr:rowOff>
    </xdr:from>
    <xdr:to>
      <xdr:col>15</xdr:col>
      <xdr:colOff>101600</xdr:colOff>
      <xdr:row>36</xdr:row>
      <xdr:rowOff>150495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36</xdr:row>
      <xdr:rowOff>141605</xdr:rowOff>
    </xdr:from>
    <xdr:ext cx="59817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580" y="6313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146,953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104140</xdr:rowOff>
    </xdr:from>
    <xdr:to>
      <xdr:col>10</xdr:col>
      <xdr:colOff>165100</xdr:colOff>
      <xdr:row>37</xdr:row>
      <xdr:rowOff>34290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27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37</xdr:row>
      <xdr:rowOff>25400</xdr:rowOff>
    </xdr:from>
    <xdr:ext cx="598170" cy="259080"/>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580" y="63690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137,309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90805</xdr:rowOff>
    </xdr:from>
    <xdr:to>
      <xdr:col>6</xdr:col>
      <xdr:colOff>38100</xdr:colOff>
      <xdr:row>37</xdr:row>
      <xdr:rowOff>20955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26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35</xdr:row>
      <xdr:rowOff>37465</xdr:rowOff>
    </xdr:from>
    <xdr:ext cx="59817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580" y="6038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77,164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513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58</xdr:row>
      <xdr:rowOff>128270</xdr:rowOff>
    </xdr:from>
    <xdr:ext cx="594995" cy="259080"/>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166370" y="10072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37465</xdr:rowOff>
    </xdr:from>
    <xdr:to>
      <xdr:col>24</xdr:col>
      <xdr:colOff>62865</xdr:colOff>
      <xdr:row>59</xdr:row>
      <xdr:rowOff>128270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81415"/>
          <a:ext cx="1270" cy="1462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132080</xdr:rowOff>
    </xdr:from>
    <xdr:ext cx="534670" cy="2584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2476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91,006</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128270</xdr:rowOff>
    </xdr:from>
    <xdr:to>
      <xdr:col>24</xdr:col>
      <xdr:colOff>152400</xdr:colOff>
      <xdr:row>59</xdr:row>
      <xdr:rowOff>128270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24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155575</xdr:rowOff>
    </xdr:from>
    <xdr:ext cx="598805" cy="2584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5662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538,732</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37465</xdr:rowOff>
    </xdr:from>
    <xdr:to>
      <xdr:col>24</xdr:col>
      <xdr:colOff>152400</xdr:colOff>
      <xdr:row>51</xdr:row>
      <xdr:rowOff>37465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81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170180</xdr:rowOff>
    </xdr:from>
    <xdr:to>
      <xdr:col>24</xdr:col>
      <xdr:colOff>63500</xdr:colOff>
      <xdr:row>58</xdr:row>
      <xdr:rowOff>17780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94283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132715</xdr:rowOff>
    </xdr:from>
    <xdr:ext cx="598805" cy="2584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90536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154940</xdr:rowOff>
    </xdr:from>
    <xdr:to>
      <xdr:col>24</xdr:col>
      <xdr:colOff>114300</xdr:colOff>
      <xdr:row>58</xdr:row>
      <xdr:rowOff>84455</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927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17780</xdr:rowOff>
    </xdr:from>
    <xdr:to>
      <xdr:col>19</xdr:col>
      <xdr:colOff>177800</xdr:colOff>
      <xdr:row>58</xdr:row>
      <xdr:rowOff>27940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96188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2540</xdr:rowOff>
    </xdr:from>
    <xdr:to>
      <xdr:col>20</xdr:col>
      <xdr:colOff>38100</xdr:colOff>
      <xdr:row>58</xdr:row>
      <xdr:rowOff>104140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94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58</xdr:row>
      <xdr:rowOff>95250</xdr:rowOff>
    </xdr:from>
    <xdr:ext cx="598170" cy="259080"/>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580" y="10039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166,402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27940</xdr:rowOff>
    </xdr:from>
    <xdr:to>
      <xdr:col>15</xdr:col>
      <xdr:colOff>50800</xdr:colOff>
      <xdr:row>58</xdr:row>
      <xdr:rowOff>72390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720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46355</xdr:rowOff>
    </xdr:from>
    <xdr:to>
      <xdr:col>15</xdr:col>
      <xdr:colOff>101600</xdr:colOff>
      <xdr:row>58</xdr:row>
      <xdr:rowOff>147955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99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139065</xdr:rowOff>
    </xdr:from>
    <xdr:ext cx="598170" cy="259080"/>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580" y="100831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153,053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72390</xdr:rowOff>
    </xdr:from>
    <xdr:to>
      <xdr:col>10</xdr:col>
      <xdr:colOff>114300</xdr:colOff>
      <xdr:row>58</xdr:row>
      <xdr:rowOff>92075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10016490"/>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53340</xdr:rowOff>
    </xdr:from>
    <xdr:to>
      <xdr:col>10</xdr:col>
      <xdr:colOff>165100</xdr:colOff>
      <xdr:row>58</xdr:row>
      <xdr:rowOff>154940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146050</xdr:rowOff>
    </xdr:from>
    <xdr:ext cx="598170" cy="2584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580" y="100901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150,797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78740</xdr:rowOff>
    </xdr:from>
    <xdr:to>
      <xdr:col>6</xdr:col>
      <xdr:colOff>38100</xdr:colOff>
      <xdr:row>59</xdr:row>
      <xdr:rowOff>8890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171450</xdr:rowOff>
    </xdr:from>
    <xdr:ext cx="598170" cy="259080"/>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580" y="101155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143,187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119380</xdr:rowOff>
    </xdr:from>
    <xdr:to>
      <xdr:col>24</xdr:col>
      <xdr:colOff>114300</xdr:colOff>
      <xdr:row>58</xdr:row>
      <xdr:rowOff>49530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142240</xdr:rowOff>
    </xdr:from>
    <xdr:ext cx="598805" cy="259080"/>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743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183,210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137795</xdr:rowOff>
    </xdr:from>
    <xdr:to>
      <xdr:col>20</xdr:col>
      <xdr:colOff>38100</xdr:colOff>
      <xdr:row>58</xdr:row>
      <xdr:rowOff>67945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10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84455</xdr:rowOff>
    </xdr:from>
    <xdr:ext cx="598170" cy="259080"/>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580" y="96856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177,544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148590</xdr:rowOff>
    </xdr:from>
    <xdr:to>
      <xdr:col>15</xdr:col>
      <xdr:colOff>101600</xdr:colOff>
      <xdr:row>58</xdr:row>
      <xdr:rowOff>78740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2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95250</xdr:rowOff>
    </xdr:from>
    <xdr:ext cx="59817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580" y="96964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174,213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21590</xdr:rowOff>
    </xdr:from>
    <xdr:to>
      <xdr:col>10</xdr:col>
      <xdr:colOff>165100</xdr:colOff>
      <xdr:row>58</xdr:row>
      <xdr:rowOff>123190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139700</xdr:rowOff>
    </xdr:from>
    <xdr:ext cx="59817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580" y="9740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160,659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41275</xdr:rowOff>
    </xdr:from>
    <xdr:to>
      <xdr:col>6</xdr:col>
      <xdr:colOff>38100</xdr:colOff>
      <xdr:row>58</xdr:row>
      <xdr:rowOff>143510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85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159385</xdr:rowOff>
    </xdr:from>
    <xdr:ext cx="598170" cy="2584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580" y="9760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154,505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57150</xdr:rowOff>
    </xdr:from>
    <xdr:to>
      <xdr:col>24</xdr:col>
      <xdr:colOff>62865</xdr:colOff>
      <xdr:row>79</xdr:row>
      <xdr:rowOff>43815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23010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47625</xdr:rowOff>
    </xdr:from>
    <xdr:ext cx="313690" cy="259080"/>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9217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43815</xdr:rowOff>
    </xdr:from>
    <xdr:to>
      <xdr:col>24</xdr:col>
      <xdr:colOff>152400</xdr:colOff>
      <xdr:row>79</xdr:row>
      <xdr:rowOff>43815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88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3810</xdr:rowOff>
    </xdr:from>
    <xdr:ext cx="534670" cy="259080"/>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005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71,326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57150</xdr:rowOff>
    </xdr:from>
    <xdr:to>
      <xdr:col>24</xdr:col>
      <xdr:colOff>152400</xdr:colOff>
      <xdr:row>71</xdr:row>
      <xdr:rowOff>57150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23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48895</xdr:rowOff>
    </xdr:from>
    <xdr:to>
      <xdr:col>24</xdr:col>
      <xdr:colOff>63500</xdr:colOff>
      <xdr:row>72</xdr:row>
      <xdr:rowOff>98425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393295"/>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74930</xdr:rowOff>
    </xdr:from>
    <xdr:ext cx="534670" cy="2584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051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21,601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96520</xdr:rowOff>
    </xdr:from>
    <xdr:to>
      <xdr:col>24</xdr:col>
      <xdr:colOff>114300</xdr:colOff>
      <xdr:row>77</xdr:row>
      <xdr:rowOff>26670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12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48895</xdr:rowOff>
    </xdr:from>
    <xdr:to>
      <xdr:col>19</xdr:col>
      <xdr:colOff>177800</xdr:colOff>
      <xdr:row>72</xdr:row>
      <xdr:rowOff>93980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39329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119380</xdr:rowOff>
    </xdr:from>
    <xdr:to>
      <xdr:col>20</xdr:col>
      <xdr:colOff>38100</xdr:colOff>
      <xdr:row>77</xdr:row>
      <xdr:rowOff>49530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14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77</xdr:row>
      <xdr:rowOff>40640</xdr:rowOff>
    </xdr:from>
    <xdr:ext cx="534035" cy="2584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29965" y="13242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72</xdr:row>
      <xdr:rowOff>93980</xdr:rowOff>
    </xdr:from>
    <xdr:to>
      <xdr:col>15</xdr:col>
      <xdr:colOff>50800</xdr:colOff>
      <xdr:row>75</xdr:row>
      <xdr:rowOff>48895</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2438380"/>
          <a:ext cx="889000" cy="469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163195</xdr:rowOff>
    </xdr:from>
    <xdr:to>
      <xdr:col>15</xdr:col>
      <xdr:colOff>101600</xdr:colOff>
      <xdr:row>77</xdr:row>
      <xdr:rowOff>93345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77</xdr:row>
      <xdr:rowOff>84455</xdr:rowOff>
    </xdr:from>
    <xdr:ext cx="534035" cy="259080"/>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0965" y="13286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72</xdr:row>
      <xdr:rowOff>148590</xdr:rowOff>
    </xdr:from>
    <xdr:to>
      <xdr:col>10</xdr:col>
      <xdr:colOff>114300</xdr:colOff>
      <xdr:row>75</xdr:row>
      <xdr:rowOff>48895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1130300" y="12492990"/>
          <a:ext cx="889000" cy="414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33655</xdr:rowOff>
    </xdr:from>
    <xdr:to>
      <xdr:col>10</xdr:col>
      <xdr:colOff>165100</xdr:colOff>
      <xdr:row>77</xdr:row>
      <xdr:rowOff>135255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35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77</xdr:row>
      <xdr:rowOff>126365</xdr:rowOff>
    </xdr:from>
    <xdr:ext cx="534035" cy="259080"/>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1965" y="133280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15,912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31750</xdr:rowOff>
    </xdr:from>
    <xdr:to>
      <xdr:col>6</xdr:col>
      <xdr:colOff>38100</xdr:colOff>
      <xdr:row>77</xdr:row>
      <xdr:rowOff>133350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77</xdr:row>
      <xdr:rowOff>124460</xdr:rowOff>
    </xdr:from>
    <xdr:ext cx="534035"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2965" y="13326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72</xdr:row>
      <xdr:rowOff>47625</xdr:rowOff>
    </xdr:from>
    <xdr:to>
      <xdr:col>24</xdr:col>
      <xdr:colOff>114300</xdr:colOff>
      <xdr:row>72</xdr:row>
      <xdr:rowOff>149225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39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70485</xdr:rowOff>
    </xdr:from>
    <xdr:ext cx="534670" cy="259080"/>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2434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60,176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71</xdr:row>
      <xdr:rowOff>169545</xdr:rowOff>
    </xdr:from>
    <xdr:to>
      <xdr:col>20</xdr:col>
      <xdr:colOff>38100</xdr:colOff>
      <xdr:row>72</xdr:row>
      <xdr:rowOff>99695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34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70</xdr:row>
      <xdr:rowOff>116205</xdr:rowOff>
    </xdr:from>
    <xdr:ext cx="534035" cy="259080"/>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29965" y="12117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72</xdr:row>
      <xdr:rowOff>43180</xdr:rowOff>
    </xdr:from>
    <xdr:to>
      <xdr:col>15</xdr:col>
      <xdr:colOff>101600</xdr:colOff>
      <xdr:row>72</xdr:row>
      <xdr:rowOff>144780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8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70</xdr:row>
      <xdr:rowOff>161290</xdr:rowOff>
    </xdr:from>
    <xdr:ext cx="534035"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0965" y="1216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60,415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74</xdr:row>
      <xdr:rowOff>169545</xdr:rowOff>
    </xdr:from>
    <xdr:to>
      <xdr:col>10</xdr:col>
      <xdr:colOff>165100</xdr:colOff>
      <xdr:row>75</xdr:row>
      <xdr:rowOff>99695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856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73</xdr:row>
      <xdr:rowOff>116205</xdr:rowOff>
    </xdr:from>
    <xdr:ext cx="534035" cy="25908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1965" y="126320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35,774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72</xdr:row>
      <xdr:rowOff>97790</xdr:rowOff>
    </xdr:from>
    <xdr:to>
      <xdr:col>6</xdr:col>
      <xdr:colOff>38100</xdr:colOff>
      <xdr:row>73</xdr:row>
      <xdr:rowOff>27940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44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71</xdr:row>
      <xdr:rowOff>44450</xdr:rowOff>
    </xdr:from>
    <xdr:ext cx="534035" cy="25908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2965" y="12217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57,525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11430</xdr:rowOff>
    </xdr:from>
    <xdr:to>
      <xdr:col>24</xdr:col>
      <xdr:colOff>62865</xdr:colOff>
      <xdr:row>98</xdr:row>
      <xdr:rowOff>29210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441930"/>
          <a:ext cx="127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32385</xdr:rowOff>
    </xdr:from>
    <xdr:ext cx="534670" cy="2584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344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52,232</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29210</xdr:rowOff>
    </xdr:from>
    <xdr:to>
      <xdr:col>24</xdr:col>
      <xdr:colOff>152400</xdr:colOff>
      <xdr:row>98</xdr:row>
      <xdr:rowOff>29210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31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129540</xdr:rowOff>
    </xdr:from>
    <xdr:ext cx="598805" cy="259080"/>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179,798</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11430</xdr:rowOff>
    </xdr:from>
    <xdr:to>
      <xdr:col>24</xdr:col>
      <xdr:colOff>152400</xdr:colOff>
      <xdr:row>90</xdr:row>
      <xdr:rowOff>11430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106045</xdr:rowOff>
    </xdr:from>
    <xdr:to>
      <xdr:col>24</xdr:col>
      <xdr:colOff>63500</xdr:colOff>
      <xdr:row>97</xdr:row>
      <xdr:rowOff>31115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3797300" y="16565245"/>
          <a:ext cx="8382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48895</xdr:rowOff>
    </xdr:from>
    <xdr:ext cx="534670" cy="259080"/>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165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95,004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26035</xdr:rowOff>
    </xdr:from>
    <xdr:to>
      <xdr:col>24</xdr:col>
      <xdr:colOff>114300</xdr:colOff>
      <xdr:row>95</xdr:row>
      <xdr:rowOff>127635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106045</xdr:rowOff>
    </xdr:from>
    <xdr:to>
      <xdr:col>19</xdr:col>
      <xdr:colOff>177800</xdr:colOff>
      <xdr:row>98</xdr:row>
      <xdr:rowOff>66040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565245"/>
          <a:ext cx="889000" cy="302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72390</xdr:rowOff>
    </xdr:from>
    <xdr:to>
      <xdr:col>20</xdr:col>
      <xdr:colOff>38100</xdr:colOff>
      <xdr:row>95</xdr:row>
      <xdr:rowOff>2540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18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19050</xdr:rowOff>
    </xdr:from>
    <xdr:ext cx="598170" cy="2584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580" y="159639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57785</xdr:rowOff>
    </xdr:from>
    <xdr:to>
      <xdr:col>15</xdr:col>
      <xdr:colOff>50800</xdr:colOff>
      <xdr:row>98</xdr:row>
      <xdr:rowOff>66040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2019300" y="1685988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56515</xdr:rowOff>
    </xdr:from>
    <xdr:to>
      <xdr:col>15</xdr:col>
      <xdr:colOff>101600</xdr:colOff>
      <xdr:row>96</xdr:row>
      <xdr:rowOff>158115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3175</xdr:rowOff>
    </xdr:from>
    <xdr:ext cx="534035" cy="259080"/>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0965" y="16290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76,463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57785</xdr:rowOff>
    </xdr:from>
    <xdr:to>
      <xdr:col>10</xdr:col>
      <xdr:colOff>114300</xdr:colOff>
      <xdr:row>98</xdr:row>
      <xdr:rowOff>88900</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8598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69850</xdr:rowOff>
    </xdr:from>
    <xdr:to>
      <xdr:col>10</xdr:col>
      <xdr:colOff>165100</xdr:colOff>
      <xdr:row>96</xdr:row>
      <xdr:rowOff>171450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16510</xdr:rowOff>
    </xdr:from>
    <xdr:ext cx="534035" cy="259080"/>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1965" y="16304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75,262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93345</xdr:rowOff>
    </xdr:from>
    <xdr:to>
      <xdr:col>6</xdr:col>
      <xdr:colOff>38100</xdr:colOff>
      <xdr:row>97</xdr:row>
      <xdr:rowOff>23495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52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40640</xdr:rowOff>
    </xdr:from>
    <xdr:ext cx="534035" cy="2584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2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151765</xdr:rowOff>
    </xdr:from>
    <xdr:to>
      <xdr:col>24</xdr:col>
      <xdr:colOff>114300</xdr:colOff>
      <xdr:row>97</xdr:row>
      <xdr:rowOff>81915</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1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130175</xdr:rowOff>
    </xdr:from>
    <xdr:ext cx="534670" cy="259080"/>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9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67,713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55245</xdr:rowOff>
    </xdr:from>
    <xdr:to>
      <xdr:col>20</xdr:col>
      <xdr:colOff>38100</xdr:colOff>
      <xdr:row>96</xdr:row>
      <xdr:rowOff>156845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51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147955</xdr:rowOff>
    </xdr:from>
    <xdr:ext cx="534035" cy="2584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29965" y="16607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76,613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15240</xdr:rowOff>
    </xdr:from>
    <xdr:to>
      <xdr:col>15</xdr:col>
      <xdr:colOff>101600</xdr:colOff>
      <xdr:row>98</xdr:row>
      <xdr:rowOff>116840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81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107950</xdr:rowOff>
    </xdr:from>
    <xdr:ext cx="534035" cy="259080"/>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0965" y="1691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6985</xdr:rowOff>
    </xdr:from>
    <xdr:to>
      <xdr:col>10</xdr:col>
      <xdr:colOff>165100</xdr:colOff>
      <xdr:row>98</xdr:row>
      <xdr:rowOff>109220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809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99695</xdr:rowOff>
    </xdr:from>
    <xdr:ext cx="534035" cy="2584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1965" y="16901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49,534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38100</xdr:rowOff>
    </xdr:from>
    <xdr:to>
      <xdr:col>6</xdr:col>
      <xdr:colOff>38100</xdr:colOff>
      <xdr:row>98</xdr:row>
      <xdr:rowOff>139700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84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130810</xdr:rowOff>
    </xdr:from>
    <xdr:ext cx="534035"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2965" y="16932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46,659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56,583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92,983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8285" cy="2584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37</xdr:row>
      <xdr:rowOff>168910</xdr:rowOff>
    </xdr:from>
    <xdr:ext cx="594995" cy="2584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370" y="6512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56515</xdr:rowOff>
    </xdr:from>
    <xdr:to>
      <xdr:col>54</xdr:col>
      <xdr:colOff>189865</xdr:colOff>
      <xdr:row>38</xdr:row>
      <xdr:rowOff>170815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371465"/>
          <a:ext cx="127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3175</xdr:rowOff>
    </xdr:from>
    <xdr:ext cx="534670" cy="259080"/>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897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93,226</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170815</xdr:rowOff>
    </xdr:from>
    <xdr:to>
      <xdr:col>55</xdr:col>
      <xdr:colOff>88900</xdr:colOff>
      <xdr:row>38</xdr:row>
      <xdr:rowOff>170815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85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3175</xdr:rowOff>
    </xdr:from>
    <xdr:ext cx="598805" cy="259080"/>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146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380,663</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56515</xdr:rowOff>
    </xdr:from>
    <xdr:to>
      <xdr:col>55</xdr:col>
      <xdr:colOff>88900</xdr:colOff>
      <xdr:row>31</xdr:row>
      <xdr:rowOff>56515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371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158750</xdr:rowOff>
    </xdr:from>
    <xdr:to>
      <xdr:col>55</xdr:col>
      <xdr:colOff>0</xdr:colOff>
      <xdr:row>36</xdr:row>
      <xdr:rowOff>86360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5988050"/>
          <a:ext cx="838200" cy="270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160020</xdr:rowOff>
    </xdr:from>
    <xdr:ext cx="598805" cy="259080"/>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1607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192,245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10160</xdr:rowOff>
    </xdr:from>
    <xdr:to>
      <xdr:col>55</xdr:col>
      <xdr:colOff>50800</xdr:colOff>
      <xdr:row>36</xdr:row>
      <xdr:rowOff>111760</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162560</xdr:rowOff>
    </xdr:from>
    <xdr:to>
      <xdr:col>50</xdr:col>
      <xdr:colOff>114300</xdr:colOff>
      <xdr:row>36</xdr:row>
      <xdr:rowOff>86360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8750300" y="5648960"/>
          <a:ext cx="889000" cy="609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87630</xdr:rowOff>
    </xdr:from>
    <xdr:to>
      <xdr:col>50</xdr:col>
      <xdr:colOff>165100</xdr:colOff>
      <xdr:row>37</xdr:row>
      <xdr:rowOff>17780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37</xdr:row>
      <xdr:rowOff>8890</xdr:rowOff>
    </xdr:from>
    <xdr:ext cx="598170" cy="2584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580" y="6352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162560</xdr:rowOff>
    </xdr:from>
    <xdr:to>
      <xdr:col>45</xdr:col>
      <xdr:colOff>177800</xdr:colOff>
      <xdr:row>36</xdr:row>
      <xdr:rowOff>120650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5648960"/>
          <a:ext cx="889000" cy="643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128905</xdr:rowOff>
    </xdr:from>
    <xdr:to>
      <xdr:col>46</xdr:col>
      <xdr:colOff>38100</xdr:colOff>
      <xdr:row>34</xdr:row>
      <xdr:rowOff>59055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578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34</xdr:row>
      <xdr:rowOff>50165</xdr:rowOff>
    </xdr:from>
    <xdr:ext cx="59817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580" y="58794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120650</xdr:rowOff>
    </xdr:from>
    <xdr:to>
      <xdr:col>41</xdr:col>
      <xdr:colOff>50800</xdr:colOff>
      <xdr:row>37</xdr:row>
      <xdr:rowOff>40640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6972300" y="629285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37</xdr:row>
      <xdr:rowOff>124460</xdr:rowOff>
    </xdr:from>
    <xdr:ext cx="59817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580" y="6468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149,937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46355</xdr:rowOff>
    </xdr:from>
    <xdr:to>
      <xdr:col>36</xdr:col>
      <xdr:colOff>165100</xdr:colOff>
      <xdr:row>37</xdr:row>
      <xdr:rowOff>147955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37</xdr:row>
      <xdr:rowOff>139065</xdr:rowOff>
    </xdr:from>
    <xdr:ext cx="598170" cy="259080"/>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580" y="6482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146,754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34</xdr:row>
      <xdr:rowOff>107950</xdr:rowOff>
    </xdr:from>
    <xdr:to>
      <xdr:col>55</xdr:col>
      <xdr:colOff>50800</xdr:colOff>
      <xdr:row>35</xdr:row>
      <xdr:rowOff>38100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593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130810</xdr:rowOff>
    </xdr:from>
    <xdr:ext cx="598805" cy="259080"/>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788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245,790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34925</xdr:rowOff>
    </xdr:from>
    <xdr:to>
      <xdr:col>50</xdr:col>
      <xdr:colOff>165100</xdr:colOff>
      <xdr:row>36</xdr:row>
      <xdr:rowOff>136525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34</xdr:row>
      <xdr:rowOff>153035</xdr:rowOff>
    </xdr:from>
    <xdr:ext cx="598170" cy="259080"/>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580" y="59823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186,749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32</xdr:row>
      <xdr:rowOff>111760</xdr:rowOff>
    </xdr:from>
    <xdr:to>
      <xdr:col>46</xdr:col>
      <xdr:colOff>38100</xdr:colOff>
      <xdr:row>33</xdr:row>
      <xdr:rowOff>41910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559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31</xdr:row>
      <xdr:rowOff>58420</xdr:rowOff>
    </xdr:from>
    <xdr:ext cx="598170" cy="259080"/>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580" y="5373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319,989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69215</xdr:rowOff>
    </xdr:from>
    <xdr:to>
      <xdr:col>41</xdr:col>
      <xdr:colOff>101600</xdr:colOff>
      <xdr:row>36</xdr:row>
      <xdr:rowOff>170815</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4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15875</xdr:rowOff>
    </xdr:from>
    <xdr:ext cx="598170" cy="259080"/>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580" y="6016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179,279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161290</xdr:rowOff>
    </xdr:from>
    <xdr:to>
      <xdr:col>36</xdr:col>
      <xdr:colOff>165100</xdr:colOff>
      <xdr:row>37</xdr:row>
      <xdr:rowOff>91440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35</xdr:row>
      <xdr:rowOff>107950</xdr:rowOff>
    </xdr:from>
    <xdr:ext cx="598170" cy="259080"/>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580" y="6108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159,125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56,679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130175</xdr:rowOff>
    </xdr:from>
    <xdr:to>
      <xdr:col>54</xdr:col>
      <xdr:colOff>189865</xdr:colOff>
      <xdr:row>58</xdr:row>
      <xdr:rowOff>74930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02675"/>
          <a:ext cx="127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78740</xdr:rowOff>
    </xdr:from>
    <xdr:ext cx="534670" cy="259080"/>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22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28,260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74930</xdr:rowOff>
    </xdr:from>
    <xdr:to>
      <xdr:col>55</xdr:col>
      <xdr:colOff>88900</xdr:colOff>
      <xdr:row>58</xdr:row>
      <xdr:rowOff>74930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19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76835</xdr:rowOff>
    </xdr:from>
    <xdr:ext cx="598805" cy="2584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4778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604,191</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130175</xdr:rowOff>
    </xdr:from>
    <xdr:to>
      <xdr:col>55</xdr:col>
      <xdr:colOff>88900</xdr:colOff>
      <xdr:row>50</xdr:row>
      <xdr:rowOff>130175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02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170815</xdr:rowOff>
    </xdr:from>
    <xdr:to>
      <xdr:col>55</xdr:col>
      <xdr:colOff>0</xdr:colOff>
      <xdr:row>58</xdr:row>
      <xdr:rowOff>15875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9639300" y="994346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158115</xdr:rowOff>
    </xdr:from>
    <xdr:ext cx="598805" cy="2584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41641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204,757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135255</xdr:rowOff>
    </xdr:from>
    <xdr:to>
      <xdr:col>55</xdr:col>
      <xdr:colOff>50800</xdr:colOff>
      <xdr:row>56</xdr:row>
      <xdr:rowOff>65405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56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15875</xdr:rowOff>
    </xdr:from>
    <xdr:to>
      <xdr:col>50</xdr:col>
      <xdr:colOff>114300</xdr:colOff>
      <xdr:row>58</xdr:row>
      <xdr:rowOff>18415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95997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153035</xdr:rowOff>
    </xdr:from>
    <xdr:to>
      <xdr:col>50</xdr:col>
      <xdr:colOff>165100</xdr:colOff>
      <xdr:row>56</xdr:row>
      <xdr:rowOff>83185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58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54</xdr:row>
      <xdr:rowOff>99695</xdr:rowOff>
    </xdr:from>
    <xdr:ext cx="598170" cy="2584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580" y="93579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196,914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146050</xdr:rowOff>
    </xdr:from>
    <xdr:to>
      <xdr:col>45</xdr:col>
      <xdr:colOff>177800</xdr:colOff>
      <xdr:row>58</xdr:row>
      <xdr:rowOff>18415</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1870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145415</xdr:rowOff>
    </xdr:from>
    <xdr:to>
      <xdr:col>46</xdr:col>
      <xdr:colOff>38100</xdr:colOff>
      <xdr:row>56</xdr:row>
      <xdr:rowOff>75565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92075</xdr:rowOff>
    </xdr:from>
    <xdr:ext cx="598170" cy="259080"/>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580" y="93503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200,194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146050</xdr:rowOff>
    </xdr:from>
    <xdr:to>
      <xdr:col>41</xdr:col>
      <xdr:colOff>50800</xdr:colOff>
      <xdr:row>58</xdr:row>
      <xdr:rowOff>4445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1870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168275</xdr:rowOff>
    </xdr:from>
    <xdr:to>
      <xdr:col>41</xdr:col>
      <xdr:colOff>101600</xdr:colOff>
      <xdr:row>56</xdr:row>
      <xdr:rowOff>98425</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59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54</xdr:row>
      <xdr:rowOff>114935</xdr:rowOff>
    </xdr:from>
    <xdr:ext cx="598170" cy="259080"/>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580" y="93732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190,274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48895</xdr:rowOff>
    </xdr:from>
    <xdr:to>
      <xdr:col>36</xdr:col>
      <xdr:colOff>165100</xdr:colOff>
      <xdr:row>56</xdr:row>
      <xdr:rowOff>150495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54</xdr:row>
      <xdr:rowOff>167005</xdr:rowOff>
    </xdr:from>
    <xdr:ext cx="598170" cy="2584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580" y="94253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120650</xdr:rowOff>
    </xdr:from>
    <xdr:to>
      <xdr:col>55</xdr:col>
      <xdr:colOff>50800</xdr:colOff>
      <xdr:row>58</xdr:row>
      <xdr:rowOff>50165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8933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34925</xdr:rowOff>
    </xdr:from>
    <xdr:ext cx="534670" cy="259080"/>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07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136525</xdr:rowOff>
    </xdr:from>
    <xdr:to>
      <xdr:col>50</xdr:col>
      <xdr:colOff>165100</xdr:colOff>
      <xdr:row>58</xdr:row>
      <xdr:rowOff>66675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09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57785</xdr:rowOff>
    </xdr:from>
    <xdr:ext cx="534035"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71965" y="10001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139065</xdr:rowOff>
    </xdr:from>
    <xdr:to>
      <xdr:col>46</xdr:col>
      <xdr:colOff>38100</xdr:colOff>
      <xdr:row>58</xdr:row>
      <xdr:rowOff>69215</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1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60325</xdr:rowOff>
    </xdr:from>
    <xdr:ext cx="534035" cy="259080"/>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82965" y="100044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53,039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95250</xdr:rowOff>
    </xdr:from>
    <xdr:to>
      <xdr:col>41</xdr:col>
      <xdr:colOff>101600</xdr:colOff>
      <xdr:row>58</xdr:row>
      <xdr:rowOff>25400</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16510</xdr:rowOff>
    </xdr:from>
    <xdr:ext cx="534035" cy="259080"/>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93965" y="9960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72,256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125095</xdr:rowOff>
    </xdr:from>
    <xdr:to>
      <xdr:col>36</xdr:col>
      <xdr:colOff>165100</xdr:colOff>
      <xdr:row>58</xdr:row>
      <xdr:rowOff>55245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89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46355</xdr:rowOff>
    </xdr:from>
    <xdr:ext cx="534035" cy="259080"/>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4965" y="9990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59,196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23,868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35560</xdr:rowOff>
    </xdr:from>
    <xdr:ext cx="594995" cy="259080"/>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1905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003405"/>
          <a:ext cx="1270" cy="1585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120650</xdr:rowOff>
    </xdr:from>
    <xdr:ext cx="598805" cy="2584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17792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416,158</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1905</xdr:rowOff>
    </xdr:from>
    <xdr:to>
      <xdr:col>55</xdr:col>
      <xdr:colOff>88900</xdr:colOff>
      <xdr:row>70</xdr:row>
      <xdr:rowOff>1905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003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156845</xdr:rowOff>
    </xdr:from>
    <xdr:to>
      <xdr:col>55</xdr:col>
      <xdr:colOff>0</xdr:colOff>
      <xdr:row>79</xdr:row>
      <xdr:rowOff>9525</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29945"/>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139700</xdr:rowOff>
    </xdr:from>
    <xdr:ext cx="534670" cy="259080"/>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169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57,720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116840</xdr:rowOff>
    </xdr:from>
    <xdr:to>
      <xdr:col>55</xdr:col>
      <xdr:colOff>50800</xdr:colOff>
      <xdr:row>78</xdr:row>
      <xdr:rowOff>46990</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1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3810</xdr:rowOff>
    </xdr:from>
    <xdr:to>
      <xdr:col>50</xdr:col>
      <xdr:colOff>114300</xdr:colOff>
      <xdr:row>79</xdr:row>
      <xdr:rowOff>9525</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4836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159385</xdr:rowOff>
    </xdr:from>
    <xdr:to>
      <xdr:col>50</xdr:col>
      <xdr:colOff>165100</xdr:colOff>
      <xdr:row>78</xdr:row>
      <xdr:rowOff>89535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6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106045</xdr:rowOff>
    </xdr:from>
    <xdr:ext cx="534035" cy="259080"/>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1965" y="13136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46,473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64135</xdr:rowOff>
    </xdr:from>
    <xdr:to>
      <xdr:col>45</xdr:col>
      <xdr:colOff>177800</xdr:colOff>
      <xdr:row>79</xdr:row>
      <xdr:rowOff>3810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437235"/>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160020</xdr:rowOff>
    </xdr:from>
    <xdr:to>
      <xdr:col>46</xdr:col>
      <xdr:colOff>38100</xdr:colOff>
      <xdr:row>78</xdr:row>
      <xdr:rowOff>90170</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61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106680</xdr:rowOff>
    </xdr:from>
    <xdr:ext cx="534035" cy="259080"/>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2965" y="131368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46,342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64135</xdr:rowOff>
    </xdr:from>
    <xdr:to>
      <xdr:col>41</xdr:col>
      <xdr:colOff>50800</xdr:colOff>
      <xdr:row>78</xdr:row>
      <xdr:rowOff>122555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3723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170815</xdr:rowOff>
    </xdr:from>
    <xdr:to>
      <xdr:col>41</xdr:col>
      <xdr:colOff>101600</xdr:colOff>
      <xdr:row>78</xdr:row>
      <xdr:rowOff>100965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117475</xdr:rowOff>
    </xdr:from>
    <xdr:ext cx="534035" cy="259080"/>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3965" y="13147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14605</xdr:rowOff>
    </xdr:from>
    <xdr:to>
      <xdr:col>36</xdr:col>
      <xdr:colOff>165100</xdr:colOff>
      <xdr:row>78</xdr:row>
      <xdr:rowOff>116205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7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132715</xdr:rowOff>
    </xdr:from>
    <xdr:ext cx="534035" cy="2584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4965" y="13162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106045</xdr:rowOff>
    </xdr:from>
    <xdr:to>
      <xdr:col>55</xdr:col>
      <xdr:colOff>50800</xdr:colOff>
      <xdr:row>79</xdr:row>
      <xdr:rowOff>36195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20955</xdr:rowOff>
    </xdr:from>
    <xdr:ext cx="534670" cy="2584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94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130175</xdr:rowOff>
    </xdr:from>
    <xdr:to>
      <xdr:col>50</xdr:col>
      <xdr:colOff>165100</xdr:colOff>
      <xdr:row>79</xdr:row>
      <xdr:rowOff>60325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52070</xdr:rowOff>
    </xdr:from>
    <xdr:ext cx="469265" cy="2584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04350" y="135966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124460</xdr:rowOff>
    </xdr:from>
    <xdr:to>
      <xdr:col>46</xdr:col>
      <xdr:colOff>38100</xdr:colOff>
      <xdr:row>79</xdr:row>
      <xdr:rowOff>54610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9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79</xdr:row>
      <xdr:rowOff>45720</xdr:rowOff>
    </xdr:from>
    <xdr:ext cx="534035"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2965" y="13590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13335</xdr:rowOff>
    </xdr:from>
    <xdr:to>
      <xdr:col>41</xdr:col>
      <xdr:colOff>101600</xdr:colOff>
      <xdr:row>78</xdr:row>
      <xdr:rowOff>114935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106045</xdr:rowOff>
    </xdr:from>
    <xdr:ext cx="534035" cy="259080"/>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3965" y="134791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39,854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71755</xdr:rowOff>
    </xdr:from>
    <xdr:to>
      <xdr:col>36</xdr:col>
      <xdr:colOff>165100</xdr:colOff>
      <xdr:row>79</xdr:row>
      <xdr:rowOff>1905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164465</xdr:rowOff>
    </xdr:from>
    <xdr:ext cx="534035" cy="259080"/>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4965" y="135375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32,789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39,287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132080</xdr:rowOff>
    </xdr:from>
    <xdr:to>
      <xdr:col>54</xdr:col>
      <xdr:colOff>189865</xdr:colOff>
      <xdr:row>98</xdr:row>
      <xdr:rowOff>123190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34030"/>
          <a:ext cx="1270" cy="11912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127000</xdr:rowOff>
    </xdr:from>
    <xdr:ext cx="469900" cy="259080"/>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29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7,123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123190</xdr:rowOff>
    </xdr:from>
    <xdr:to>
      <xdr:col>55</xdr:col>
      <xdr:colOff>88900</xdr:colOff>
      <xdr:row>98</xdr:row>
      <xdr:rowOff>123190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78105</xdr:rowOff>
    </xdr:from>
    <xdr:ext cx="598805" cy="2584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086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528,513</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132080</xdr:rowOff>
    </xdr:from>
    <xdr:to>
      <xdr:col>55</xdr:col>
      <xdr:colOff>88900</xdr:colOff>
      <xdr:row>91</xdr:row>
      <xdr:rowOff>132080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3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45085</xdr:rowOff>
    </xdr:from>
    <xdr:to>
      <xdr:col>55</xdr:col>
      <xdr:colOff>0</xdr:colOff>
      <xdr:row>98</xdr:row>
      <xdr:rowOff>53975</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9639300" y="1684718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27305</xdr:rowOff>
    </xdr:from>
    <xdr:ext cx="598805" cy="259080"/>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8650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4445</xdr:rowOff>
    </xdr:from>
    <xdr:to>
      <xdr:col>55</xdr:col>
      <xdr:colOff>50800</xdr:colOff>
      <xdr:row>97</xdr:row>
      <xdr:rowOff>106045</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35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53340</xdr:rowOff>
    </xdr:from>
    <xdr:to>
      <xdr:col>50</xdr:col>
      <xdr:colOff>114300</xdr:colOff>
      <xdr:row>98</xdr:row>
      <xdr:rowOff>53975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8750300" y="168554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16510</xdr:rowOff>
    </xdr:from>
    <xdr:to>
      <xdr:col>50</xdr:col>
      <xdr:colOff>165100</xdr:colOff>
      <xdr:row>97</xdr:row>
      <xdr:rowOff>118110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95</xdr:row>
      <xdr:rowOff>134620</xdr:rowOff>
    </xdr:from>
    <xdr:ext cx="598170" cy="2584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580" y="1642237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106,570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53340</xdr:rowOff>
    </xdr:from>
    <xdr:to>
      <xdr:col>45</xdr:col>
      <xdr:colOff>177800</xdr:colOff>
      <xdr:row>98</xdr:row>
      <xdr:rowOff>99060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85544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149225</xdr:rowOff>
    </xdr:from>
    <xdr:to>
      <xdr:col>46</xdr:col>
      <xdr:colOff>38100</xdr:colOff>
      <xdr:row>97</xdr:row>
      <xdr:rowOff>79375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0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95885</xdr:rowOff>
    </xdr:from>
    <xdr:ext cx="598170" cy="259080"/>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580" y="163836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123,695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92075</xdr:rowOff>
    </xdr:from>
    <xdr:to>
      <xdr:col>41</xdr:col>
      <xdr:colOff>50800</xdr:colOff>
      <xdr:row>98</xdr:row>
      <xdr:rowOff>99060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941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2540</xdr:rowOff>
    </xdr:from>
    <xdr:to>
      <xdr:col>41</xdr:col>
      <xdr:colOff>101600</xdr:colOff>
      <xdr:row>97</xdr:row>
      <xdr:rowOff>104140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120650</xdr:rowOff>
    </xdr:from>
    <xdr:ext cx="598170" cy="2584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580" y="16408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112,732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34925</xdr:rowOff>
    </xdr:from>
    <xdr:to>
      <xdr:col>36</xdr:col>
      <xdr:colOff>165100</xdr:colOff>
      <xdr:row>97</xdr:row>
      <xdr:rowOff>136525</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665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153035</xdr:rowOff>
    </xdr:from>
    <xdr:ext cx="534035" cy="259080"/>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4965" y="16440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98,702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166370</xdr:rowOff>
    </xdr:from>
    <xdr:to>
      <xdr:col>55</xdr:col>
      <xdr:colOff>50800</xdr:colOff>
      <xdr:row>98</xdr:row>
      <xdr:rowOff>95885</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970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80645</xdr:rowOff>
    </xdr:from>
    <xdr:ext cx="534670" cy="259080"/>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11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41,496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3175</xdr:rowOff>
    </xdr:from>
    <xdr:to>
      <xdr:col>50</xdr:col>
      <xdr:colOff>165100</xdr:colOff>
      <xdr:row>98</xdr:row>
      <xdr:rowOff>104775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95885</xdr:rowOff>
    </xdr:from>
    <xdr:ext cx="534035" cy="259080"/>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1965" y="16897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37,401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2540</xdr:rowOff>
    </xdr:from>
    <xdr:to>
      <xdr:col>46</xdr:col>
      <xdr:colOff>38100</xdr:colOff>
      <xdr:row>98</xdr:row>
      <xdr:rowOff>104140</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0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95250</xdr:rowOff>
    </xdr:from>
    <xdr:ext cx="534035" cy="25908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2965" y="16897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37,909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48260</xdr:rowOff>
    </xdr:from>
    <xdr:to>
      <xdr:col>41</xdr:col>
      <xdr:colOff>101600</xdr:colOff>
      <xdr:row>98</xdr:row>
      <xdr:rowOff>149860</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5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140970</xdr:rowOff>
    </xdr:from>
    <xdr:ext cx="534035"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3965" y="1694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41275</xdr:rowOff>
    </xdr:from>
    <xdr:to>
      <xdr:col>36</xdr:col>
      <xdr:colOff>165100</xdr:colOff>
      <xdr:row>98</xdr:row>
      <xdr:rowOff>143510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43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133985</xdr:rowOff>
    </xdr:from>
    <xdr:ext cx="534035" cy="2584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4965" y="16936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29210</xdr:rowOff>
    </xdr:from>
    <xdr:to>
      <xdr:col>85</xdr:col>
      <xdr:colOff>126365</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172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146685</xdr:rowOff>
    </xdr:from>
    <xdr:ext cx="598805" cy="2584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4947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122,755</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29210</xdr:rowOff>
    </xdr:from>
    <xdr:to>
      <xdr:col>86</xdr:col>
      <xdr:colOff>25400</xdr:colOff>
      <xdr:row>30</xdr:row>
      <xdr:rowOff>29210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172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164465</xdr:rowOff>
    </xdr:from>
    <xdr:to>
      <xdr:col>85</xdr:col>
      <xdr:colOff>127000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5481300" y="667956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2540</xdr:rowOff>
    </xdr:from>
    <xdr:ext cx="534670" cy="259080"/>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346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151130</xdr:rowOff>
    </xdr:from>
    <xdr:to>
      <xdr:col>85</xdr:col>
      <xdr:colOff>177800</xdr:colOff>
      <xdr:row>38</xdr:row>
      <xdr:rowOff>81280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163195</xdr:rowOff>
    </xdr:from>
    <xdr:to>
      <xdr:col>81</xdr:col>
      <xdr:colOff>101600</xdr:colOff>
      <xdr:row>38</xdr:row>
      <xdr:rowOff>93345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109855</xdr:rowOff>
    </xdr:from>
    <xdr:ext cx="534035" cy="2584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13965" y="6282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102870</xdr:rowOff>
    </xdr:from>
    <xdr:to>
      <xdr:col>76</xdr:col>
      <xdr:colOff>165100</xdr:colOff>
      <xdr:row>38</xdr:row>
      <xdr:rowOff>33020</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44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49530</xdr:rowOff>
    </xdr:from>
    <xdr:ext cx="534035" cy="259080"/>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24965" y="6221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127000</xdr:rowOff>
    </xdr:from>
    <xdr:to>
      <xdr:col>72</xdr:col>
      <xdr:colOff>38100</xdr:colOff>
      <xdr:row>38</xdr:row>
      <xdr:rowOff>57150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47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73660</xdr:rowOff>
    </xdr:from>
    <xdr:ext cx="534035" cy="259080"/>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35965" y="6245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134620</xdr:rowOff>
    </xdr:from>
    <xdr:to>
      <xdr:col>67</xdr:col>
      <xdr:colOff>101600</xdr:colOff>
      <xdr:row>38</xdr:row>
      <xdr:rowOff>64770</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81280</xdr:rowOff>
    </xdr:from>
    <xdr:ext cx="534035" cy="259080"/>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46965" y="6253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113665</xdr:rowOff>
    </xdr:from>
    <xdr:to>
      <xdr:col>85</xdr:col>
      <xdr:colOff>177800</xdr:colOff>
      <xdr:row>39</xdr:row>
      <xdr:rowOff>43815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2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29210</xdr:rowOff>
    </xdr:from>
    <xdr:ext cx="469900" cy="2584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544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86360</xdr:rowOff>
    </xdr:from>
    <xdr:ext cx="248920" cy="2584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356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86360</xdr:rowOff>
    </xdr:from>
    <xdr:ext cx="248920" cy="2584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67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86360</xdr:rowOff>
    </xdr:from>
    <xdr:ext cx="248920" cy="2584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78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86360</xdr:rowOff>
    </xdr:from>
    <xdr:ext cx="248920" cy="2584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89840" y="6772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73660</xdr:rowOff>
    </xdr:from>
    <xdr:ext cx="248285" cy="259080"/>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56</xdr:row>
      <xdr:rowOff>35560</xdr:rowOff>
    </xdr:from>
    <xdr:ext cx="248285" cy="259080"/>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080" y="963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a:t>
          </a:r>
          <a:endParaRPr kumimoji="1" lang="ja-JP" altLang="en-US" sz="1000">
            <a:latin typeface="ＭＳ Ｐゴシック"/>
            <a:ea typeface="ＭＳ Ｐゴシック"/>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51</xdr:row>
      <xdr:rowOff>130810</xdr:rowOff>
    </xdr:from>
    <xdr:ext cx="248285" cy="259080"/>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080" y="8874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a:t>
          </a:r>
          <a:endParaRPr kumimoji="1" lang="ja-JP" altLang="en-US" sz="1000">
            <a:latin typeface="ＭＳ Ｐゴシック"/>
            <a:ea typeface="ＭＳ Ｐゴシック"/>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49</xdr:row>
      <xdr:rowOff>92710</xdr:rowOff>
    </xdr:from>
    <xdr:ext cx="248285" cy="259080"/>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080" y="8493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131445</xdr:colOff>
      <xdr:row>47</xdr:row>
      <xdr:rowOff>54610</xdr:rowOff>
    </xdr:from>
    <xdr:ext cx="313055" cy="2584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32945" y="81127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126365</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10160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86360</xdr:rowOff>
    </xdr:from>
    <xdr:ext cx="249555" cy="2584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102019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86360</xdr:rowOff>
    </xdr:from>
    <xdr:ext cx="249555" cy="2584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8590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143510</xdr:rowOff>
    </xdr:from>
    <xdr:ext cx="249555" cy="2584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10087610"/>
          <a:ext cx="24955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59</xdr:row>
      <xdr:rowOff>86360</xdr:rowOff>
    </xdr:from>
    <xdr:ext cx="248920" cy="2584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53</xdr:row>
      <xdr:rowOff>69850</xdr:rowOff>
    </xdr:from>
    <xdr:to>
      <xdr:col>76</xdr:col>
      <xdr:colOff>165100</xdr:colOff>
      <xdr:row>54</xdr:row>
      <xdr:rowOff>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15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52</xdr:row>
      <xdr:rowOff>16510</xdr:rowOff>
    </xdr:from>
    <xdr:ext cx="248920" cy="259080"/>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840" y="8931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50</xdr:row>
      <xdr:rowOff>168910</xdr:rowOff>
    </xdr:from>
    <xdr:ext cx="248920" cy="2584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840" y="8741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51</xdr:row>
      <xdr:rowOff>31750</xdr:rowOff>
    </xdr:from>
    <xdr:to>
      <xdr:col>67</xdr:col>
      <xdr:colOff>101600</xdr:colOff>
      <xdr:row>51</xdr:row>
      <xdr:rowOff>133350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49</xdr:row>
      <xdr:rowOff>149860</xdr:rowOff>
    </xdr:from>
    <xdr:ext cx="248920"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840" y="855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29210</xdr:rowOff>
    </xdr:from>
    <xdr:ext cx="249555" cy="2584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9733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57</xdr:row>
      <xdr:rowOff>111760</xdr:rowOff>
    </xdr:from>
    <xdr:ext cx="248920" cy="2584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840" y="98844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59</xdr:row>
      <xdr:rowOff>86360</xdr:rowOff>
    </xdr:from>
    <xdr:ext cx="248920" cy="2584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59</xdr:row>
      <xdr:rowOff>86360</xdr:rowOff>
    </xdr:from>
    <xdr:ext cx="248920" cy="2584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59</xdr:row>
      <xdr:rowOff>86360</xdr:rowOff>
    </xdr:from>
    <xdr:ext cx="248920" cy="2584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43,946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76</xdr:row>
      <xdr:rowOff>35560</xdr:rowOff>
    </xdr:from>
    <xdr:ext cx="594995" cy="259080"/>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73</xdr:row>
      <xdr:rowOff>168910</xdr:rowOff>
    </xdr:from>
    <xdr:ext cx="594995" cy="2584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123190</xdr:rowOff>
    </xdr:from>
    <xdr:to>
      <xdr:col>85</xdr:col>
      <xdr:colOff>126365</xdr:colOff>
      <xdr:row>79</xdr:row>
      <xdr:rowOff>41275</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296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45085</xdr:rowOff>
    </xdr:from>
    <xdr:ext cx="378460" cy="2584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89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41275</xdr:rowOff>
    </xdr:from>
    <xdr:to>
      <xdr:col>86</xdr:col>
      <xdr:colOff>25400</xdr:colOff>
      <xdr:row>79</xdr:row>
      <xdr:rowOff>41275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85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69850</xdr:rowOff>
    </xdr:from>
    <xdr:ext cx="598805" cy="259080"/>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2071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339,284</a:t>
          </a:r>
          <a:endParaRPr kumimoji="1" lang="ja-JP" altLang="en-US" sz="1000" b="1">
            <a:latin typeface="ＭＳ Ｐゴシック"/>
            <a:ea typeface="ＭＳ Ｐゴシック"/>
          </a:endParaRPr>
        </a:p>
      </xdr:txBody>
    </xdr:sp>
    <xdr:clientData/>
  </xdr:oneCellAnchor>
  <xdr:twoCellAnchor>
    <xdr:from>
      <xdr:col>85</xdr:col>
      <xdr:colOff>38100</xdr:colOff>
      <xdr:row>71</xdr:row>
      <xdr:rowOff>123190</xdr:rowOff>
    </xdr:from>
    <xdr:to>
      <xdr:col>86</xdr:col>
      <xdr:colOff>25400</xdr:colOff>
      <xdr:row>71</xdr:row>
      <xdr:rowOff>123190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29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2540</xdr:rowOff>
    </xdr:from>
    <xdr:to>
      <xdr:col>85</xdr:col>
      <xdr:colOff>127000</xdr:colOff>
      <xdr:row>75</xdr:row>
      <xdr:rowOff>107950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5481300" y="1286129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162560</xdr:rowOff>
    </xdr:from>
    <xdr:ext cx="598805" cy="259080"/>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3021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12700</xdr:rowOff>
    </xdr:from>
    <xdr:to>
      <xdr:col>85</xdr:col>
      <xdr:colOff>177800</xdr:colOff>
      <xdr:row>76</xdr:row>
      <xdr:rowOff>114300</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304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71755</xdr:rowOff>
    </xdr:from>
    <xdr:to>
      <xdr:col>81</xdr:col>
      <xdr:colOff>50800</xdr:colOff>
      <xdr:row>75</xdr:row>
      <xdr:rowOff>107950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29305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54610</xdr:rowOff>
    </xdr:from>
    <xdr:to>
      <xdr:col>81</xdr:col>
      <xdr:colOff>101600</xdr:colOff>
      <xdr:row>76</xdr:row>
      <xdr:rowOff>156210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308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76</xdr:row>
      <xdr:rowOff>147320</xdr:rowOff>
    </xdr:from>
    <xdr:ext cx="598170" cy="259080"/>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181580" y="13177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118,976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71755</xdr:rowOff>
    </xdr:from>
    <xdr:to>
      <xdr:col>76</xdr:col>
      <xdr:colOff>114300</xdr:colOff>
      <xdr:row>75</xdr:row>
      <xdr:rowOff>171450</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3703300" y="1293050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84455</xdr:rowOff>
    </xdr:from>
    <xdr:to>
      <xdr:col>76</xdr:col>
      <xdr:colOff>165100</xdr:colOff>
      <xdr:row>77</xdr:row>
      <xdr:rowOff>14605</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311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77</xdr:row>
      <xdr:rowOff>6350</xdr:rowOff>
    </xdr:from>
    <xdr:ext cx="598170" cy="2584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292580" y="13208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111,150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171450</xdr:rowOff>
    </xdr:from>
    <xdr:to>
      <xdr:col>71</xdr:col>
      <xdr:colOff>177800</xdr:colOff>
      <xdr:row>76</xdr:row>
      <xdr:rowOff>18415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2814300" y="130302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83185</xdr:rowOff>
    </xdr:from>
    <xdr:to>
      <xdr:col>72</xdr:col>
      <xdr:colOff>38100</xdr:colOff>
      <xdr:row>77</xdr:row>
      <xdr:rowOff>13335</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77</xdr:row>
      <xdr:rowOff>4445</xdr:rowOff>
    </xdr:from>
    <xdr:ext cx="598170" cy="259080"/>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580" y="13206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77470</xdr:rowOff>
    </xdr:from>
    <xdr:to>
      <xdr:col>67</xdr:col>
      <xdr:colOff>101600</xdr:colOff>
      <xdr:row>77</xdr:row>
      <xdr:rowOff>7620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76</xdr:row>
      <xdr:rowOff>170180</xdr:rowOff>
    </xdr:from>
    <xdr:ext cx="59817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580" y="13200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112,987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123190</xdr:rowOff>
    </xdr:from>
    <xdr:to>
      <xdr:col>85</xdr:col>
      <xdr:colOff>177800</xdr:colOff>
      <xdr:row>75</xdr:row>
      <xdr:rowOff>53340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281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146050</xdr:rowOff>
    </xdr:from>
    <xdr:ext cx="598805" cy="2584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26619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191,083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57150</xdr:rowOff>
    </xdr:from>
    <xdr:to>
      <xdr:col>81</xdr:col>
      <xdr:colOff>101600</xdr:colOff>
      <xdr:row>75</xdr:row>
      <xdr:rowOff>158750</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74</xdr:row>
      <xdr:rowOff>3810</xdr:rowOff>
    </xdr:from>
    <xdr:ext cx="59817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181580" y="12691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20955</xdr:rowOff>
    </xdr:from>
    <xdr:to>
      <xdr:col>76</xdr:col>
      <xdr:colOff>165100</xdr:colOff>
      <xdr:row>75</xdr:row>
      <xdr:rowOff>122555</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73</xdr:row>
      <xdr:rowOff>139065</xdr:rowOff>
    </xdr:from>
    <xdr:ext cx="598170" cy="259080"/>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292580" y="12654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120650</xdr:rowOff>
    </xdr:from>
    <xdr:to>
      <xdr:col>72</xdr:col>
      <xdr:colOff>38100</xdr:colOff>
      <xdr:row>76</xdr:row>
      <xdr:rowOff>50800</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297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74</xdr:row>
      <xdr:rowOff>67310</xdr:rowOff>
    </xdr:from>
    <xdr:ext cx="598170" cy="259080"/>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03580" y="12754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139065</xdr:rowOff>
    </xdr:from>
    <xdr:to>
      <xdr:col>67</xdr:col>
      <xdr:colOff>101600</xdr:colOff>
      <xdr:row>76</xdr:row>
      <xdr:rowOff>69215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299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74</xdr:row>
      <xdr:rowOff>86360</xdr:rowOff>
    </xdr:from>
    <xdr:ext cx="598170" cy="2584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14580" y="12773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141,825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20,619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99060</xdr:rowOff>
    </xdr:from>
    <xdr:to>
      <xdr:col>89</xdr:col>
      <xdr:colOff>177800</xdr:colOff>
      <xdr:row>99</xdr:row>
      <xdr:rowOff>99060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128270</xdr:rowOff>
    </xdr:from>
    <xdr:ext cx="248285" cy="259080"/>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114935</xdr:rowOff>
    </xdr:from>
    <xdr:to>
      <xdr:col>89</xdr:col>
      <xdr:colOff>177800</xdr:colOff>
      <xdr:row>97</xdr:row>
      <xdr:rowOff>114935</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144145</xdr:rowOff>
    </xdr:from>
    <xdr:ext cx="594995" cy="2584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95</xdr:row>
      <xdr:rowOff>132080</xdr:rowOff>
    </xdr:from>
    <xdr:to>
      <xdr:col>89</xdr:col>
      <xdr:colOff>177800</xdr:colOff>
      <xdr:row>95</xdr:row>
      <xdr:rowOff>132080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94</xdr:row>
      <xdr:rowOff>160655</xdr:rowOff>
    </xdr:from>
    <xdr:ext cx="594995" cy="259080"/>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147955</xdr:rowOff>
    </xdr:from>
    <xdr:to>
      <xdr:col>89</xdr:col>
      <xdr:colOff>177800</xdr:colOff>
      <xdr:row>93</xdr:row>
      <xdr:rowOff>147955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6350</xdr:rowOff>
    </xdr:from>
    <xdr:ext cx="594995" cy="2584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164465</xdr:rowOff>
    </xdr:from>
    <xdr:to>
      <xdr:col>89</xdr:col>
      <xdr:colOff>177800</xdr:colOff>
      <xdr:row>91</xdr:row>
      <xdr:rowOff>164465</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22225</xdr:rowOff>
    </xdr:from>
    <xdr:ext cx="594995" cy="2584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8890</xdr:rowOff>
    </xdr:from>
    <xdr:to>
      <xdr:col>89</xdr:col>
      <xdr:colOff>177800</xdr:colOff>
      <xdr:row>90</xdr:row>
      <xdr:rowOff>8890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38100</xdr:rowOff>
    </xdr:from>
    <xdr:ext cx="594995" cy="259080"/>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59055</xdr:rowOff>
    </xdr:from>
    <xdr:to>
      <xdr:col>85</xdr:col>
      <xdr:colOff>126365</xdr:colOff>
      <xdr:row>99</xdr:row>
      <xdr:rowOff>88265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61005"/>
          <a:ext cx="1270" cy="1400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92075</xdr:rowOff>
    </xdr:from>
    <xdr:ext cx="469900" cy="259080"/>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65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88265</xdr:rowOff>
    </xdr:from>
    <xdr:to>
      <xdr:col>86</xdr:col>
      <xdr:colOff>25400</xdr:colOff>
      <xdr:row>99</xdr:row>
      <xdr:rowOff>88265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61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6350</xdr:rowOff>
    </xdr:from>
    <xdr:ext cx="598805" cy="2584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368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432,234</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59055</xdr:rowOff>
    </xdr:from>
    <xdr:to>
      <xdr:col>86</xdr:col>
      <xdr:colOff>25400</xdr:colOff>
      <xdr:row>91</xdr:row>
      <xdr:rowOff>59055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61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132080</xdr:rowOff>
    </xdr:from>
    <xdr:to>
      <xdr:col>85</xdr:col>
      <xdr:colOff>127000</xdr:colOff>
      <xdr:row>96</xdr:row>
      <xdr:rowOff>135255</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59128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114300</xdr:rowOff>
    </xdr:from>
    <xdr:ext cx="534670" cy="259080"/>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449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78,042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135890</xdr:rowOff>
    </xdr:from>
    <xdr:to>
      <xdr:col>85</xdr:col>
      <xdr:colOff>177800</xdr:colOff>
      <xdr:row>98</xdr:row>
      <xdr:rowOff>66040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76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135255</xdr:rowOff>
    </xdr:from>
    <xdr:to>
      <xdr:col>81</xdr:col>
      <xdr:colOff>50800</xdr:colOff>
      <xdr:row>97</xdr:row>
      <xdr:rowOff>121920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594455"/>
          <a:ext cx="8890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15240</xdr:rowOff>
    </xdr:from>
    <xdr:to>
      <xdr:col>81</xdr:col>
      <xdr:colOff>101600</xdr:colOff>
      <xdr:row>97</xdr:row>
      <xdr:rowOff>116840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4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97</xdr:row>
      <xdr:rowOff>107950</xdr:rowOff>
    </xdr:from>
    <xdr:ext cx="598170" cy="259080"/>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580" y="167386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114,983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88900</xdr:rowOff>
    </xdr:from>
    <xdr:to>
      <xdr:col>76</xdr:col>
      <xdr:colOff>114300</xdr:colOff>
      <xdr:row>97</xdr:row>
      <xdr:rowOff>121920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1955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141605</xdr:rowOff>
    </xdr:from>
    <xdr:to>
      <xdr:col>76</xdr:col>
      <xdr:colOff>165100</xdr:colOff>
      <xdr:row>98</xdr:row>
      <xdr:rowOff>71755</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63500</xdr:rowOff>
    </xdr:from>
    <xdr:ext cx="534035" cy="2584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4965" y="16865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88900</xdr:rowOff>
    </xdr:from>
    <xdr:to>
      <xdr:col>71</xdr:col>
      <xdr:colOff>177800</xdr:colOff>
      <xdr:row>98</xdr:row>
      <xdr:rowOff>111760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719550"/>
          <a:ext cx="889000" cy="194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48260</xdr:rowOff>
    </xdr:from>
    <xdr:to>
      <xdr:col>72</xdr:col>
      <xdr:colOff>38100</xdr:colOff>
      <xdr:row>98</xdr:row>
      <xdr:rowOff>149860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5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140970</xdr:rowOff>
    </xdr:from>
    <xdr:ext cx="534035" cy="259080"/>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5965" y="16943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66040</xdr:rowOff>
    </xdr:from>
    <xdr:to>
      <xdr:col>67</xdr:col>
      <xdr:colOff>101600</xdr:colOff>
      <xdr:row>98</xdr:row>
      <xdr:rowOff>167640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6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158750</xdr:rowOff>
    </xdr:from>
    <xdr:ext cx="534035" cy="259080"/>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6965" y="16960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96</xdr:row>
      <xdr:rowOff>81280</xdr:rowOff>
    </xdr:from>
    <xdr:to>
      <xdr:col>85</xdr:col>
      <xdr:colOff>177800</xdr:colOff>
      <xdr:row>97</xdr:row>
      <xdr:rowOff>11430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54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104140</xdr:rowOff>
    </xdr:from>
    <xdr:ext cx="598805" cy="259080"/>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3918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147,391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84455</xdr:rowOff>
    </xdr:from>
    <xdr:to>
      <xdr:col>81</xdr:col>
      <xdr:colOff>101600</xdr:colOff>
      <xdr:row>97</xdr:row>
      <xdr:rowOff>14605</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54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95</xdr:row>
      <xdr:rowOff>31115</xdr:rowOff>
    </xdr:from>
    <xdr:ext cx="598170" cy="2584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181580" y="163188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146,414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71120</xdr:rowOff>
    </xdr:from>
    <xdr:to>
      <xdr:col>76</xdr:col>
      <xdr:colOff>165100</xdr:colOff>
      <xdr:row>98</xdr:row>
      <xdr:rowOff>1270</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0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17780</xdr:rowOff>
    </xdr:from>
    <xdr:ext cx="534035" cy="2584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4965" y="16476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98,019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38100</xdr:rowOff>
    </xdr:from>
    <xdr:to>
      <xdr:col>72</xdr:col>
      <xdr:colOff>38100</xdr:colOff>
      <xdr:row>97</xdr:row>
      <xdr:rowOff>139700</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66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95</xdr:row>
      <xdr:rowOff>156210</xdr:rowOff>
    </xdr:from>
    <xdr:ext cx="598170" cy="2584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03580" y="164439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108,121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8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7620</xdr:rowOff>
    </xdr:from>
    <xdr:ext cx="534035" cy="2584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6965" y="16638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48,478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98425</xdr:rowOff>
    </xdr:from>
    <xdr:to>
      <xdr:col>116</xdr:col>
      <xdr:colOff>62865</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13375"/>
          <a:ext cx="1270" cy="1317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45085</xdr:rowOff>
    </xdr:from>
    <xdr:ext cx="534670" cy="2584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85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34,576</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98425</xdr:rowOff>
    </xdr:from>
    <xdr:to>
      <xdr:col>116</xdr:col>
      <xdr:colOff>152400</xdr:colOff>
      <xdr:row>31</xdr:row>
      <xdr:rowOff>98425</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13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57785</xdr:rowOff>
    </xdr:from>
    <xdr:to>
      <xdr:col>116</xdr:col>
      <xdr:colOff>63500</xdr:colOff>
      <xdr:row>37</xdr:row>
      <xdr:rowOff>123190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401435"/>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635</xdr:rowOff>
    </xdr:from>
    <xdr:ext cx="469900" cy="259080"/>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51573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22225</xdr:rowOff>
    </xdr:from>
    <xdr:to>
      <xdr:col>116</xdr:col>
      <xdr:colOff>114300</xdr:colOff>
      <xdr:row>38</xdr:row>
      <xdr:rowOff>123825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53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123190</xdr:rowOff>
    </xdr:from>
    <xdr:to>
      <xdr:col>111</xdr:col>
      <xdr:colOff>177800</xdr:colOff>
      <xdr:row>37</xdr:row>
      <xdr:rowOff>142240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46684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147955</xdr:rowOff>
    </xdr:from>
    <xdr:to>
      <xdr:col>112</xdr:col>
      <xdr:colOff>38100</xdr:colOff>
      <xdr:row>38</xdr:row>
      <xdr:rowOff>78105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69215</xdr:rowOff>
    </xdr:from>
    <xdr:ext cx="469265" cy="259080"/>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350" y="65843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142240</xdr:rowOff>
    </xdr:from>
    <xdr:to>
      <xdr:col>107</xdr:col>
      <xdr:colOff>50800</xdr:colOff>
      <xdr:row>37</xdr:row>
      <xdr:rowOff>149225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8589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19685</xdr:rowOff>
    </xdr:from>
    <xdr:to>
      <xdr:col>107</xdr:col>
      <xdr:colOff>101600</xdr:colOff>
      <xdr:row>38</xdr:row>
      <xdr:rowOff>121285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3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112395</xdr:rowOff>
    </xdr:from>
    <xdr:ext cx="469265" cy="2584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350" y="6627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149225</xdr:rowOff>
    </xdr:from>
    <xdr:to>
      <xdr:col>102</xdr:col>
      <xdr:colOff>114300</xdr:colOff>
      <xdr:row>38</xdr:row>
      <xdr:rowOff>57150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9287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29845</xdr:rowOff>
    </xdr:from>
    <xdr:to>
      <xdr:col>102</xdr:col>
      <xdr:colOff>165100</xdr:colOff>
      <xdr:row>38</xdr:row>
      <xdr:rowOff>132080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449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122555</xdr:rowOff>
    </xdr:from>
    <xdr:ext cx="469265" cy="2584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350" y="6637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48895</xdr:rowOff>
    </xdr:from>
    <xdr:to>
      <xdr:col>98</xdr:col>
      <xdr:colOff>38100</xdr:colOff>
      <xdr:row>38</xdr:row>
      <xdr:rowOff>150495</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142240</xdr:rowOff>
    </xdr:from>
    <xdr:ext cx="469265" cy="259080"/>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350" y="66573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6985</xdr:rowOff>
    </xdr:from>
    <xdr:to>
      <xdr:col>116</xdr:col>
      <xdr:colOff>114300</xdr:colOff>
      <xdr:row>37</xdr:row>
      <xdr:rowOff>109220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29845</xdr:rowOff>
    </xdr:from>
    <xdr:ext cx="469900" cy="2584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02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72390</xdr:rowOff>
    </xdr:from>
    <xdr:to>
      <xdr:col>112</xdr:col>
      <xdr:colOff>38100</xdr:colOff>
      <xdr:row>38</xdr:row>
      <xdr:rowOff>2540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19050</xdr:rowOff>
    </xdr:from>
    <xdr:ext cx="469265" cy="2584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350" y="6191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6,931</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37</xdr:row>
      <xdr:rowOff>91440</xdr:rowOff>
    </xdr:from>
    <xdr:to>
      <xdr:col>107</xdr:col>
      <xdr:colOff>101600</xdr:colOff>
      <xdr:row>38</xdr:row>
      <xdr:rowOff>21590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38100</xdr:rowOff>
    </xdr:from>
    <xdr:ext cx="469265" cy="259080"/>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350" y="62103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37</xdr:row>
      <xdr:rowOff>98425</xdr:rowOff>
    </xdr:from>
    <xdr:to>
      <xdr:col>102</xdr:col>
      <xdr:colOff>165100</xdr:colOff>
      <xdr:row>38</xdr:row>
      <xdr:rowOff>29210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45085</xdr:rowOff>
    </xdr:from>
    <xdr:ext cx="469265" cy="2584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350" y="6217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6350</xdr:rowOff>
    </xdr:from>
    <xdr:to>
      <xdr:col>98</xdr:col>
      <xdr:colOff>38100</xdr:colOff>
      <xdr:row>38</xdr:row>
      <xdr:rowOff>107950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52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124460</xdr:rowOff>
    </xdr:from>
    <xdr:ext cx="469265" cy="259080"/>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350" y="6296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10,980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8285" cy="259080"/>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84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84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49</xdr:row>
      <xdr:rowOff>38100</xdr:rowOff>
    </xdr:from>
    <xdr:ext cx="594995" cy="259080"/>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貸付金グラフ枠">
          <a:extLst>
            <a:ext uri="{FF2B5EF4-FFF2-40B4-BE49-F238E27FC236}">
              <a16:creationId xmlns:a16="http://schemas.microsoft.com/office/drawing/2014/main" id="{00000000-0008-0000-06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34290</xdr:rowOff>
    </xdr:from>
    <xdr:to>
      <xdr:col>116</xdr:col>
      <xdr:colOff>62865</xdr:colOff>
      <xdr:row>59</xdr:row>
      <xdr:rowOff>99060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2159595" y="8606790"/>
          <a:ext cx="1270" cy="1607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799" name="貸付金最小値テキスト">
          <a:extLst>
            <a:ext uri="{FF2B5EF4-FFF2-40B4-BE49-F238E27FC236}">
              <a16:creationId xmlns:a16="http://schemas.microsoft.com/office/drawing/2014/main" id="{00000000-0008-0000-0600-00001F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152400</xdr:rowOff>
    </xdr:from>
    <xdr:ext cx="534670" cy="259080"/>
    <xdr:sp macro="" textlink="">
      <xdr:nvSpPr>
        <xdr:cNvPr id="801" name="貸付金最大値テキスト">
          <a:extLst>
            <a:ext uri="{FF2B5EF4-FFF2-40B4-BE49-F238E27FC236}">
              <a16:creationId xmlns:a16="http://schemas.microsoft.com/office/drawing/2014/main" id="{00000000-0008-0000-0600-000021030000}"/>
            </a:ext>
          </a:extLst>
        </xdr:cNvPr>
        <xdr:cNvSpPr txBox="1"/>
      </xdr:nvSpPr>
      <xdr:spPr>
        <a:xfrm>
          <a:off x="22212300" y="83820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98,474</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34290</xdr:rowOff>
    </xdr:from>
    <xdr:to>
      <xdr:col>116</xdr:col>
      <xdr:colOff>152400</xdr:colOff>
      <xdr:row>50</xdr:row>
      <xdr:rowOff>34290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40640</xdr:rowOff>
    </xdr:from>
    <xdr:to>
      <xdr:col>116</xdr:col>
      <xdr:colOff>63500</xdr:colOff>
      <xdr:row>59</xdr:row>
      <xdr:rowOff>45720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1323300" y="1015619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116205</xdr:rowOff>
    </xdr:from>
    <xdr:ext cx="469900" cy="259080"/>
    <xdr:sp macro="" textlink="">
      <xdr:nvSpPr>
        <xdr:cNvPr id="804" name="貸付金平均値テキスト">
          <a:extLst>
            <a:ext uri="{FF2B5EF4-FFF2-40B4-BE49-F238E27FC236}">
              <a16:creationId xmlns:a16="http://schemas.microsoft.com/office/drawing/2014/main" id="{00000000-0008-0000-0600-000024030000}"/>
            </a:ext>
          </a:extLst>
        </xdr:cNvPr>
        <xdr:cNvSpPr txBox="1"/>
      </xdr:nvSpPr>
      <xdr:spPr>
        <a:xfrm>
          <a:off x="22212300" y="98888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7,733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93345</xdr:rowOff>
    </xdr:from>
    <xdr:to>
      <xdr:col>116</xdr:col>
      <xdr:colOff>114300</xdr:colOff>
      <xdr:row>59</xdr:row>
      <xdr:rowOff>23495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2110700" y="100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45720</xdr:rowOff>
    </xdr:from>
    <xdr:to>
      <xdr:col>111</xdr:col>
      <xdr:colOff>177800</xdr:colOff>
      <xdr:row>59</xdr:row>
      <xdr:rowOff>48895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0434300" y="101612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129540</xdr:rowOff>
    </xdr:from>
    <xdr:to>
      <xdr:col>112</xdr:col>
      <xdr:colOff>38100</xdr:colOff>
      <xdr:row>59</xdr:row>
      <xdr:rowOff>59690</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1272500" y="100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76200</xdr:rowOff>
    </xdr:from>
    <xdr:ext cx="469265" cy="2584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350" y="9848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44450</xdr:rowOff>
    </xdr:from>
    <xdr:to>
      <xdr:col>107</xdr:col>
      <xdr:colOff>50800</xdr:colOff>
      <xdr:row>59</xdr:row>
      <xdr:rowOff>48895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19545300" y="101600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126365</xdr:rowOff>
    </xdr:from>
    <xdr:to>
      <xdr:col>107</xdr:col>
      <xdr:colOff>101600</xdr:colOff>
      <xdr:row>59</xdr:row>
      <xdr:rowOff>56515</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0383500" y="1007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73025</xdr:rowOff>
    </xdr:from>
    <xdr:ext cx="469265"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350" y="98456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38735</xdr:rowOff>
    </xdr:from>
    <xdr:to>
      <xdr:col>102</xdr:col>
      <xdr:colOff>114300</xdr:colOff>
      <xdr:row>59</xdr:row>
      <xdr:rowOff>44450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656300" y="1015428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140335</xdr:rowOff>
    </xdr:from>
    <xdr:to>
      <xdr:col>102</xdr:col>
      <xdr:colOff>165100</xdr:colOff>
      <xdr:row>59</xdr:row>
      <xdr:rowOff>70485</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949450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86995</xdr:rowOff>
    </xdr:from>
    <xdr:ext cx="469265" cy="2584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350" y="98596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112395</xdr:rowOff>
    </xdr:from>
    <xdr:to>
      <xdr:col>98</xdr:col>
      <xdr:colOff>38100</xdr:colOff>
      <xdr:row>59</xdr:row>
      <xdr:rowOff>42545</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8605500" y="1005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59055</xdr:rowOff>
    </xdr:from>
    <xdr:ext cx="469265" cy="259080"/>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350" y="98317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160655</xdr:rowOff>
    </xdr:from>
    <xdr:to>
      <xdr:col>116</xdr:col>
      <xdr:colOff>114300</xdr:colOff>
      <xdr:row>59</xdr:row>
      <xdr:rowOff>90805</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2110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75565</xdr:rowOff>
    </xdr:from>
    <xdr:ext cx="469900" cy="258445"/>
    <xdr:sp macro="" textlink="">
      <xdr:nvSpPr>
        <xdr:cNvPr id="823" name="貸付金該当値テキスト">
          <a:extLst>
            <a:ext uri="{FF2B5EF4-FFF2-40B4-BE49-F238E27FC236}">
              <a16:creationId xmlns:a16="http://schemas.microsoft.com/office/drawing/2014/main" id="{00000000-0008-0000-0600-000037030000}"/>
            </a:ext>
          </a:extLst>
        </xdr:cNvPr>
        <xdr:cNvSpPr txBox="1"/>
      </xdr:nvSpPr>
      <xdr:spPr>
        <a:xfrm>
          <a:off x="22212300" y="100196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166370</xdr:rowOff>
    </xdr:from>
    <xdr:to>
      <xdr:col>112</xdr:col>
      <xdr:colOff>38100</xdr:colOff>
      <xdr:row>59</xdr:row>
      <xdr:rowOff>96520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1272500" y="1011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87630</xdr:rowOff>
    </xdr:from>
    <xdr:ext cx="469265" cy="2584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1088350" y="10203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169545</xdr:rowOff>
    </xdr:from>
    <xdr:to>
      <xdr:col>107</xdr:col>
      <xdr:colOff>101600</xdr:colOff>
      <xdr:row>59</xdr:row>
      <xdr:rowOff>99695</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0383500" y="1011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90805</xdr:rowOff>
    </xdr:from>
    <xdr:ext cx="469265" cy="2584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0199350" y="102063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86360</xdr:rowOff>
    </xdr:from>
    <xdr:ext cx="469265" cy="2584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9310350" y="102019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159385</xdr:rowOff>
    </xdr:from>
    <xdr:to>
      <xdr:col>98</xdr:col>
      <xdr:colOff>38100</xdr:colOff>
      <xdr:row>59</xdr:row>
      <xdr:rowOff>89535</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8605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80645</xdr:rowOff>
    </xdr:from>
    <xdr:ext cx="469265" cy="259080"/>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421350" y="101961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143510</xdr:rowOff>
    </xdr:from>
    <xdr:to>
      <xdr:col>116</xdr:col>
      <xdr:colOff>62865</xdr:colOff>
      <xdr:row>79</xdr:row>
      <xdr:rowOff>110490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145010"/>
          <a:ext cx="1270" cy="15100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114300</xdr:rowOff>
    </xdr:from>
    <xdr:ext cx="534670" cy="259080"/>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588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24,799</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110490</xdr:rowOff>
    </xdr:from>
    <xdr:to>
      <xdr:col>116</xdr:col>
      <xdr:colOff>152400</xdr:colOff>
      <xdr:row>79</xdr:row>
      <xdr:rowOff>110490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55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89535</xdr:rowOff>
    </xdr:from>
    <xdr:ext cx="598805" cy="2584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1919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143,730</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143510</xdr:rowOff>
    </xdr:from>
    <xdr:to>
      <xdr:col>116</xdr:col>
      <xdr:colOff>152400</xdr:colOff>
      <xdr:row>70</xdr:row>
      <xdr:rowOff>143510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145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145415</xdr:rowOff>
    </xdr:from>
    <xdr:to>
      <xdr:col>116</xdr:col>
      <xdr:colOff>63500</xdr:colOff>
      <xdr:row>72</xdr:row>
      <xdr:rowOff>158115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489815"/>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154940</xdr:rowOff>
    </xdr:from>
    <xdr:ext cx="534670" cy="2584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28422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83,126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4445</xdr:rowOff>
    </xdr:from>
    <xdr:to>
      <xdr:col>116</xdr:col>
      <xdr:colOff>114300</xdr:colOff>
      <xdr:row>75</xdr:row>
      <xdr:rowOff>106045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286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158115</xdr:rowOff>
    </xdr:from>
    <xdr:to>
      <xdr:col>111</xdr:col>
      <xdr:colOff>177800</xdr:colOff>
      <xdr:row>73</xdr:row>
      <xdr:rowOff>15875</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20434300" y="1250251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34925</xdr:rowOff>
    </xdr:from>
    <xdr:to>
      <xdr:col>112</xdr:col>
      <xdr:colOff>38100</xdr:colOff>
      <xdr:row>75</xdr:row>
      <xdr:rowOff>136525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289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127635</xdr:rowOff>
    </xdr:from>
    <xdr:ext cx="534035" cy="259080"/>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5965" y="12986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80,753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73</xdr:row>
      <xdr:rowOff>15875</xdr:rowOff>
    </xdr:from>
    <xdr:to>
      <xdr:col>107</xdr:col>
      <xdr:colOff>50800</xdr:colOff>
      <xdr:row>73</xdr:row>
      <xdr:rowOff>91440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253172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74930</xdr:rowOff>
    </xdr:from>
    <xdr:to>
      <xdr:col>107</xdr:col>
      <xdr:colOff>101600</xdr:colOff>
      <xdr:row>76</xdr:row>
      <xdr:rowOff>4445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29336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75</xdr:row>
      <xdr:rowOff>167005</xdr:rowOff>
    </xdr:from>
    <xdr:ext cx="534035" cy="2584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6965" y="13025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77,633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73</xdr:row>
      <xdr:rowOff>91440</xdr:rowOff>
    </xdr:from>
    <xdr:to>
      <xdr:col>102</xdr:col>
      <xdr:colOff>114300</xdr:colOff>
      <xdr:row>73</xdr:row>
      <xdr:rowOff>153670</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260729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40640</xdr:rowOff>
    </xdr:from>
    <xdr:to>
      <xdr:col>102</xdr:col>
      <xdr:colOff>165100</xdr:colOff>
      <xdr:row>75</xdr:row>
      <xdr:rowOff>142240</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89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133350</xdr:rowOff>
    </xdr:from>
    <xdr:ext cx="534035" cy="2584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7965" y="129921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80,287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38735</xdr:rowOff>
    </xdr:from>
    <xdr:to>
      <xdr:col>98</xdr:col>
      <xdr:colOff>38100</xdr:colOff>
      <xdr:row>75</xdr:row>
      <xdr:rowOff>140335</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89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132080</xdr:rowOff>
    </xdr:from>
    <xdr:ext cx="534035" cy="2584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8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80,452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94615</xdr:rowOff>
    </xdr:from>
    <xdr:to>
      <xdr:col>116</xdr:col>
      <xdr:colOff>114300</xdr:colOff>
      <xdr:row>73</xdr:row>
      <xdr:rowOff>24765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43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117475</xdr:rowOff>
    </xdr:from>
    <xdr:ext cx="598805" cy="259080"/>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2904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116,571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72</xdr:row>
      <xdr:rowOff>107315</xdr:rowOff>
    </xdr:from>
    <xdr:to>
      <xdr:col>112</xdr:col>
      <xdr:colOff>38100</xdr:colOff>
      <xdr:row>73</xdr:row>
      <xdr:rowOff>37465</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451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68580</xdr:colOff>
      <xdr:row>71</xdr:row>
      <xdr:rowOff>53975</xdr:rowOff>
    </xdr:from>
    <xdr:ext cx="598170" cy="2584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23580" y="122269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115,562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72</xdr:row>
      <xdr:rowOff>136525</xdr:rowOff>
    </xdr:from>
    <xdr:to>
      <xdr:col>107</xdr:col>
      <xdr:colOff>101600</xdr:colOff>
      <xdr:row>73</xdr:row>
      <xdr:rowOff>66675</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48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132080</xdr:colOff>
      <xdr:row>71</xdr:row>
      <xdr:rowOff>83185</xdr:rowOff>
    </xdr:from>
    <xdr:ext cx="598170" cy="259080"/>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34580" y="122561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113,235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73</xdr:row>
      <xdr:rowOff>40640</xdr:rowOff>
    </xdr:from>
    <xdr:to>
      <xdr:col>102</xdr:col>
      <xdr:colOff>165100</xdr:colOff>
      <xdr:row>73</xdr:row>
      <xdr:rowOff>142240</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5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5080</xdr:colOff>
      <xdr:row>71</xdr:row>
      <xdr:rowOff>158750</xdr:rowOff>
    </xdr:from>
    <xdr:ext cx="598170" cy="259080"/>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45580" y="123317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107,294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73</xdr:row>
      <xdr:rowOff>102870</xdr:rowOff>
    </xdr:from>
    <xdr:to>
      <xdr:col>98</xdr:col>
      <xdr:colOff>38100</xdr:colOff>
      <xdr:row>74</xdr:row>
      <xdr:rowOff>33020</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261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68580</xdr:colOff>
      <xdr:row>72</xdr:row>
      <xdr:rowOff>49530</xdr:rowOff>
    </xdr:from>
    <xdr:ext cx="598170" cy="259080"/>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56580" y="123939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102,424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義務的経費（人件費・扶助費・公債費）の決算額は、対前年度比</a:t>
          </a:r>
          <a:r>
            <a:rPr kumimoji="1" lang="en-US" altLang="ja-JP" sz="1100">
              <a:solidFill>
                <a:schemeClr val="dk1"/>
              </a:solidFill>
              <a:effectLst/>
              <a:latin typeface="ＭＳ Ｐゴシック"/>
              <a:ea typeface="ＭＳ Ｐゴシック"/>
              <a:cs typeface="+mn-cs"/>
            </a:rPr>
            <a:t>+69,864</a:t>
          </a:r>
          <a:r>
            <a:rPr kumimoji="1" lang="ja-JP" altLang="ja-JP" sz="1100">
              <a:solidFill>
                <a:schemeClr val="dk1"/>
              </a:solidFill>
              <a:effectLst/>
              <a:latin typeface="ＭＳ Ｐゴシック"/>
              <a:ea typeface="ＭＳ Ｐゴシック"/>
              <a:cs typeface="+mn-cs"/>
            </a:rPr>
            <a:t>千円（</a:t>
          </a:r>
          <a:r>
            <a:rPr kumimoji="1" lang="en-US" altLang="ja-JP" sz="1100">
              <a:solidFill>
                <a:schemeClr val="dk1"/>
              </a:solidFill>
              <a:effectLst/>
              <a:latin typeface="ＭＳ Ｐゴシック"/>
              <a:ea typeface="ＭＳ Ｐゴシック"/>
              <a:cs typeface="+mn-cs"/>
            </a:rPr>
            <a:t>+3.23%</a:t>
          </a:r>
          <a:r>
            <a:rPr kumimoji="1" lang="ja-JP" altLang="ja-JP" sz="1100">
              <a:solidFill>
                <a:schemeClr val="dk1"/>
              </a:solidFill>
              <a:effectLst/>
              <a:latin typeface="ＭＳ Ｐゴシック"/>
              <a:ea typeface="ＭＳ Ｐゴシック"/>
              <a:cs typeface="+mn-cs"/>
            </a:rPr>
            <a:t>）の増となっており住民一人あたりのコストについても対前年度比</a:t>
          </a:r>
          <a:r>
            <a:rPr kumimoji="1" lang="en-US" altLang="ja-JP" sz="1100">
              <a:solidFill>
                <a:schemeClr val="dk1"/>
              </a:solidFill>
              <a:effectLst/>
              <a:latin typeface="ＭＳ Ｐゴシック"/>
              <a:ea typeface="ＭＳ Ｐゴシック"/>
              <a:cs typeface="+mn-cs"/>
            </a:rPr>
            <a:t>+24,950</a:t>
          </a:r>
          <a:r>
            <a:rPr kumimoji="1" lang="ja-JP" altLang="ja-JP" sz="1100">
              <a:solidFill>
                <a:schemeClr val="dk1"/>
              </a:solidFill>
              <a:effectLst/>
              <a:latin typeface="ＭＳ Ｐゴシック"/>
              <a:ea typeface="ＭＳ Ｐゴシック"/>
              <a:cs typeface="+mn-cs"/>
            </a:rPr>
            <a:t>円（</a:t>
          </a:r>
          <a:r>
            <a:rPr kumimoji="1" lang="en-US" altLang="ja-JP" sz="1100">
              <a:solidFill>
                <a:schemeClr val="dk1"/>
              </a:solidFill>
              <a:effectLst/>
              <a:latin typeface="ＭＳ Ｐゴシック"/>
              <a:ea typeface="ＭＳ Ｐゴシック"/>
              <a:cs typeface="+mn-cs"/>
            </a:rPr>
            <a:t>+6.37%</a:t>
          </a:r>
          <a:r>
            <a:rPr kumimoji="1" lang="ja-JP" altLang="ja-JP" sz="1100">
              <a:solidFill>
                <a:schemeClr val="dk1"/>
              </a:solidFill>
              <a:effectLst/>
              <a:latin typeface="ＭＳ Ｐゴシック"/>
              <a:ea typeface="ＭＳ Ｐゴシック"/>
              <a:cs typeface="+mn-cs"/>
            </a:rPr>
            <a:t>）となった。公債費の増が主な増加要因となっており、</a:t>
          </a:r>
          <a:r>
            <a:rPr kumimoji="1" lang="ja-JP" altLang="en-US" sz="1100">
              <a:latin typeface="ＭＳ Ｐゴシック"/>
              <a:ea typeface="ＭＳ Ｐゴシック"/>
            </a:rPr>
            <a:t>これは地方債残高抑制の取組として繰上償還（</a:t>
          </a:r>
          <a:r>
            <a:rPr kumimoji="1" lang="ja-JP" altLang="ja-JP" sz="1100">
              <a:solidFill>
                <a:schemeClr val="dk1"/>
              </a:solidFill>
              <a:effectLst/>
              <a:latin typeface="ＭＳ Ｐゴシック"/>
              <a:ea typeface="ＭＳ Ｐゴシック"/>
              <a:cs typeface="+mn-cs"/>
            </a:rPr>
            <a:t>一般単独事業債、124,014千円）を実施したことによるものである。</a:t>
          </a:r>
          <a:r>
            <a:rPr kumimoji="1" lang="ja-JP" altLang="en-US" sz="1100">
              <a:latin typeface="ＭＳ Ｐゴシック"/>
              <a:ea typeface="ＭＳ Ｐゴシック"/>
            </a:rPr>
            <a:t>今後も引き続き退職者不補充等による人件費の抑制や、計画的な事業の実施による公債費の抑制等により、義務的経費の抑制に努める必要がある。</a:t>
          </a:r>
        </a:p>
        <a:p>
          <a:r>
            <a:rPr kumimoji="1" lang="ja-JP" altLang="en-US" sz="1100">
              <a:latin typeface="ＭＳ Ｐゴシック"/>
              <a:ea typeface="ＭＳ Ｐゴシック"/>
            </a:rPr>
            <a:t>　その他経費のうち、補助費の</a:t>
          </a:r>
          <a:r>
            <a:rPr kumimoji="1" lang="ja-JP" altLang="ja-JP" sz="1100">
              <a:solidFill>
                <a:schemeClr val="dk1"/>
              </a:solidFill>
              <a:effectLst/>
              <a:latin typeface="ＭＳ Ｐゴシック"/>
              <a:ea typeface="ＭＳ Ｐゴシック"/>
              <a:cs typeface="+mn-cs"/>
            </a:rPr>
            <a:t>住民一人あたりのコスト</a:t>
          </a:r>
          <a:r>
            <a:rPr kumimoji="1" lang="ja-JP" altLang="en-US" sz="1100">
              <a:latin typeface="ＭＳ Ｐゴシック"/>
              <a:ea typeface="ＭＳ Ｐゴシック"/>
            </a:rPr>
            <a:t>が対前年度比+59,042千円（+31.62%）</a:t>
          </a:r>
          <a:r>
            <a:rPr kumimoji="1" lang="ja-JP" altLang="ja-JP" sz="1100">
              <a:solidFill>
                <a:schemeClr val="dk1"/>
              </a:solidFill>
              <a:effectLst/>
              <a:latin typeface="ＭＳ Ｐゴシック"/>
              <a:ea typeface="ＭＳ Ｐゴシック"/>
              <a:cs typeface="+mn-cs"/>
            </a:rPr>
            <a:t>の増となっている。これは、青森地域広域事務組合消防費負担金及び</a:t>
          </a:r>
          <a:r>
            <a:rPr kumimoji="1" lang="ja-JP" altLang="en-US" sz="1100">
              <a:latin typeface="ＭＳ Ｐゴシック"/>
              <a:ea typeface="ＭＳ Ｐゴシック"/>
            </a:rPr>
            <a:t>公営企業会計（病院、簡易水道事業）への繰出金の増が要因である。</a:t>
          </a:r>
        </a:p>
        <a:p>
          <a:r>
            <a:rPr kumimoji="1" lang="ja-JP" altLang="en-US" sz="1100">
              <a:latin typeface="ＭＳ Ｐゴシック"/>
              <a:ea typeface="ＭＳ Ｐゴシック"/>
            </a:rPr>
            <a:t>　また、</a:t>
          </a:r>
          <a:r>
            <a:rPr kumimoji="1" lang="ja-JP" altLang="ja-JP" sz="1100">
              <a:solidFill>
                <a:schemeClr val="dk1"/>
              </a:solidFill>
              <a:effectLst/>
              <a:latin typeface="ＭＳ Ｐゴシック"/>
              <a:ea typeface="ＭＳ Ｐゴシック"/>
              <a:cs typeface="+mn-cs"/>
            </a:rPr>
            <a:t>繰出金についても類似団体平均値と比較した際に大きく乖離しているが、</a:t>
          </a:r>
          <a:r>
            <a:rPr kumimoji="1" lang="ja-JP" altLang="ja-JP" sz="1100" b="0">
              <a:solidFill>
                <a:sysClr val="windowText" lastClr="000000"/>
              </a:solidFill>
              <a:effectLst/>
              <a:latin typeface="ＭＳ Ｐゴシック"/>
              <a:ea typeface="ＭＳ Ｐゴシック"/>
              <a:cs typeface="+mn-cs"/>
            </a:rPr>
            <a:t>これは</a:t>
          </a:r>
          <a:r>
            <a:rPr kumimoji="1" lang="ja-JP" altLang="en-US" sz="1100" b="0">
              <a:solidFill>
                <a:sysClr val="windowText" lastClr="000000"/>
              </a:solidFill>
              <a:effectLst/>
              <a:latin typeface="ＭＳ Ｐゴシック"/>
              <a:ea typeface="ＭＳ Ｐゴシック"/>
              <a:cs typeface="+mn-cs"/>
            </a:rPr>
            <a:t>介護保健特別会計をはじめとする各特別会計</a:t>
          </a:r>
          <a:r>
            <a:rPr kumimoji="1" lang="ja-JP" altLang="ja-JP" sz="1100" b="0">
              <a:solidFill>
                <a:sysClr val="windowText" lastClr="000000"/>
              </a:solidFill>
              <a:effectLst/>
              <a:latin typeface="ＭＳ Ｐゴシック"/>
              <a:ea typeface="ＭＳ Ｐゴシック"/>
              <a:cs typeface="+mn-cs"/>
            </a:rPr>
            <a:t>への繰出金の</a:t>
          </a:r>
          <a:r>
            <a:rPr kumimoji="1" lang="ja-JP" altLang="en-US" sz="1100" b="0">
              <a:solidFill>
                <a:sysClr val="windowText" lastClr="000000"/>
              </a:solidFill>
              <a:effectLst/>
              <a:latin typeface="ＭＳ Ｐゴシック"/>
              <a:ea typeface="ＭＳ Ｐゴシック"/>
              <a:cs typeface="+mn-cs"/>
            </a:rPr>
            <a:t>高止まり</a:t>
          </a:r>
          <a:r>
            <a:rPr kumimoji="1" lang="ja-JP" altLang="ja-JP" sz="1100" b="0">
              <a:solidFill>
                <a:sysClr val="windowText" lastClr="000000"/>
              </a:solidFill>
              <a:effectLst/>
              <a:latin typeface="ＭＳ Ｐゴシック"/>
              <a:ea typeface="ＭＳ Ｐゴシック"/>
              <a:cs typeface="+mn-cs"/>
            </a:rPr>
            <a:t>が要因となっている。</a:t>
          </a:r>
          <a:endParaRPr kumimoji="1" lang="ja-JP" altLang="en-US" sz="1100" b="0">
            <a:solidFill>
              <a:sysClr val="windowText" lastClr="000000"/>
            </a:solidFill>
            <a:latin typeface="ＭＳ Ｐゴシック"/>
            <a:ea typeface="ＭＳ Ｐゴシック"/>
          </a:endParaRPr>
        </a:p>
        <a:p>
          <a:r>
            <a:rPr kumimoji="1" lang="ja-JP" altLang="en-US" sz="1100">
              <a:latin typeface="ＭＳ Ｐゴシック"/>
              <a:ea typeface="ＭＳ Ｐゴシック"/>
            </a:rPr>
            <a:t>　災害復旧事業費については、</a:t>
          </a:r>
          <a:r>
            <a:rPr kumimoji="1" lang="ja-JP" altLang="ja-JP" sz="1100">
              <a:solidFill>
                <a:schemeClr val="dk1"/>
              </a:solidFill>
              <a:effectLst/>
              <a:latin typeface="ＭＳ Ｐゴシック"/>
              <a:ea typeface="ＭＳ Ｐゴシック"/>
              <a:cs typeface="+mn-cs"/>
            </a:rPr>
            <a:t>住民一人あたりのコスト</a:t>
          </a:r>
          <a:r>
            <a:rPr kumimoji="1" lang="ja-JP" altLang="en-US" sz="1100">
              <a:latin typeface="ＭＳ Ｐゴシック"/>
              <a:ea typeface="ＭＳ Ｐゴシック"/>
            </a:rPr>
            <a:t>が対前年度比+4,042千円</a:t>
          </a:r>
          <a:r>
            <a:rPr kumimoji="1" lang="ja-JP" altLang="ja-JP" sz="1100">
              <a:solidFill>
                <a:schemeClr val="dk1"/>
              </a:solidFill>
              <a:effectLst/>
              <a:latin typeface="ＭＳ Ｐゴシック"/>
              <a:ea typeface="ＭＳ Ｐゴシック"/>
              <a:cs typeface="+mn-cs"/>
            </a:rPr>
            <a:t>の増（R3年度は1千円）となっている。これは、</a:t>
          </a:r>
          <a:r>
            <a:rPr kumimoji="1" lang="ja-JP" altLang="en-US" sz="1100">
              <a:latin typeface="ＭＳ Ｐゴシック"/>
              <a:ea typeface="ＭＳ Ｐゴシック"/>
            </a:rPr>
            <a:t>令和４年８月３日からの外ヶ浜町大雨災害に係る農地農業施設災害復旧工事費及び農林水産施設災害復旧事務費の皆増によるものである。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青森県外ヶ浜町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4</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5,358
5,306
230.30
6,849,135
6,683,186
121,620
4,005,342
5,104,377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(R5.1.1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11.5
17.1</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6725"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15875</xdr:rowOff>
    </xdr:from>
    <xdr:to>
      <xdr:col>24</xdr:col>
      <xdr:colOff>62865</xdr:colOff>
      <xdr:row>38</xdr:row>
      <xdr:rowOff>137160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0825"/>
          <a:ext cx="1270" cy="1321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140970</xdr:rowOff>
    </xdr:from>
    <xdr:ext cx="469900" cy="25908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5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6,622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137160</xdr:rowOff>
    </xdr:from>
    <xdr:to>
      <xdr:col>24</xdr:col>
      <xdr:colOff>152400</xdr:colOff>
      <xdr:row>38</xdr:row>
      <xdr:rowOff>137160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133985</xdr:rowOff>
    </xdr:from>
    <xdr:ext cx="534670" cy="2584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06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17,024</a:t>
          </a:r>
          <a:endParaRPr kumimoji="1" lang="ja-JP" altLang="en-US" sz="1000" b="1">
            <a:latin typeface="ＭＳ Ｐゴシック"/>
          </a:endParaRPr>
        </a:p>
      </xdr:txBody>
    </xdr:sp>
    <xdr:clientData/>
  </xdr:oneCellAnchor>
  <xdr:twoCellAnchor>
    <xdr:from>
      <xdr:col>23</xdr:col>
      <xdr:colOff>165100</xdr:colOff>
      <xdr:row>31</xdr:row>
      <xdr:rowOff>15875</xdr:rowOff>
    </xdr:from>
    <xdr:to>
      <xdr:col>24</xdr:col>
      <xdr:colOff>152400</xdr:colOff>
      <xdr:row>31</xdr:row>
      <xdr:rowOff>15875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0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35560</xdr:rowOff>
    </xdr:from>
    <xdr:to>
      <xdr:col>24</xdr:col>
      <xdr:colOff>63500</xdr:colOff>
      <xdr:row>34</xdr:row>
      <xdr:rowOff>96520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86486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97790</xdr:rowOff>
    </xdr:from>
    <xdr:ext cx="534670" cy="2584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118745</xdr:rowOff>
    </xdr:from>
    <xdr:to>
      <xdr:col>24</xdr:col>
      <xdr:colOff>114300</xdr:colOff>
      <xdr:row>36</xdr:row>
      <xdr:rowOff>48895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1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96520</xdr:rowOff>
    </xdr:from>
    <xdr:to>
      <xdr:col>19</xdr:col>
      <xdr:colOff>177800</xdr:colOff>
      <xdr:row>34</xdr:row>
      <xdr:rowOff>138430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2582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149225</xdr:rowOff>
    </xdr:from>
    <xdr:to>
      <xdr:col>20</xdr:col>
      <xdr:colOff>38100</xdr:colOff>
      <xdr:row>36</xdr:row>
      <xdr:rowOff>79375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70485</xdr:rowOff>
    </xdr:from>
    <xdr:ext cx="534035"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29965" y="6242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138430</xdr:rowOff>
    </xdr:from>
    <xdr:to>
      <xdr:col>15</xdr:col>
      <xdr:colOff>50800</xdr:colOff>
      <xdr:row>34</xdr:row>
      <xdr:rowOff>150495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6773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158750</xdr:rowOff>
    </xdr:from>
    <xdr:to>
      <xdr:col>15</xdr:col>
      <xdr:colOff>101600</xdr:colOff>
      <xdr:row>36</xdr:row>
      <xdr:rowOff>88900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80010</xdr:rowOff>
    </xdr:from>
    <xdr:ext cx="534035" cy="25908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0965" y="6252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34</xdr:row>
      <xdr:rowOff>132080</xdr:rowOff>
    </xdr:from>
    <xdr:to>
      <xdr:col>10</xdr:col>
      <xdr:colOff>114300</xdr:colOff>
      <xdr:row>34</xdr:row>
      <xdr:rowOff>150495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6138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99060</xdr:rowOff>
    </xdr:from>
    <xdr:to>
      <xdr:col>10</xdr:col>
      <xdr:colOff>165100</xdr:colOff>
      <xdr:row>36</xdr:row>
      <xdr:rowOff>29210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20320</xdr:rowOff>
    </xdr:from>
    <xdr:ext cx="534035" cy="2584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1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107315</xdr:rowOff>
    </xdr:from>
    <xdr:to>
      <xdr:col>6</xdr:col>
      <xdr:colOff>38100</xdr:colOff>
      <xdr:row>36</xdr:row>
      <xdr:rowOff>37465</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0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29210</xdr:rowOff>
    </xdr:from>
    <xdr:ext cx="534035" cy="2584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2965" y="6201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156210</xdr:rowOff>
    </xdr:from>
    <xdr:to>
      <xdr:col>24</xdr:col>
      <xdr:colOff>114300</xdr:colOff>
      <xdr:row>34</xdr:row>
      <xdr:rowOff>86360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7620</xdr:rowOff>
    </xdr:from>
    <xdr:ext cx="534670" cy="2584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6654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45720</xdr:rowOff>
    </xdr:from>
    <xdr:to>
      <xdr:col>20</xdr:col>
      <xdr:colOff>38100</xdr:colOff>
      <xdr:row>34</xdr:row>
      <xdr:rowOff>147320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32</xdr:row>
      <xdr:rowOff>163830</xdr:rowOff>
    </xdr:from>
    <xdr:ext cx="534035"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29965" y="5650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87630</xdr:rowOff>
    </xdr:from>
    <xdr:to>
      <xdr:col>15</xdr:col>
      <xdr:colOff>101600</xdr:colOff>
      <xdr:row>35</xdr:row>
      <xdr:rowOff>17780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34290</xdr:rowOff>
    </xdr:from>
    <xdr:ext cx="534035" cy="25908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0965" y="56921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99695</xdr:rowOff>
    </xdr:from>
    <xdr:to>
      <xdr:col>10</xdr:col>
      <xdr:colOff>165100</xdr:colOff>
      <xdr:row>35</xdr:row>
      <xdr:rowOff>29845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2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46355</xdr:rowOff>
    </xdr:from>
    <xdr:ext cx="534035" cy="25908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1965" y="5704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34</xdr:row>
      <xdr:rowOff>80645</xdr:rowOff>
    </xdr:from>
    <xdr:to>
      <xdr:col>6</xdr:col>
      <xdr:colOff>38100</xdr:colOff>
      <xdr:row>35</xdr:row>
      <xdr:rowOff>10795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0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33</xdr:row>
      <xdr:rowOff>27305</xdr:rowOff>
    </xdr:from>
    <xdr:ext cx="534035"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2965" y="5685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65,244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78,342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5165"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9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5165" cy="2584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49530</xdr:rowOff>
    </xdr:from>
    <xdr:to>
      <xdr:col>24</xdr:col>
      <xdr:colOff>62865</xdr:colOff>
      <xdr:row>58</xdr:row>
      <xdr:rowOff>120650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9348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123825</xdr:rowOff>
    </xdr:from>
    <xdr:ext cx="534670" cy="2584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67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92,046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120650</xdr:rowOff>
    </xdr:from>
    <xdr:to>
      <xdr:col>24</xdr:col>
      <xdr:colOff>152400</xdr:colOff>
      <xdr:row>58</xdr:row>
      <xdr:rowOff>120650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6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167640</xdr:rowOff>
    </xdr:from>
    <xdr:ext cx="598805" cy="2584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686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870,183</a:t>
          </a:r>
          <a:endParaRPr kumimoji="1" lang="ja-JP" altLang="en-US" sz="1000" b="1">
            <a:latin typeface="ＭＳ Ｐゴシック"/>
          </a:endParaRPr>
        </a:p>
      </xdr:txBody>
    </xdr:sp>
    <xdr:clientData/>
  </xdr:oneCellAnchor>
  <xdr:twoCellAnchor>
    <xdr:from>
      <xdr:col>23</xdr:col>
      <xdr:colOff>165100</xdr:colOff>
      <xdr:row>51</xdr:row>
      <xdr:rowOff>49530</xdr:rowOff>
    </xdr:from>
    <xdr:to>
      <xdr:col>24</xdr:col>
      <xdr:colOff>152400</xdr:colOff>
      <xdr:row>51</xdr:row>
      <xdr:rowOff>49530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93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152400</xdr:rowOff>
    </xdr:from>
    <xdr:to>
      <xdr:col>24</xdr:col>
      <xdr:colOff>63500</xdr:colOff>
      <xdr:row>57</xdr:row>
      <xdr:rowOff>19050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7536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139700</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409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245,735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161290</xdr:rowOff>
    </xdr:from>
    <xdr:to>
      <xdr:col>24</xdr:col>
      <xdr:colOff>114300</xdr:colOff>
      <xdr:row>57</xdr:row>
      <xdr:rowOff>91440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762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71120</xdr:rowOff>
    </xdr:from>
    <xdr:to>
      <xdr:col>19</xdr:col>
      <xdr:colOff>177800</xdr:colOff>
      <xdr:row>57</xdr:row>
      <xdr:rowOff>19050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967232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119380</xdr:rowOff>
    </xdr:from>
    <xdr:to>
      <xdr:col>20</xdr:col>
      <xdr:colOff>38100</xdr:colOff>
      <xdr:row>57</xdr:row>
      <xdr:rowOff>49530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20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66040</xdr:rowOff>
    </xdr:from>
    <xdr:ext cx="59817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580" y="94957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71120</xdr:rowOff>
    </xdr:from>
    <xdr:to>
      <xdr:col>15</xdr:col>
      <xdr:colOff>50800</xdr:colOff>
      <xdr:row>57</xdr:row>
      <xdr:rowOff>77470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967232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10160</xdr:rowOff>
    </xdr:from>
    <xdr:to>
      <xdr:col>15</xdr:col>
      <xdr:colOff>101600</xdr:colOff>
      <xdr:row>56</xdr:row>
      <xdr:rowOff>111760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54</xdr:row>
      <xdr:rowOff>128270</xdr:rowOff>
    </xdr:from>
    <xdr:ext cx="59817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08580" y="93865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338,402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77470</xdr:rowOff>
    </xdr:from>
    <xdr:to>
      <xdr:col>10</xdr:col>
      <xdr:colOff>114300</xdr:colOff>
      <xdr:row>57</xdr:row>
      <xdr:rowOff>168275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850120"/>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74930</xdr:rowOff>
    </xdr:from>
    <xdr:to>
      <xdr:col>10</xdr:col>
      <xdr:colOff>165100</xdr:colOff>
      <xdr:row>58</xdr:row>
      <xdr:rowOff>4445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47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167005</xdr:rowOff>
    </xdr:from>
    <xdr:ext cx="598170" cy="2584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939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95885</xdr:rowOff>
    </xdr:from>
    <xdr:to>
      <xdr:col>6</xdr:col>
      <xdr:colOff>38100</xdr:colOff>
      <xdr:row>58</xdr:row>
      <xdr:rowOff>26035</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56</xdr:row>
      <xdr:rowOff>42545</xdr:rowOff>
    </xdr:from>
    <xdr:ext cx="598170" cy="2584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580" y="9643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101600</xdr:rowOff>
    </xdr:from>
    <xdr:to>
      <xdr:col>24</xdr:col>
      <xdr:colOff>114300</xdr:colOff>
      <xdr:row>57</xdr:row>
      <xdr:rowOff>31750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0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124460</xdr:rowOff>
    </xdr:from>
    <xdr:ext cx="598805" cy="25908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554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282,322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139700</xdr:rowOff>
    </xdr:from>
    <xdr:to>
      <xdr:col>20</xdr:col>
      <xdr:colOff>38100</xdr:colOff>
      <xdr:row>57</xdr:row>
      <xdr:rowOff>69850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60960</xdr:rowOff>
    </xdr:from>
    <xdr:ext cx="59817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580" y="9833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259,076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20320</xdr:rowOff>
    </xdr:from>
    <xdr:to>
      <xdr:col>15</xdr:col>
      <xdr:colOff>101600</xdr:colOff>
      <xdr:row>56</xdr:row>
      <xdr:rowOff>121920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621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113030</xdr:rowOff>
    </xdr:from>
    <xdr:ext cx="59817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580" y="97142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331,837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26670</xdr:rowOff>
    </xdr:from>
    <xdr:to>
      <xdr:col>10</xdr:col>
      <xdr:colOff>165100</xdr:colOff>
      <xdr:row>57</xdr:row>
      <xdr:rowOff>128270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79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145415</xdr:rowOff>
    </xdr:from>
    <xdr:ext cx="598170" cy="2584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957516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222,917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117475</xdr:rowOff>
    </xdr:from>
    <xdr:to>
      <xdr:col>6</xdr:col>
      <xdr:colOff>38100</xdr:colOff>
      <xdr:row>58</xdr:row>
      <xdr:rowOff>47625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58</xdr:row>
      <xdr:rowOff>38735</xdr:rowOff>
    </xdr:from>
    <xdr:ext cx="598170" cy="25908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580" y="998283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167,615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196,866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208,845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62230</xdr:rowOff>
    </xdr:from>
    <xdr:to>
      <xdr:col>24</xdr:col>
      <xdr:colOff>62865</xdr:colOff>
      <xdr:row>77</xdr:row>
      <xdr:rowOff>154940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406630"/>
          <a:ext cx="1270" cy="949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158750</xdr:rowOff>
    </xdr:from>
    <xdr:ext cx="598805" cy="259080"/>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3604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134,164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154940</xdr:rowOff>
    </xdr:from>
    <xdr:to>
      <xdr:col>24</xdr:col>
      <xdr:colOff>152400</xdr:colOff>
      <xdr:row>77</xdr:row>
      <xdr:rowOff>154940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356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8890</xdr:rowOff>
    </xdr:from>
    <xdr:ext cx="598805" cy="2584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81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341,901</a:t>
          </a:r>
          <a:endParaRPr kumimoji="1" lang="ja-JP" altLang="en-US" sz="1000" b="1">
            <a:latin typeface="ＭＳ Ｐゴシック"/>
          </a:endParaRPr>
        </a:p>
      </xdr:txBody>
    </xdr:sp>
    <xdr:clientData/>
  </xdr:oneCellAnchor>
  <xdr:twoCellAnchor>
    <xdr:from>
      <xdr:col>23</xdr:col>
      <xdr:colOff>165100</xdr:colOff>
      <xdr:row>72</xdr:row>
      <xdr:rowOff>62230</xdr:rowOff>
    </xdr:from>
    <xdr:to>
      <xdr:col>24</xdr:col>
      <xdr:colOff>152400</xdr:colOff>
      <xdr:row>72</xdr:row>
      <xdr:rowOff>62230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40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112395</xdr:rowOff>
    </xdr:from>
    <xdr:to>
      <xdr:col>24</xdr:col>
      <xdr:colOff>63500</xdr:colOff>
      <xdr:row>75</xdr:row>
      <xdr:rowOff>118745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971145"/>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48895</xdr:rowOff>
    </xdr:from>
    <xdr:ext cx="598805" cy="259080"/>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7361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226,261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26035</xdr:rowOff>
    </xdr:from>
    <xdr:to>
      <xdr:col>24</xdr:col>
      <xdr:colOff>114300</xdr:colOff>
      <xdr:row>75</xdr:row>
      <xdr:rowOff>127635</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112395</xdr:rowOff>
    </xdr:from>
    <xdr:to>
      <xdr:col>19</xdr:col>
      <xdr:colOff>177800</xdr:colOff>
      <xdr:row>76</xdr:row>
      <xdr:rowOff>72390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71145"/>
          <a:ext cx="889000" cy="131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144145</xdr:rowOff>
    </xdr:from>
    <xdr:to>
      <xdr:col>20</xdr:col>
      <xdr:colOff>38100</xdr:colOff>
      <xdr:row>75</xdr:row>
      <xdr:rowOff>74930</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314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90805</xdr:rowOff>
    </xdr:from>
    <xdr:ext cx="598170" cy="2584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580" y="126066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237,905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72390</xdr:rowOff>
    </xdr:from>
    <xdr:to>
      <xdr:col>15</xdr:col>
      <xdr:colOff>50800</xdr:colOff>
      <xdr:row>76</xdr:row>
      <xdr:rowOff>97790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025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127635</xdr:rowOff>
    </xdr:from>
    <xdr:to>
      <xdr:col>15</xdr:col>
      <xdr:colOff>101600</xdr:colOff>
      <xdr:row>76</xdr:row>
      <xdr:rowOff>57785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298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74</xdr:row>
      <xdr:rowOff>74930</xdr:rowOff>
    </xdr:from>
    <xdr:ext cx="598170" cy="2584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580" y="127622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204,087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76</xdr:row>
      <xdr:rowOff>97790</xdr:rowOff>
    </xdr:from>
    <xdr:to>
      <xdr:col>10</xdr:col>
      <xdr:colOff>114300</xdr:colOff>
      <xdr:row>76</xdr:row>
      <xdr:rowOff>99695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799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6985</xdr:rowOff>
    </xdr:from>
    <xdr:to>
      <xdr:col>10</xdr:col>
      <xdr:colOff>165100</xdr:colOff>
      <xdr:row>76</xdr:row>
      <xdr:rowOff>109220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125095</xdr:rowOff>
    </xdr:from>
    <xdr:ext cx="598170" cy="2584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580" y="128123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192,865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33020</xdr:rowOff>
    </xdr:from>
    <xdr:to>
      <xdr:col>6</xdr:col>
      <xdr:colOff>38100</xdr:colOff>
      <xdr:row>76</xdr:row>
      <xdr:rowOff>134620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06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74</xdr:row>
      <xdr:rowOff>151130</xdr:rowOff>
    </xdr:from>
    <xdr:ext cx="598170" cy="259080"/>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580" y="128384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75</xdr:row>
      <xdr:rowOff>67945</xdr:rowOff>
    </xdr:from>
    <xdr:to>
      <xdr:col>24</xdr:col>
      <xdr:colOff>114300</xdr:colOff>
      <xdr:row>75</xdr:row>
      <xdr:rowOff>169545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2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46355</xdr:rowOff>
    </xdr:from>
    <xdr:ext cx="598805" cy="259080"/>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05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217,056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75</xdr:row>
      <xdr:rowOff>61595</xdr:rowOff>
    </xdr:from>
    <xdr:to>
      <xdr:col>20</xdr:col>
      <xdr:colOff>38100</xdr:colOff>
      <xdr:row>75</xdr:row>
      <xdr:rowOff>163195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154940</xdr:rowOff>
    </xdr:from>
    <xdr:ext cx="598170" cy="2584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218,528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21590</xdr:rowOff>
    </xdr:from>
    <xdr:to>
      <xdr:col>15</xdr:col>
      <xdr:colOff>101600</xdr:colOff>
      <xdr:row>76</xdr:row>
      <xdr:rowOff>123190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5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114300</xdr:rowOff>
    </xdr:from>
    <xdr:ext cx="598170" cy="259080"/>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580" y="13144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46990</xdr:rowOff>
    </xdr:from>
    <xdr:to>
      <xdr:col>10</xdr:col>
      <xdr:colOff>165100</xdr:colOff>
      <xdr:row>76</xdr:row>
      <xdr:rowOff>148590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139700</xdr:rowOff>
    </xdr:from>
    <xdr:ext cx="598170"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580" y="131699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184,206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48895</xdr:rowOff>
    </xdr:from>
    <xdr:to>
      <xdr:col>6</xdr:col>
      <xdr:colOff>38100</xdr:colOff>
      <xdr:row>76</xdr:row>
      <xdr:rowOff>150495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7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141605</xdr:rowOff>
    </xdr:from>
    <xdr:ext cx="598170"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580" y="131718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51,050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8285" cy="2584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4995" cy="2584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4995" cy="2584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168910</xdr:rowOff>
    </xdr:from>
    <xdr:ext cx="594995" cy="2584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160655</xdr:rowOff>
    </xdr:from>
    <xdr:to>
      <xdr:col>24</xdr:col>
      <xdr:colOff>62865</xdr:colOff>
      <xdr:row>97</xdr:row>
      <xdr:rowOff>133985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591155"/>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137795</xdr:rowOff>
    </xdr:from>
    <xdr:ext cx="534670" cy="259080"/>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7684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38,754</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133985</xdr:rowOff>
    </xdr:from>
    <xdr:to>
      <xdr:col>24</xdr:col>
      <xdr:colOff>152400</xdr:colOff>
      <xdr:row>97</xdr:row>
      <xdr:rowOff>133985</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764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107315</xdr:rowOff>
    </xdr:from>
    <xdr:ext cx="598805" cy="259080"/>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36636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295,443</a:t>
          </a:r>
          <a:endParaRPr kumimoji="1" lang="ja-JP" altLang="en-US" sz="1000" b="1">
            <a:latin typeface="ＭＳ Ｐゴシック"/>
          </a:endParaRPr>
        </a:p>
      </xdr:txBody>
    </xdr:sp>
    <xdr:clientData/>
  </xdr:oneCellAnchor>
  <xdr:twoCellAnchor>
    <xdr:from>
      <xdr:col>23</xdr:col>
      <xdr:colOff>165100</xdr:colOff>
      <xdr:row>90</xdr:row>
      <xdr:rowOff>160655</xdr:rowOff>
    </xdr:from>
    <xdr:to>
      <xdr:col>24</xdr:col>
      <xdr:colOff>152400</xdr:colOff>
      <xdr:row>90</xdr:row>
      <xdr:rowOff>160655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591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83185</xdr:rowOff>
    </xdr:from>
    <xdr:to>
      <xdr:col>24</xdr:col>
      <xdr:colOff>63500</xdr:colOff>
      <xdr:row>93</xdr:row>
      <xdr:rowOff>166370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02803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91440</xdr:rowOff>
    </xdr:from>
    <xdr:ext cx="598805" cy="259080"/>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791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107,283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113030</xdr:rowOff>
    </xdr:from>
    <xdr:to>
      <xdr:col>24</xdr:col>
      <xdr:colOff>114300</xdr:colOff>
      <xdr:row>96</xdr:row>
      <xdr:rowOff>43180</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40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166370</xdr:rowOff>
    </xdr:from>
    <xdr:to>
      <xdr:col>19</xdr:col>
      <xdr:colOff>177800</xdr:colOff>
      <xdr:row>94</xdr:row>
      <xdr:rowOff>25400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1112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118745</xdr:rowOff>
    </xdr:from>
    <xdr:to>
      <xdr:col>20</xdr:col>
      <xdr:colOff>38100</xdr:colOff>
      <xdr:row>96</xdr:row>
      <xdr:rowOff>48895</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40640</xdr:rowOff>
    </xdr:from>
    <xdr:ext cx="598170" cy="2584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580" y="164998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105,923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25400</xdr:rowOff>
    </xdr:from>
    <xdr:to>
      <xdr:col>15</xdr:col>
      <xdr:colOff>50800</xdr:colOff>
      <xdr:row>94</xdr:row>
      <xdr:rowOff>164465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141700"/>
          <a:ext cx="8890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11430</xdr:rowOff>
    </xdr:from>
    <xdr:to>
      <xdr:col>15</xdr:col>
      <xdr:colOff>101600</xdr:colOff>
      <xdr:row>96</xdr:row>
      <xdr:rowOff>113030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7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104140</xdr:rowOff>
    </xdr:from>
    <xdr:ext cx="534035" cy="259080"/>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0965" y="16563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91,961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94</xdr:row>
      <xdr:rowOff>164465</xdr:rowOff>
    </xdr:from>
    <xdr:to>
      <xdr:col>10</xdr:col>
      <xdr:colOff>114300</xdr:colOff>
      <xdr:row>95</xdr:row>
      <xdr:rowOff>29210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2807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29845</xdr:rowOff>
    </xdr:from>
    <xdr:to>
      <xdr:col>10</xdr:col>
      <xdr:colOff>165100</xdr:colOff>
      <xdr:row>96</xdr:row>
      <xdr:rowOff>132080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4890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122555</xdr:rowOff>
    </xdr:from>
    <xdr:ext cx="534035" cy="2584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1965" y="165817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87,936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52705</xdr:rowOff>
    </xdr:from>
    <xdr:to>
      <xdr:col>6</xdr:col>
      <xdr:colOff>38100</xdr:colOff>
      <xdr:row>96</xdr:row>
      <xdr:rowOff>154940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5119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145415</xdr:rowOff>
    </xdr:from>
    <xdr:ext cx="534035" cy="2584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2965" y="16604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24</xdr:col>
      <xdr:colOff>12700</xdr:colOff>
      <xdr:row>93</xdr:row>
      <xdr:rowOff>32385</xdr:rowOff>
    </xdr:from>
    <xdr:to>
      <xdr:col>24</xdr:col>
      <xdr:colOff>114300</xdr:colOff>
      <xdr:row>93</xdr:row>
      <xdr:rowOff>133985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597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55245</xdr:rowOff>
    </xdr:from>
    <xdr:ext cx="598805" cy="2584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58286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199,899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93</xdr:row>
      <xdr:rowOff>114935</xdr:rowOff>
    </xdr:from>
    <xdr:to>
      <xdr:col>20</xdr:col>
      <xdr:colOff>38100</xdr:colOff>
      <xdr:row>94</xdr:row>
      <xdr:rowOff>45085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0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92</xdr:row>
      <xdr:rowOff>61595</xdr:rowOff>
    </xdr:from>
    <xdr:ext cx="59817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580" y="158349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181,842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93</xdr:row>
      <xdr:rowOff>146050</xdr:rowOff>
    </xdr:from>
    <xdr:to>
      <xdr:col>15</xdr:col>
      <xdr:colOff>101600</xdr:colOff>
      <xdr:row>94</xdr:row>
      <xdr:rowOff>76200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0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92</xdr:row>
      <xdr:rowOff>92710</xdr:rowOff>
    </xdr:from>
    <xdr:ext cx="59817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580" y="15866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175,013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113665</xdr:rowOff>
    </xdr:from>
    <xdr:to>
      <xdr:col>10</xdr:col>
      <xdr:colOff>165100</xdr:colOff>
      <xdr:row>95</xdr:row>
      <xdr:rowOff>43815</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2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60325</xdr:rowOff>
    </xdr:from>
    <xdr:ext cx="598170" cy="259080"/>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580" y="16005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144,555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94</xdr:row>
      <xdr:rowOff>149860</xdr:rowOff>
    </xdr:from>
    <xdr:to>
      <xdr:col>6</xdr:col>
      <xdr:colOff>38100</xdr:colOff>
      <xdr:row>95</xdr:row>
      <xdr:rowOff>80010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26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93</xdr:row>
      <xdr:rowOff>96520</xdr:rowOff>
    </xdr:from>
    <xdr:ext cx="598170" cy="259080"/>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580" y="160413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136,635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6725" cy="259080"/>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156845</xdr:rowOff>
    </xdr:from>
    <xdr:to>
      <xdr:col>54</xdr:col>
      <xdr:colOff>189865</xdr:colOff>
      <xdr:row>39</xdr:row>
      <xdr:rowOff>99060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300345"/>
          <a:ext cx="1270" cy="1485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103505</xdr:rowOff>
    </xdr:from>
    <xdr:ext cx="469900" cy="259080"/>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075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4,548</a:t>
          </a:r>
          <a:endParaRPr kumimoji="1" lang="ja-JP" altLang="en-US" sz="1000" b="1">
            <a:latin typeface="ＭＳ Ｐゴシック"/>
          </a:endParaRPr>
        </a:p>
      </xdr:txBody>
    </xdr:sp>
    <xdr:clientData/>
  </xdr:oneCellAnchor>
  <xdr:twoCellAnchor>
    <xdr:from>
      <xdr:col>54</xdr:col>
      <xdr:colOff>101600</xdr:colOff>
      <xdr:row>30</xdr:row>
      <xdr:rowOff>156845</xdr:rowOff>
    </xdr:from>
    <xdr:to>
      <xdr:col>55</xdr:col>
      <xdr:colOff>88900</xdr:colOff>
      <xdr:row>30</xdr:row>
      <xdr:rowOff>156845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300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99060</xdr:rowOff>
    </xdr:from>
    <xdr:to>
      <xdr:col>55</xdr:col>
      <xdr:colOff>0</xdr:colOff>
      <xdr:row>39</xdr:row>
      <xdr:rowOff>99060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9639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86360</xdr:rowOff>
    </xdr:from>
    <xdr:ext cx="378460" cy="2584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430010"/>
          <a:ext cx="3784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99060</xdr:rowOff>
    </xdr:from>
    <xdr:to>
      <xdr:col>50</xdr:col>
      <xdr:colOff>114300</xdr:colOff>
      <xdr:row>39</xdr:row>
      <xdr:rowOff>99060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85090</xdr:rowOff>
    </xdr:from>
    <xdr:to>
      <xdr:col>50</xdr:col>
      <xdr:colOff>165100</xdr:colOff>
      <xdr:row>39</xdr:row>
      <xdr:rowOff>15240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31750</xdr:rowOff>
    </xdr:from>
    <xdr:ext cx="378460" cy="2584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70" y="63754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99060</xdr:rowOff>
    </xdr:from>
    <xdr:to>
      <xdr:col>45</xdr:col>
      <xdr:colOff>177800</xdr:colOff>
      <xdr:row>39</xdr:row>
      <xdr:rowOff>99060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86360</xdr:rowOff>
    </xdr:from>
    <xdr:to>
      <xdr:col>46</xdr:col>
      <xdr:colOff>38100</xdr:colOff>
      <xdr:row>39</xdr:row>
      <xdr:rowOff>15875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6014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32385</xdr:rowOff>
    </xdr:from>
    <xdr:ext cx="378460" cy="2584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70" y="63760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99060</xdr:rowOff>
    </xdr:from>
    <xdr:to>
      <xdr:col>41</xdr:col>
      <xdr:colOff>50800</xdr:colOff>
      <xdr:row>39</xdr:row>
      <xdr:rowOff>99060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53975</xdr:rowOff>
    </xdr:from>
    <xdr:to>
      <xdr:col>41</xdr:col>
      <xdr:colOff>101600</xdr:colOff>
      <xdr:row>38</xdr:row>
      <xdr:rowOff>155575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635</xdr:rowOff>
    </xdr:from>
    <xdr:ext cx="378460" cy="259080"/>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70" y="63442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167005</xdr:rowOff>
    </xdr:from>
    <xdr:ext cx="378460" cy="2584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70" y="6339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48260</xdr:rowOff>
    </xdr:from>
    <xdr:to>
      <xdr:col>55</xdr:col>
      <xdr:colOff>50800</xdr:colOff>
      <xdr:row>39</xdr:row>
      <xdr:rowOff>149860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134620</xdr:rowOff>
    </xdr:from>
    <xdr:ext cx="249555" cy="2584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48260</xdr:rowOff>
    </xdr:from>
    <xdr:to>
      <xdr:col>50</xdr:col>
      <xdr:colOff>165100</xdr:colOff>
      <xdr:row>39</xdr:row>
      <xdr:rowOff>149860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140970</xdr:rowOff>
    </xdr:from>
    <xdr:ext cx="24892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514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48260</xdr:rowOff>
    </xdr:from>
    <xdr:to>
      <xdr:col>46</xdr:col>
      <xdr:colOff>38100</xdr:colOff>
      <xdr:row>39</xdr:row>
      <xdr:rowOff>149860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140970</xdr:rowOff>
    </xdr:from>
    <xdr:ext cx="248920" cy="259080"/>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625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48260</xdr:rowOff>
    </xdr:from>
    <xdr:to>
      <xdr:col>41</xdr:col>
      <xdr:colOff>101600</xdr:colOff>
      <xdr:row>39</xdr:row>
      <xdr:rowOff>149860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140970</xdr:rowOff>
    </xdr:from>
    <xdr:ext cx="248920" cy="259080"/>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73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48260</xdr:rowOff>
    </xdr:from>
    <xdr:to>
      <xdr:col>36</xdr:col>
      <xdr:colOff>165100</xdr:colOff>
      <xdr:row>39</xdr:row>
      <xdr:rowOff>149860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140970</xdr:rowOff>
    </xdr:from>
    <xdr:ext cx="248920" cy="259080"/>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84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8285" cy="259080"/>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144145</xdr:rowOff>
    </xdr:from>
    <xdr:ext cx="594995" cy="2584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4995" cy="259080"/>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45085</xdr:rowOff>
    </xdr:from>
    <xdr:to>
      <xdr:col>54</xdr:col>
      <xdr:colOff>189865</xdr:colOff>
      <xdr:row>59</xdr:row>
      <xdr:rowOff>41910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617585"/>
          <a:ext cx="1270" cy="1539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534670" cy="259080"/>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1612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17,399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163195</xdr:rowOff>
    </xdr:from>
    <xdr:ext cx="598805" cy="259080"/>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3927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488,891</a:t>
          </a:r>
          <a:endParaRPr kumimoji="1" lang="ja-JP" altLang="en-US" sz="1000" b="1">
            <a:latin typeface="ＭＳ Ｐゴシック"/>
          </a:endParaRPr>
        </a:p>
      </xdr:txBody>
    </xdr:sp>
    <xdr:clientData/>
  </xdr:oneCellAnchor>
  <xdr:twoCellAnchor>
    <xdr:from>
      <xdr:col>54</xdr:col>
      <xdr:colOff>101600</xdr:colOff>
      <xdr:row>50</xdr:row>
      <xdr:rowOff>45085</xdr:rowOff>
    </xdr:from>
    <xdr:to>
      <xdr:col>55</xdr:col>
      <xdr:colOff>88900</xdr:colOff>
      <xdr:row>50</xdr:row>
      <xdr:rowOff>45085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617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161290</xdr:rowOff>
    </xdr:from>
    <xdr:to>
      <xdr:col>55</xdr:col>
      <xdr:colOff>0</xdr:colOff>
      <xdr:row>58</xdr:row>
      <xdr:rowOff>167005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9639300" y="1010539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33020</xdr:rowOff>
    </xdr:from>
    <xdr:ext cx="598805" cy="259080"/>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6342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116,680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10160</xdr:rowOff>
    </xdr:from>
    <xdr:to>
      <xdr:col>55</xdr:col>
      <xdr:colOff>50800</xdr:colOff>
      <xdr:row>57</xdr:row>
      <xdr:rowOff>111760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82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161290</xdr:rowOff>
    </xdr:from>
    <xdr:to>
      <xdr:col>50</xdr:col>
      <xdr:colOff>114300</xdr:colOff>
      <xdr:row>59</xdr:row>
      <xdr:rowOff>6350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1010539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40640</xdr:rowOff>
    </xdr:from>
    <xdr:to>
      <xdr:col>50</xdr:col>
      <xdr:colOff>165100</xdr:colOff>
      <xdr:row>57</xdr:row>
      <xdr:rowOff>142240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158750</xdr:rowOff>
    </xdr:from>
    <xdr:ext cx="598170" cy="259080"/>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39580" y="958850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107,202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158750</xdr:rowOff>
    </xdr:from>
    <xdr:to>
      <xdr:col>45</xdr:col>
      <xdr:colOff>177800</xdr:colOff>
      <xdr:row>59</xdr:row>
      <xdr:rowOff>6350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31400"/>
          <a:ext cx="8890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63500</xdr:rowOff>
    </xdr:from>
    <xdr:to>
      <xdr:col>46</xdr:col>
      <xdr:colOff>38100</xdr:colOff>
      <xdr:row>57</xdr:row>
      <xdr:rowOff>164465</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36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56</xdr:row>
      <xdr:rowOff>9525</xdr:rowOff>
    </xdr:from>
    <xdr:ext cx="598170"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50580" y="9610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100,517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158750</xdr:rowOff>
    </xdr:from>
    <xdr:to>
      <xdr:col>41</xdr:col>
      <xdr:colOff>50800</xdr:colOff>
      <xdr:row>58</xdr:row>
      <xdr:rowOff>166370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31400"/>
          <a:ext cx="889000" cy="179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46990</xdr:rowOff>
    </xdr:from>
    <xdr:to>
      <xdr:col>41</xdr:col>
      <xdr:colOff>101600</xdr:colOff>
      <xdr:row>57</xdr:row>
      <xdr:rowOff>148590</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19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165100</xdr:rowOff>
    </xdr:from>
    <xdr:ext cx="59817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61580" y="95948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105,430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66040</xdr:rowOff>
    </xdr:from>
    <xdr:to>
      <xdr:col>36</xdr:col>
      <xdr:colOff>165100</xdr:colOff>
      <xdr:row>57</xdr:row>
      <xdr:rowOff>167640</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12700</xdr:rowOff>
    </xdr:from>
    <xdr:ext cx="534035" cy="259080"/>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4965" y="9613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99,497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116205</xdr:rowOff>
    </xdr:from>
    <xdr:to>
      <xdr:col>55</xdr:col>
      <xdr:colOff>50800</xdr:colOff>
      <xdr:row>59</xdr:row>
      <xdr:rowOff>46355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31115</xdr:rowOff>
    </xdr:from>
    <xdr:ext cx="534670" cy="2584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975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31,563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110490</xdr:rowOff>
    </xdr:from>
    <xdr:to>
      <xdr:col>50</xdr:col>
      <xdr:colOff>165100</xdr:colOff>
      <xdr:row>59</xdr:row>
      <xdr:rowOff>40640</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1005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59</xdr:row>
      <xdr:rowOff>31750</xdr:rowOff>
    </xdr:from>
    <xdr:ext cx="534035" cy="2584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1965" y="10147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127000</xdr:rowOff>
    </xdr:from>
    <xdr:to>
      <xdr:col>46</xdr:col>
      <xdr:colOff>38100</xdr:colOff>
      <xdr:row>59</xdr:row>
      <xdr:rowOff>57150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48260</xdr:rowOff>
    </xdr:from>
    <xdr:ext cx="534035" cy="259080"/>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2965" y="10163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28,333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107950</xdr:rowOff>
    </xdr:from>
    <xdr:to>
      <xdr:col>41</xdr:col>
      <xdr:colOff>101600</xdr:colOff>
      <xdr:row>58</xdr:row>
      <xdr:rowOff>38100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8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29210</xdr:rowOff>
    </xdr:from>
    <xdr:ext cx="534035" cy="2584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3965" y="99733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115570</xdr:rowOff>
    </xdr:from>
    <xdr:to>
      <xdr:col>36</xdr:col>
      <xdr:colOff>165100</xdr:colOff>
      <xdr:row>59</xdr:row>
      <xdr:rowOff>45720</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59</xdr:row>
      <xdr:rowOff>36830</xdr:rowOff>
    </xdr:from>
    <xdr:ext cx="534035" cy="259080"/>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4965" y="10152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21,434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24,404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8285" cy="2584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75</xdr:row>
      <xdr:rowOff>54610</xdr:rowOff>
    </xdr:from>
    <xdr:ext cx="594995" cy="2584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72</xdr:row>
      <xdr:rowOff>111760</xdr:rowOff>
    </xdr:from>
    <xdr:ext cx="594995" cy="2584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168910</xdr:rowOff>
    </xdr:from>
    <xdr:ext cx="594995" cy="2584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13335</xdr:rowOff>
    </xdr:from>
    <xdr:to>
      <xdr:col>54</xdr:col>
      <xdr:colOff>189865</xdr:colOff>
      <xdr:row>78</xdr:row>
      <xdr:rowOff>109220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86285"/>
          <a:ext cx="127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113030</xdr:rowOff>
    </xdr:from>
    <xdr:ext cx="469900" cy="259080"/>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86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6,674</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109220</xdr:rowOff>
    </xdr:from>
    <xdr:to>
      <xdr:col>55</xdr:col>
      <xdr:colOff>88900</xdr:colOff>
      <xdr:row>78</xdr:row>
      <xdr:rowOff>109220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82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132080</xdr:rowOff>
    </xdr:from>
    <xdr:ext cx="598805" cy="2584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62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290,204</a:t>
          </a:r>
          <a:endParaRPr kumimoji="1" lang="ja-JP" altLang="en-US" sz="1000" b="1">
            <a:latin typeface="ＭＳ Ｐゴシック"/>
          </a:endParaRPr>
        </a:p>
      </xdr:txBody>
    </xdr:sp>
    <xdr:clientData/>
  </xdr:oneCellAnchor>
  <xdr:twoCellAnchor>
    <xdr:from>
      <xdr:col>54</xdr:col>
      <xdr:colOff>101600</xdr:colOff>
      <xdr:row>71</xdr:row>
      <xdr:rowOff>13335</xdr:rowOff>
    </xdr:from>
    <xdr:to>
      <xdr:col>55</xdr:col>
      <xdr:colOff>88900</xdr:colOff>
      <xdr:row>71</xdr:row>
      <xdr:rowOff>13335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86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113665</xdr:rowOff>
    </xdr:from>
    <xdr:to>
      <xdr:col>55</xdr:col>
      <xdr:colOff>0</xdr:colOff>
      <xdr:row>78</xdr:row>
      <xdr:rowOff>38100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9639300" y="13315315"/>
          <a:ext cx="8382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64770</xdr:rowOff>
    </xdr:from>
    <xdr:ext cx="534670" cy="2584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9497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41910</xdr:rowOff>
    </xdr:from>
    <xdr:to>
      <xdr:col>55</xdr:col>
      <xdr:colOff>50800</xdr:colOff>
      <xdr:row>77</xdr:row>
      <xdr:rowOff>143510</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4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132080</xdr:rowOff>
    </xdr:from>
    <xdr:to>
      <xdr:col>50</xdr:col>
      <xdr:colOff>114300</xdr:colOff>
      <xdr:row>78</xdr:row>
      <xdr:rowOff>38100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333373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65405</xdr:rowOff>
    </xdr:from>
    <xdr:to>
      <xdr:col>50</xdr:col>
      <xdr:colOff>165100</xdr:colOff>
      <xdr:row>77</xdr:row>
      <xdr:rowOff>167005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2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12065</xdr:rowOff>
    </xdr:from>
    <xdr:ext cx="534035" cy="259080"/>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1965" y="130422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132080</xdr:rowOff>
    </xdr:from>
    <xdr:to>
      <xdr:col>45</xdr:col>
      <xdr:colOff>177800</xdr:colOff>
      <xdr:row>78</xdr:row>
      <xdr:rowOff>73660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333730"/>
          <a:ext cx="88900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45720</xdr:rowOff>
    </xdr:from>
    <xdr:to>
      <xdr:col>46</xdr:col>
      <xdr:colOff>38100</xdr:colOff>
      <xdr:row>77</xdr:row>
      <xdr:rowOff>147320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163830</xdr:rowOff>
    </xdr:from>
    <xdr:ext cx="534035"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2965" y="13022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66675</xdr:rowOff>
    </xdr:from>
    <xdr:to>
      <xdr:col>41</xdr:col>
      <xdr:colOff>50800</xdr:colOff>
      <xdr:row>78</xdr:row>
      <xdr:rowOff>73660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43977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132080</xdr:rowOff>
    </xdr:from>
    <xdr:to>
      <xdr:col>41</xdr:col>
      <xdr:colOff>101600</xdr:colOff>
      <xdr:row>78</xdr:row>
      <xdr:rowOff>62230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78740</xdr:rowOff>
    </xdr:from>
    <xdr:ext cx="534035" cy="25908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3965" y="13108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133985</xdr:rowOff>
    </xdr:from>
    <xdr:to>
      <xdr:col>36</xdr:col>
      <xdr:colOff>165100</xdr:colOff>
      <xdr:row>78</xdr:row>
      <xdr:rowOff>64135</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33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80645</xdr:rowOff>
    </xdr:from>
    <xdr:ext cx="534035" cy="259080"/>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4965" y="13110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27,633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63500</xdr:rowOff>
    </xdr:from>
    <xdr:to>
      <xdr:col>55</xdr:col>
      <xdr:colOff>50800</xdr:colOff>
      <xdr:row>77</xdr:row>
      <xdr:rowOff>164465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265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41275</xdr:rowOff>
    </xdr:from>
    <xdr:ext cx="534670" cy="2584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2429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158750</xdr:rowOff>
    </xdr:from>
    <xdr:to>
      <xdr:col>50</xdr:col>
      <xdr:colOff>165100</xdr:colOff>
      <xdr:row>78</xdr:row>
      <xdr:rowOff>88900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6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80010</xdr:rowOff>
    </xdr:from>
    <xdr:ext cx="534035" cy="259080"/>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1965" y="13453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80645</xdr:rowOff>
    </xdr:from>
    <xdr:to>
      <xdr:col>46</xdr:col>
      <xdr:colOff>38100</xdr:colOff>
      <xdr:row>78</xdr:row>
      <xdr:rowOff>10795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28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1905</xdr:rowOff>
    </xdr:from>
    <xdr:ext cx="534035" cy="259080"/>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2965" y="133750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22860</xdr:rowOff>
    </xdr:from>
    <xdr:to>
      <xdr:col>41</xdr:col>
      <xdr:colOff>101600</xdr:colOff>
      <xdr:row>78</xdr:row>
      <xdr:rowOff>124460</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9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115570</xdr:rowOff>
    </xdr:from>
    <xdr:ext cx="534035" cy="259080"/>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3965" y="134886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14,395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15875</xdr:rowOff>
    </xdr:from>
    <xdr:to>
      <xdr:col>36</xdr:col>
      <xdr:colOff>165100</xdr:colOff>
      <xdr:row>78</xdr:row>
      <xdr:rowOff>117475</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109220</xdr:rowOff>
    </xdr:from>
    <xdr:ext cx="534035" cy="2584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4965" y="134823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51,564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59,848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35560</xdr:rowOff>
    </xdr:from>
    <xdr:ext cx="594995" cy="259080"/>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147320</xdr:rowOff>
    </xdr:from>
    <xdr:to>
      <xdr:col>54</xdr:col>
      <xdr:colOff>189865</xdr:colOff>
      <xdr:row>99</xdr:row>
      <xdr:rowOff>137795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4927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141605</xdr:rowOff>
    </xdr:from>
    <xdr:ext cx="534670" cy="259080"/>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71151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137795</xdr:rowOff>
    </xdr:from>
    <xdr:to>
      <xdr:col>55</xdr:col>
      <xdr:colOff>88900</xdr:colOff>
      <xdr:row>99</xdr:row>
      <xdr:rowOff>137795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71113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93980</xdr:rowOff>
    </xdr:from>
    <xdr:ext cx="598805" cy="259080"/>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244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216,531</a:t>
          </a:r>
          <a:endParaRPr kumimoji="1" lang="ja-JP" altLang="en-US" sz="1000" b="1">
            <a:latin typeface="ＭＳ Ｐゴシック"/>
          </a:endParaRPr>
        </a:p>
      </xdr:txBody>
    </xdr:sp>
    <xdr:clientData/>
  </xdr:oneCellAnchor>
  <xdr:twoCellAnchor>
    <xdr:from>
      <xdr:col>54</xdr:col>
      <xdr:colOff>101600</xdr:colOff>
      <xdr:row>91</xdr:row>
      <xdr:rowOff>147320</xdr:rowOff>
    </xdr:from>
    <xdr:to>
      <xdr:col>55</xdr:col>
      <xdr:colOff>88900</xdr:colOff>
      <xdr:row>91</xdr:row>
      <xdr:rowOff>147320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49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141605</xdr:rowOff>
    </xdr:from>
    <xdr:to>
      <xdr:col>55</xdr:col>
      <xdr:colOff>0</xdr:colOff>
      <xdr:row>96</xdr:row>
      <xdr:rowOff>4445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42935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40640</xdr:rowOff>
    </xdr:from>
    <xdr:ext cx="598805" cy="2584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49984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108,474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62230</xdr:rowOff>
    </xdr:from>
    <xdr:to>
      <xdr:col>55</xdr:col>
      <xdr:colOff>50800</xdr:colOff>
      <xdr:row>96</xdr:row>
      <xdr:rowOff>163830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52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4445</xdr:rowOff>
    </xdr:from>
    <xdr:to>
      <xdr:col>50</xdr:col>
      <xdr:colOff>114300</xdr:colOff>
      <xdr:row>96</xdr:row>
      <xdr:rowOff>137795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463645"/>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88900</xdr:rowOff>
    </xdr:from>
    <xdr:to>
      <xdr:col>50</xdr:col>
      <xdr:colOff>165100</xdr:colOff>
      <xdr:row>97</xdr:row>
      <xdr:rowOff>19050</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97</xdr:row>
      <xdr:rowOff>10160</xdr:rowOff>
    </xdr:from>
    <xdr:ext cx="598170" cy="259080"/>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39580" y="166408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105,016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137795</xdr:rowOff>
    </xdr:from>
    <xdr:to>
      <xdr:col>45</xdr:col>
      <xdr:colOff>177800</xdr:colOff>
      <xdr:row>97</xdr:row>
      <xdr:rowOff>149860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596995"/>
          <a:ext cx="8890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128270</xdr:rowOff>
    </xdr:from>
    <xdr:to>
      <xdr:col>46</xdr:col>
      <xdr:colOff>38100</xdr:colOff>
      <xdr:row>97</xdr:row>
      <xdr:rowOff>58420</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8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49530</xdr:rowOff>
    </xdr:from>
    <xdr:ext cx="534035" cy="25908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2965" y="16680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99,846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120650</xdr:rowOff>
    </xdr:from>
    <xdr:to>
      <xdr:col>41</xdr:col>
      <xdr:colOff>50800</xdr:colOff>
      <xdr:row>97</xdr:row>
      <xdr:rowOff>149860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79850"/>
          <a:ext cx="889000" cy="200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140335</xdr:rowOff>
    </xdr:from>
    <xdr:to>
      <xdr:col>41</xdr:col>
      <xdr:colOff>101600</xdr:colOff>
      <xdr:row>97</xdr:row>
      <xdr:rowOff>70485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9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86995</xdr:rowOff>
    </xdr:from>
    <xdr:ext cx="534035" cy="2584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3965" y="16374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98,262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158750</xdr:rowOff>
    </xdr:from>
    <xdr:to>
      <xdr:col>36</xdr:col>
      <xdr:colOff>165100</xdr:colOff>
      <xdr:row>97</xdr:row>
      <xdr:rowOff>88900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6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80010</xdr:rowOff>
    </xdr:from>
    <xdr:ext cx="534035" cy="259080"/>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4965" y="167106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95,859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90805</xdr:rowOff>
    </xdr:from>
    <xdr:to>
      <xdr:col>55</xdr:col>
      <xdr:colOff>50800</xdr:colOff>
      <xdr:row>96</xdr:row>
      <xdr:rowOff>20955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37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113665</xdr:rowOff>
    </xdr:from>
    <xdr:ext cx="598805" cy="2584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2299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127,212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125095</xdr:rowOff>
    </xdr:from>
    <xdr:to>
      <xdr:col>50</xdr:col>
      <xdr:colOff>165100</xdr:colOff>
      <xdr:row>96</xdr:row>
      <xdr:rowOff>55245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41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94</xdr:row>
      <xdr:rowOff>71755</xdr:rowOff>
    </xdr:from>
    <xdr:ext cx="598170" cy="259080"/>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39580" y="161880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122,766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86995</xdr:rowOff>
    </xdr:from>
    <xdr:to>
      <xdr:col>46</xdr:col>
      <xdr:colOff>38100</xdr:colOff>
      <xdr:row>97</xdr:row>
      <xdr:rowOff>17780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46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95</xdr:row>
      <xdr:rowOff>33655</xdr:rowOff>
    </xdr:from>
    <xdr:ext cx="598170" cy="2584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50580" y="163214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105,267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99060</xdr:rowOff>
    </xdr:from>
    <xdr:to>
      <xdr:col>41</xdr:col>
      <xdr:colOff>101600</xdr:colOff>
      <xdr:row>98</xdr:row>
      <xdr:rowOff>29210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20320</xdr:rowOff>
    </xdr:from>
    <xdr:ext cx="534035" cy="2584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3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69215</xdr:rowOff>
    </xdr:from>
    <xdr:to>
      <xdr:col>36</xdr:col>
      <xdr:colOff>165100</xdr:colOff>
      <xdr:row>96</xdr:row>
      <xdr:rowOff>170815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15875</xdr:rowOff>
    </xdr:from>
    <xdr:ext cx="598170" cy="259080"/>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672580" y="163036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107,549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24,578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73660</xdr:rowOff>
    </xdr:from>
    <xdr:to>
      <xdr:col>85</xdr:col>
      <xdr:colOff>126365</xdr:colOff>
      <xdr:row>39</xdr:row>
      <xdr:rowOff>80645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17160"/>
          <a:ext cx="1270" cy="1550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84455</xdr:rowOff>
    </xdr:from>
    <xdr:ext cx="534670" cy="259080"/>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710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21,103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80645</xdr:rowOff>
    </xdr:from>
    <xdr:to>
      <xdr:col>86</xdr:col>
      <xdr:colOff>25400</xdr:colOff>
      <xdr:row>39</xdr:row>
      <xdr:rowOff>80645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67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20320</xdr:rowOff>
    </xdr:from>
    <xdr:ext cx="598805" cy="2584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923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116,035</a:t>
          </a:r>
          <a:endParaRPr kumimoji="1" lang="ja-JP" altLang="en-US" sz="1000" b="1">
            <a:latin typeface="ＭＳ Ｐゴシック"/>
          </a:endParaRPr>
        </a:p>
      </xdr:txBody>
    </xdr:sp>
    <xdr:clientData/>
  </xdr:oneCellAnchor>
  <xdr:twoCellAnchor>
    <xdr:from>
      <xdr:col>85</xdr:col>
      <xdr:colOff>38100</xdr:colOff>
      <xdr:row>30</xdr:row>
      <xdr:rowOff>73660</xdr:rowOff>
    </xdr:from>
    <xdr:to>
      <xdr:col>86</xdr:col>
      <xdr:colOff>25400</xdr:colOff>
      <xdr:row>30</xdr:row>
      <xdr:rowOff>73660</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1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91440</xdr:rowOff>
    </xdr:from>
    <xdr:to>
      <xdr:col>85</xdr:col>
      <xdr:colOff>127000</xdr:colOff>
      <xdr:row>36</xdr:row>
      <xdr:rowOff>52070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092190"/>
          <a:ext cx="838200" cy="132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119380</xdr:rowOff>
    </xdr:from>
    <xdr:ext cx="534670" cy="259080"/>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2915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140970</xdr:rowOff>
    </xdr:from>
    <xdr:to>
      <xdr:col>85</xdr:col>
      <xdr:colOff>177800</xdr:colOff>
      <xdr:row>37</xdr:row>
      <xdr:rowOff>71120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36</xdr:row>
      <xdr:rowOff>52070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181725"/>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99695</xdr:rowOff>
    </xdr:from>
    <xdr:to>
      <xdr:col>81</xdr:col>
      <xdr:colOff>101600</xdr:colOff>
      <xdr:row>37</xdr:row>
      <xdr:rowOff>29845</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7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20955</xdr:rowOff>
    </xdr:from>
    <xdr:ext cx="534035" cy="2584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3965" y="6364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48,331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9525</xdr:rowOff>
    </xdr:from>
    <xdr:to>
      <xdr:col>76</xdr:col>
      <xdr:colOff>114300</xdr:colOff>
      <xdr:row>37</xdr:row>
      <xdr:rowOff>14605</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181725"/>
          <a:ext cx="889000" cy="176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36195</xdr:rowOff>
    </xdr:from>
    <xdr:to>
      <xdr:col>76</xdr:col>
      <xdr:colOff>165100</xdr:colOff>
      <xdr:row>36</xdr:row>
      <xdr:rowOff>137795</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08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128905</xdr:rowOff>
    </xdr:from>
    <xdr:ext cx="534035" cy="259080"/>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4965" y="6301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52,232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47625</xdr:rowOff>
    </xdr:from>
    <xdr:to>
      <xdr:col>71</xdr:col>
      <xdr:colOff>177800</xdr:colOff>
      <xdr:row>37</xdr:row>
      <xdr:rowOff>14605</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219825"/>
          <a:ext cx="889000" cy="138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143510</xdr:rowOff>
    </xdr:from>
    <xdr:to>
      <xdr:col>72</xdr:col>
      <xdr:colOff>38100</xdr:colOff>
      <xdr:row>37</xdr:row>
      <xdr:rowOff>73025</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64135</xdr:rowOff>
    </xdr:from>
    <xdr:ext cx="534035" cy="2584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5965" y="64077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45,692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38100</xdr:rowOff>
    </xdr:from>
    <xdr:to>
      <xdr:col>67</xdr:col>
      <xdr:colOff>101600</xdr:colOff>
      <xdr:row>37</xdr:row>
      <xdr:rowOff>139700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130810</xdr:rowOff>
    </xdr:from>
    <xdr:ext cx="534035"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6965" y="64744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41,598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4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63500</xdr:rowOff>
    </xdr:from>
    <xdr:ext cx="534670" cy="2584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928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635</xdr:rowOff>
    </xdr:from>
    <xdr:to>
      <xdr:col>81</xdr:col>
      <xdr:colOff>101600</xdr:colOff>
      <xdr:row>36</xdr:row>
      <xdr:rowOff>102235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118745</xdr:rowOff>
    </xdr:from>
    <xdr:ext cx="534035" cy="259080"/>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3965" y="59480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54,397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130175</xdr:rowOff>
    </xdr:from>
    <xdr:to>
      <xdr:col>76</xdr:col>
      <xdr:colOff>165100</xdr:colOff>
      <xdr:row>36</xdr:row>
      <xdr:rowOff>60325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76835</xdr:rowOff>
    </xdr:from>
    <xdr:ext cx="534035" cy="2584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4965" y="5906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135255</xdr:rowOff>
    </xdr:from>
    <xdr:to>
      <xdr:col>72</xdr:col>
      <xdr:colOff>38100</xdr:colOff>
      <xdr:row>37</xdr:row>
      <xdr:rowOff>65405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30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35</xdr:row>
      <xdr:rowOff>81915</xdr:rowOff>
    </xdr:from>
    <xdr:ext cx="534035" cy="259080"/>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5965" y="6082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46,149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35</xdr:row>
      <xdr:rowOff>168275</xdr:rowOff>
    </xdr:from>
    <xdr:to>
      <xdr:col>67</xdr:col>
      <xdr:colOff>101600</xdr:colOff>
      <xdr:row>36</xdr:row>
      <xdr:rowOff>98425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114935</xdr:rowOff>
    </xdr:from>
    <xdr:ext cx="534035" cy="259080"/>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6965" y="5944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54,633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63,140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99060</xdr:rowOff>
    </xdr:from>
    <xdr:to>
      <xdr:col>89</xdr:col>
      <xdr:colOff>177800</xdr:colOff>
      <xdr:row>59</xdr:row>
      <xdr:rowOff>99060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58</xdr:row>
      <xdr:rowOff>128270</xdr:rowOff>
    </xdr:from>
    <xdr:ext cx="24828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56</xdr:row>
      <xdr:rowOff>144145</xdr:rowOff>
    </xdr:from>
    <xdr:ext cx="594995" cy="2584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54</xdr:row>
      <xdr:rowOff>160655</xdr:rowOff>
    </xdr:from>
    <xdr:ext cx="5949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995" cy="2584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144780</xdr:rowOff>
    </xdr:from>
    <xdr:to>
      <xdr:col>85</xdr:col>
      <xdr:colOff>126365</xdr:colOff>
      <xdr:row>58</xdr:row>
      <xdr:rowOff>134620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17280"/>
          <a:ext cx="1270" cy="1361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138430</xdr:rowOff>
    </xdr:from>
    <xdr:ext cx="534670" cy="25908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825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41,546</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134620</xdr:rowOff>
    </xdr:from>
    <xdr:to>
      <xdr:col>86</xdr:col>
      <xdr:colOff>25400</xdr:colOff>
      <xdr:row>58</xdr:row>
      <xdr:rowOff>134620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8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91440</xdr:rowOff>
    </xdr:from>
    <xdr:ext cx="598805" cy="25908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24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458,429</a:t>
          </a:r>
          <a:endParaRPr kumimoji="1" lang="ja-JP" altLang="en-US" sz="1000" b="1">
            <a:latin typeface="ＭＳ Ｐゴシック"/>
          </a:endParaRPr>
        </a:p>
      </xdr:txBody>
    </xdr:sp>
    <xdr:clientData/>
  </xdr:oneCellAnchor>
  <xdr:twoCellAnchor>
    <xdr:from>
      <xdr:col>85</xdr:col>
      <xdr:colOff>38100</xdr:colOff>
      <xdr:row>50</xdr:row>
      <xdr:rowOff>144780</xdr:rowOff>
    </xdr:from>
    <xdr:to>
      <xdr:col>86</xdr:col>
      <xdr:colOff>25400</xdr:colOff>
      <xdr:row>50</xdr:row>
      <xdr:rowOff>144780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17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19050</xdr:rowOff>
    </xdr:from>
    <xdr:to>
      <xdr:col>85</xdr:col>
      <xdr:colOff>127000</xdr:colOff>
      <xdr:row>58</xdr:row>
      <xdr:rowOff>23495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96315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34925</xdr:rowOff>
    </xdr:from>
    <xdr:ext cx="598805" cy="25908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3612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116,080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12065</xdr:rowOff>
    </xdr:from>
    <xdr:to>
      <xdr:col>85</xdr:col>
      <xdr:colOff>177800</xdr:colOff>
      <xdr:row>57</xdr:row>
      <xdr:rowOff>113665</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78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161925</xdr:rowOff>
    </xdr:from>
    <xdr:to>
      <xdr:col>81</xdr:col>
      <xdr:colOff>50800</xdr:colOff>
      <xdr:row>58</xdr:row>
      <xdr:rowOff>19050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4592300" y="993457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43815</xdr:rowOff>
    </xdr:from>
    <xdr:to>
      <xdr:col>81</xdr:col>
      <xdr:colOff>101600</xdr:colOff>
      <xdr:row>57</xdr:row>
      <xdr:rowOff>145415</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816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55</xdr:row>
      <xdr:rowOff>161925</xdr:rowOff>
    </xdr:from>
    <xdr:ext cx="59817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181580" y="95916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106,288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161925</xdr:rowOff>
    </xdr:from>
    <xdr:to>
      <xdr:col>76</xdr:col>
      <xdr:colOff>114300</xdr:colOff>
      <xdr:row>58</xdr:row>
      <xdr:rowOff>48895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934575"/>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56</xdr:row>
      <xdr:rowOff>6985</xdr:rowOff>
    </xdr:from>
    <xdr:ext cx="598170"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292580" y="96081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48895</xdr:rowOff>
    </xdr:from>
    <xdr:to>
      <xdr:col>71</xdr:col>
      <xdr:colOff>177800</xdr:colOff>
      <xdr:row>58</xdr:row>
      <xdr:rowOff>56515</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929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66675</xdr:rowOff>
    </xdr:from>
    <xdr:to>
      <xdr:col>72</xdr:col>
      <xdr:colOff>38100</xdr:colOff>
      <xdr:row>57</xdr:row>
      <xdr:rowOff>168275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13335</xdr:rowOff>
    </xdr:from>
    <xdr:ext cx="534035" cy="25908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614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99,354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83185</xdr:rowOff>
    </xdr:from>
    <xdr:to>
      <xdr:col>67</xdr:col>
      <xdr:colOff>101600</xdr:colOff>
      <xdr:row>58</xdr:row>
      <xdr:rowOff>13335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29845</xdr:rowOff>
    </xdr:from>
    <xdr:ext cx="534035" cy="2584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6310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57</xdr:row>
      <xdr:rowOff>144145</xdr:rowOff>
    </xdr:from>
    <xdr:to>
      <xdr:col>85</xdr:col>
      <xdr:colOff>177800</xdr:colOff>
      <xdr:row>58</xdr:row>
      <xdr:rowOff>74930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9167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59055</xdr:rowOff>
    </xdr:from>
    <xdr:ext cx="534670" cy="25908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8317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75,626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139700</xdr:rowOff>
    </xdr:from>
    <xdr:to>
      <xdr:col>81</xdr:col>
      <xdr:colOff>101600</xdr:colOff>
      <xdr:row>58</xdr:row>
      <xdr:rowOff>69850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60960</xdr:rowOff>
    </xdr:from>
    <xdr:ext cx="534035" cy="25908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10005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76,976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111125</xdr:rowOff>
    </xdr:from>
    <xdr:to>
      <xdr:col>76</xdr:col>
      <xdr:colOff>165100</xdr:colOff>
      <xdr:row>58</xdr:row>
      <xdr:rowOff>41275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32385</xdr:rowOff>
    </xdr:from>
    <xdr:ext cx="534035" cy="2584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976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85,685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169545</xdr:rowOff>
    </xdr:from>
    <xdr:to>
      <xdr:col>72</xdr:col>
      <xdr:colOff>38100</xdr:colOff>
      <xdr:row>58</xdr:row>
      <xdr:rowOff>99695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90805</xdr:rowOff>
    </xdr:from>
    <xdr:ext cx="534035" cy="2584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10034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67,752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6350</xdr:rowOff>
    </xdr:from>
    <xdr:to>
      <xdr:col>67</xdr:col>
      <xdr:colOff>101600</xdr:colOff>
      <xdr:row>58</xdr:row>
      <xdr:rowOff>107315</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504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98425</xdr:rowOff>
    </xdr:from>
    <xdr:ext cx="534035" cy="2584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100425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65,395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29210</xdr:rowOff>
    </xdr:from>
    <xdr:to>
      <xdr:col>85</xdr:col>
      <xdr:colOff>126365</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030710"/>
          <a:ext cx="1270" cy="1558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146685</xdr:rowOff>
    </xdr:from>
    <xdr:ext cx="598805" cy="2584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18052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122,755</a:t>
          </a:r>
          <a:endParaRPr kumimoji="1" lang="ja-JP" altLang="en-US" sz="1000" b="1">
            <a:latin typeface="ＭＳ Ｐゴシック"/>
          </a:endParaRPr>
        </a:p>
      </xdr:txBody>
    </xdr:sp>
    <xdr:clientData/>
  </xdr:oneCellAnchor>
  <xdr:twoCellAnchor>
    <xdr:from>
      <xdr:col>85</xdr:col>
      <xdr:colOff>38100</xdr:colOff>
      <xdr:row>70</xdr:row>
      <xdr:rowOff>29210</xdr:rowOff>
    </xdr:from>
    <xdr:to>
      <xdr:col>86</xdr:col>
      <xdr:colOff>25400</xdr:colOff>
      <xdr:row>70</xdr:row>
      <xdr:rowOff>29210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164465</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537565"/>
          <a:ext cx="838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2540</xdr:rowOff>
    </xdr:from>
    <xdr:ext cx="534670" cy="259080"/>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041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77</xdr:row>
      <xdr:rowOff>151130</xdr:rowOff>
    </xdr:from>
    <xdr:to>
      <xdr:col>85</xdr:col>
      <xdr:colOff>177800</xdr:colOff>
      <xdr:row>78</xdr:row>
      <xdr:rowOff>81280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352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163195</xdr:rowOff>
    </xdr:from>
    <xdr:to>
      <xdr:col>81</xdr:col>
      <xdr:colOff>101600</xdr:colOff>
      <xdr:row>78</xdr:row>
      <xdr:rowOff>93345</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36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109855</xdr:rowOff>
    </xdr:from>
    <xdr:ext cx="534035" cy="2584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13965" y="13140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102870</xdr:rowOff>
    </xdr:from>
    <xdr:to>
      <xdr:col>76</xdr:col>
      <xdr:colOff>165100</xdr:colOff>
      <xdr:row>78</xdr:row>
      <xdr:rowOff>33020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76</xdr:row>
      <xdr:rowOff>49530</xdr:rowOff>
    </xdr:from>
    <xdr:ext cx="534035" cy="259080"/>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24965" y="13079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127000</xdr:rowOff>
    </xdr:from>
    <xdr:to>
      <xdr:col>72</xdr:col>
      <xdr:colOff>38100</xdr:colOff>
      <xdr:row>78</xdr:row>
      <xdr:rowOff>57150</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73660</xdr:rowOff>
    </xdr:from>
    <xdr:ext cx="534035" cy="259080"/>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35965" y="131038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134620</xdr:rowOff>
    </xdr:from>
    <xdr:to>
      <xdr:col>67</xdr:col>
      <xdr:colOff>101600</xdr:colOff>
      <xdr:row>78</xdr:row>
      <xdr:rowOff>64770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33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81280</xdr:rowOff>
    </xdr:from>
    <xdr:ext cx="534035"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46965" y="13111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15,908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113665</xdr:rowOff>
    </xdr:from>
    <xdr:to>
      <xdr:col>85</xdr:col>
      <xdr:colOff>177800</xdr:colOff>
      <xdr:row>79</xdr:row>
      <xdr:rowOff>43815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48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29210</xdr:rowOff>
    </xdr:from>
    <xdr:ext cx="469900" cy="2584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023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86360</xdr:rowOff>
    </xdr:from>
    <xdr:ext cx="248920" cy="2584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86360</xdr:rowOff>
    </xdr:from>
    <xdr:ext cx="248920" cy="2584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86360</xdr:rowOff>
    </xdr:from>
    <xdr:ext cx="248920" cy="2584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86360</xdr:rowOff>
    </xdr:from>
    <xdr:ext cx="248920" cy="2584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840" y="13630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4995"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123190</xdr:rowOff>
    </xdr:from>
    <xdr:to>
      <xdr:col>85</xdr:col>
      <xdr:colOff>126365</xdr:colOff>
      <xdr:row>99</xdr:row>
      <xdr:rowOff>41275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5140"/>
          <a:ext cx="1270" cy="12896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45085</xdr:rowOff>
    </xdr:from>
    <xdr:ext cx="378460" cy="2584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7018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41275</xdr:rowOff>
    </xdr:from>
    <xdr:to>
      <xdr:col>86</xdr:col>
      <xdr:colOff>25400</xdr:colOff>
      <xdr:row>99</xdr:row>
      <xdr:rowOff>41275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7014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69850</xdr:rowOff>
    </xdr:from>
    <xdr:ext cx="598805" cy="259080"/>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0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339,284</a:t>
          </a:r>
          <a:endParaRPr kumimoji="1" lang="ja-JP" altLang="en-US" sz="1000" b="1">
            <a:latin typeface="ＭＳ Ｐゴシック"/>
          </a:endParaRPr>
        </a:p>
      </xdr:txBody>
    </xdr:sp>
    <xdr:clientData/>
  </xdr:oneCellAnchor>
  <xdr:twoCellAnchor>
    <xdr:from>
      <xdr:col>85</xdr:col>
      <xdr:colOff>38100</xdr:colOff>
      <xdr:row>91</xdr:row>
      <xdr:rowOff>123190</xdr:rowOff>
    </xdr:from>
    <xdr:to>
      <xdr:col>86</xdr:col>
      <xdr:colOff>25400</xdr:colOff>
      <xdr:row>91</xdr:row>
      <xdr:rowOff>123190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5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2540</xdr:rowOff>
    </xdr:from>
    <xdr:to>
      <xdr:col>85</xdr:col>
      <xdr:colOff>127000</xdr:colOff>
      <xdr:row>95</xdr:row>
      <xdr:rowOff>107950</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290290"/>
          <a:ext cx="8382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162560</xdr:rowOff>
    </xdr:from>
    <xdr:ext cx="598805" cy="259080"/>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450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130,069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12700</xdr:rowOff>
    </xdr:from>
    <xdr:to>
      <xdr:col>85</xdr:col>
      <xdr:colOff>177800</xdr:colOff>
      <xdr:row>96</xdr:row>
      <xdr:rowOff>114300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71755</xdr:rowOff>
    </xdr:from>
    <xdr:to>
      <xdr:col>81</xdr:col>
      <xdr:colOff>50800</xdr:colOff>
      <xdr:row>95</xdr:row>
      <xdr:rowOff>107950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35950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54610</xdr:rowOff>
    </xdr:from>
    <xdr:to>
      <xdr:col>81</xdr:col>
      <xdr:colOff>101600</xdr:colOff>
      <xdr:row>96</xdr:row>
      <xdr:rowOff>156210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1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96</xdr:row>
      <xdr:rowOff>147320</xdr:rowOff>
    </xdr:from>
    <xdr:ext cx="598170" cy="259080"/>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181580" y="16606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118,981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71755</xdr:rowOff>
    </xdr:from>
    <xdr:to>
      <xdr:col>76</xdr:col>
      <xdr:colOff>114300</xdr:colOff>
      <xdr:row>95</xdr:row>
      <xdr:rowOff>171450</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359505"/>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84455</xdr:rowOff>
    </xdr:from>
    <xdr:to>
      <xdr:col>76</xdr:col>
      <xdr:colOff>165100</xdr:colOff>
      <xdr:row>97</xdr:row>
      <xdr:rowOff>14605</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97</xdr:row>
      <xdr:rowOff>6350</xdr:rowOff>
    </xdr:from>
    <xdr:ext cx="598170" cy="2584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580" y="16637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111,162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171450</xdr:rowOff>
    </xdr:from>
    <xdr:to>
      <xdr:col>71</xdr:col>
      <xdr:colOff>177800</xdr:colOff>
      <xdr:row>96</xdr:row>
      <xdr:rowOff>18415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4592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83185</xdr:rowOff>
    </xdr:from>
    <xdr:to>
      <xdr:col>72</xdr:col>
      <xdr:colOff>38100</xdr:colOff>
      <xdr:row>97</xdr:row>
      <xdr:rowOff>13335</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4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97</xdr:row>
      <xdr:rowOff>4445</xdr:rowOff>
    </xdr:from>
    <xdr:ext cx="598170" cy="259080"/>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03580" y="166350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111,474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77470</xdr:rowOff>
    </xdr:from>
    <xdr:to>
      <xdr:col>67</xdr:col>
      <xdr:colOff>101600</xdr:colOff>
      <xdr:row>97</xdr:row>
      <xdr:rowOff>7620</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96</xdr:row>
      <xdr:rowOff>170180</xdr:rowOff>
    </xdr:from>
    <xdr:ext cx="598170" cy="25908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14580" y="166293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112,998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123190</xdr:rowOff>
    </xdr:from>
    <xdr:to>
      <xdr:col>85</xdr:col>
      <xdr:colOff>177800</xdr:colOff>
      <xdr:row>95</xdr:row>
      <xdr:rowOff>53340</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2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146050</xdr:rowOff>
    </xdr:from>
    <xdr:ext cx="598805" cy="2584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0909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191,083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57150</xdr:rowOff>
    </xdr:from>
    <xdr:to>
      <xdr:col>81</xdr:col>
      <xdr:colOff>101600</xdr:colOff>
      <xdr:row>95</xdr:row>
      <xdr:rowOff>158750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34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132080</xdr:colOff>
      <xdr:row>94</xdr:row>
      <xdr:rowOff>3810</xdr:rowOff>
    </xdr:from>
    <xdr:ext cx="598170" cy="259080"/>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181580" y="16120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163,285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20955</xdr:rowOff>
    </xdr:from>
    <xdr:to>
      <xdr:col>76</xdr:col>
      <xdr:colOff>165100</xdr:colOff>
      <xdr:row>95</xdr:row>
      <xdr:rowOff>122555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3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5080</xdr:colOff>
      <xdr:row>93</xdr:row>
      <xdr:rowOff>139065</xdr:rowOff>
    </xdr:from>
    <xdr:ext cx="59817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292580" y="160839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172,884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120650</xdr:rowOff>
    </xdr:from>
    <xdr:to>
      <xdr:col>72</xdr:col>
      <xdr:colOff>38100</xdr:colOff>
      <xdr:row>96</xdr:row>
      <xdr:rowOff>50800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0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68580</xdr:colOff>
      <xdr:row>94</xdr:row>
      <xdr:rowOff>67310</xdr:rowOff>
    </xdr:from>
    <xdr:ext cx="598170" cy="25908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03580" y="16183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146,737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139065</xdr:rowOff>
    </xdr:from>
    <xdr:to>
      <xdr:col>67</xdr:col>
      <xdr:colOff>101600</xdr:colOff>
      <xdr:row>96</xdr:row>
      <xdr:rowOff>69215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132080</xdr:colOff>
      <xdr:row>94</xdr:row>
      <xdr:rowOff>86360</xdr:rowOff>
    </xdr:from>
    <xdr:ext cx="598170" cy="2584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14580" y="162026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141,825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52070</xdr:rowOff>
    </xdr:from>
    <xdr:to>
      <xdr:col>116</xdr:col>
      <xdr:colOff>62865</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67020"/>
          <a:ext cx="127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6350</xdr:rowOff>
    </xdr:from>
    <xdr:ext cx="249555" cy="2584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170180</xdr:rowOff>
    </xdr:from>
    <xdr:ext cx="534670" cy="259080"/>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4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56,341</a:t>
          </a:r>
          <a:endParaRPr kumimoji="1" lang="ja-JP" altLang="en-US" sz="1000" b="1">
            <a:latin typeface="ＭＳ Ｐゴシック"/>
          </a:endParaRPr>
        </a:p>
      </xdr:txBody>
    </xdr:sp>
    <xdr:clientData/>
  </xdr:oneCellAnchor>
  <xdr:twoCellAnchor>
    <xdr:from>
      <xdr:col>115</xdr:col>
      <xdr:colOff>165100</xdr:colOff>
      <xdr:row>31</xdr:row>
      <xdr:rowOff>52070</xdr:rowOff>
    </xdr:from>
    <xdr:to>
      <xdr:col>116</xdr:col>
      <xdr:colOff>152400</xdr:colOff>
      <xdr:row>31</xdr:row>
      <xdr:rowOff>52070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67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94615</xdr:rowOff>
    </xdr:from>
    <xdr:ext cx="378460" cy="259080"/>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382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71755</xdr:rowOff>
    </xdr:from>
    <xdr:to>
      <xdr:col>116</xdr:col>
      <xdr:colOff>114300</xdr:colOff>
      <xdr:row>39</xdr:row>
      <xdr:rowOff>1905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85090</xdr:rowOff>
    </xdr:from>
    <xdr:to>
      <xdr:col>112</xdr:col>
      <xdr:colOff>38100</xdr:colOff>
      <xdr:row>39</xdr:row>
      <xdr:rowOff>15240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0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31750</xdr:rowOff>
    </xdr:from>
    <xdr:ext cx="378460" cy="2584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70" y="63754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80645</xdr:rowOff>
    </xdr:from>
    <xdr:to>
      <xdr:col>107</xdr:col>
      <xdr:colOff>101600</xdr:colOff>
      <xdr:row>39</xdr:row>
      <xdr:rowOff>10795</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9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37</xdr:row>
      <xdr:rowOff>27305</xdr:rowOff>
    </xdr:from>
    <xdr:ext cx="378460" cy="259080"/>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70" y="63709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68580</xdr:rowOff>
    </xdr:from>
    <xdr:to>
      <xdr:col>102</xdr:col>
      <xdr:colOff>165100</xdr:colOff>
      <xdr:row>38</xdr:row>
      <xdr:rowOff>170180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15240</xdr:rowOff>
    </xdr:from>
    <xdr:ext cx="378460" cy="259080"/>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70" y="63588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83185</xdr:rowOff>
    </xdr:from>
    <xdr:to>
      <xdr:col>98</xdr:col>
      <xdr:colOff>38100</xdr:colOff>
      <xdr:row>39</xdr:row>
      <xdr:rowOff>13335</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9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29845</xdr:rowOff>
    </xdr:from>
    <xdr:ext cx="378460" cy="2584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70" y="63734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50165</xdr:rowOff>
    </xdr:from>
    <xdr:ext cx="249555" cy="259080"/>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652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92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9080"/>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908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920" cy="25908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840" y="66967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青森県平均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令和4年度の歳出総額における住民一人あたりのコストは1,247,327円となり、対前年度比</a:t>
          </a:r>
          <a:r>
            <a:rPr kumimoji="1" lang="en-US" altLang="ja-JP" sz="1100">
              <a:latin typeface="ＭＳ Ｐゴシック"/>
              <a:ea typeface="ＭＳ Ｐゴシック"/>
            </a:rPr>
            <a:t>+102,449</a:t>
          </a:r>
          <a:r>
            <a:rPr kumimoji="1" lang="ja-JP" altLang="en-US" sz="1100">
              <a:latin typeface="ＭＳ Ｐゴシック"/>
              <a:ea typeface="ＭＳ Ｐゴシック"/>
            </a:rPr>
            <a:t>円（</a:t>
          </a:r>
          <a:r>
            <a:rPr kumimoji="1" lang="en-US" altLang="ja-JP" sz="1100">
              <a:latin typeface="ＭＳ Ｐゴシック"/>
              <a:ea typeface="ＭＳ Ｐゴシック"/>
            </a:rPr>
            <a:t>+8.95%</a:t>
          </a:r>
          <a:r>
            <a:rPr kumimoji="1" lang="ja-JP" altLang="en-US" sz="1100">
              <a:latin typeface="ＭＳ Ｐゴシック"/>
              <a:ea typeface="ＭＳ Ｐゴシック"/>
            </a:rPr>
            <a:t>）の増となった。</a:t>
          </a:r>
        </a:p>
        <a:p>
          <a:r>
            <a:rPr kumimoji="1" lang="ja-JP" altLang="en-US" sz="1100">
              <a:latin typeface="ＭＳ Ｐゴシック"/>
              <a:ea typeface="ＭＳ Ｐゴシック"/>
            </a:rPr>
            <a:t>　各目的別で住民一人当たりのコストの増加幅の大きい項目としては、商工費において対前年度比+94.42%となっており、新型コロナウイルス感染症対策に係る地域経済支援事業の増（前年度比+94,676千円）等が主な要因となっている。</a:t>
          </a:r>
        </a:p>
        <a:p>
          <a:r>
            <a:rPr kumimoji="1" lang="ja-JP" altLang="en-US" sz="1100">
              <a:latin typeface="ＭＳ Ｐゴシック"/>
              <a:ea typeface="ＭＳ Ｐゴシック"/>
            </a:rPr>
            <a:t>　災害復旧費においては、令和４年８月３日からの外ヶ浜町大雨災害の影響により対前年度比+4,042千円となっている。</a:t>
          </a:r>
        </a:p>
        <a:p>
          <a:r>
            <a:rPr kumimoji="1" lang="ja-JP" altLang="en-US" sz="1100">
              <a:latin typeface="ＭＳ Ｐゴシック"/>
              <a:ea typeface="ＭＳ Ｐゴシック"/>
            </a:rPr>
            <a:t>　また、衛生費における住民一人当たりのコストが対前年度比約</a:t>
          </a:r>
          <a:r>
            <a:rPr kumimoji="1" lang="en-US" altLang="ja-JP" sz="1100">
              <a:latin typeface="ＭＳ Ｐゴシック"/>
              <a:ea typeface="ＭＳ Ｐゴシック"/>
            </a:rPr>
            <a:t>+9.93%</a:t>
          </a:r>
          <a:r>
            <a:rPr kumimoji="1" lang="ja-JP" altLang="en-US" sz="1100">
              <a:latin typeface="ＭＳ Ｐゴシック"/>
              <a:ea typeface="ＭＳ Ｐゴシック"/>
            </a:rPr>
            <a:t>の増となっており、</a:t>
          </a:r>
          <a:r>
            <a:rPr kumimoji="1" lang="en-US" altLang="ja-JP" sz="1100">
              <a:latin typeface="ＭＳ Ｐゴシック"/>
              <a:ea typeface="ＭＳ Ｐゴシック"/>
            </a:rPr>
            <a:t>5</a:t>
          </a:r>
          <a:r>
            <a:rPr kumimoji="1" lang="ja-JP" altLang="en-US" sz="1100">
              <a:latin typeface="ＭＳ Ｐゴシック"/>
              <a:ea typeface="ＭＳ Ｐゴシック"/>
            </a:rPr>
            <a:t>ヶ年の推移を見ても類似団体平均から大きく乖離した数値となっている。町単独で運営しているごみ処理施設に関する委託経費や病院事業会計への繰出金が高止まりの要因となっている。</a:t>
          </a:r>
          <a:endParaRPr kumimoji="1" lang="en-US" altLang="ja-JP" sz="1100">
            <a:latin typeface="ＭＳ Ｐゴシック"/>
            <a:ea typeface="ＭＳ Ｐゴシック"/>
          </a:endParaRPr>
        </a:p>
        <a:p>
          <a:r>
            <a:rPr kumimoji="1" lang="ja-JP" altLang="en-US" sz="1100">
              <a:latin typeface="ＭＳ Ｐゴシック"/>
              <a:ea typeface="ＭＳ Ｐゴシック"/>
            </a:rPr>
            <a:t>　公債費について、令和4年度は地方債残高抑制の取組として繰上償還（</a:t>
          </a:r>
          <a:r>
            <a:rPr kumimoji="1" lang="ja-JP" altLang="ja-JP" sz="1100">
              <a:solidFill>
                <a:schemeClr val="dk1"/>
              </a:solidFill>
              <a:effectLst/>
              <a:latin typeface="ＭＳ Ｐゴシック"/>
              <a:ea typeface="ＭＳ Ｐゴシック"/>
              <a:cs typeface="+mn-cs"/>
            </a:rPr>
            <a:t>一般単独事業債、124,014千円）</a:t>
          </a:r>
          <a:r>
            <a:rPr kumimoji="1" lang="ja-JP" altLang="en-US" sz="1100">
              <a:latin typeface="ＭＳ Ｐゴシック"/>
              <a:ea typeface="ＭＳ Ｐゴシック"/>
            </a:rPr>
            <a:t>を実施したため、対前年度比</a:t>
          </a:r>
          <a:r>
            <a:rPr kumimoji="1" lang="en-US" altLang="ja-JP" sz="1100">
              <a:latin typeface="ＭＳ Ｐゴシック"/>
              <a:ea typeface="ＭＳ Ｐゴシック"/>
            </a:rPr>
            <a:t>+17.02%</a:t>
          </a:r>
          <a:r>
            <a:rPr kumimoji="1" lang="ja-JP" altLang="en-US" sz="1100">
              <a:latin typeface="ＭＳ Ｐゴシック"/>
              <a:ea typeface="ＭＳ Ｐゴシック"/>
            </a:rPr>
            <a:t>の増となった。今後も新発債を極力抑制するために、計画的な事業実施に努める。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額は121,620千円の黒字であるため、実質赤字比率は算定されていない。また、単年度における収支は4,312千円の黒字となっている。歳入では、県支出金で青森県市町村元気事業費補助金等の増により128,133千円増となっており、諸収入で青森地域広域事務組合振興基金出資金返還金等の増により106,883千円増加している。また歳出では、新型コロナウイルス感染症対策関係補助金等の増加により362,316千円増となっており、実質単年度収支額は85,507千円の黒字となっており、前年度の3,760千円の黒字から大幅に増加している。</a:t>
          </a:r>
        </a:p>
        <a:p>
          <a:r>
            <a:rPr kumimoji="1" lang="ja-JP" altLang="en-US" sz="1000">
              <a:latin typeface="ＭＳ ゴシック"/>
              <a:ea typeface="ＭＳ ゴシック"/>
            </a:rPr>
            <a:t>　今後の見通しとして、令和2年度以降継続して基金への積戻しが可能となったが、普通交付税の追加交付のような臨時的な歳入の影響が大きく、合併算定替措置の逓減も終了を迎え、外ヶ浜町本来の姿へ戻ることから、歳出においても歳入に見合ったものとしていかなければならない。特に公債費の推移は、合併以後の借入に対する償還が主となり、今後大規模な建設事業を控えていることから増加となる見込みであることを鑑みると、真に必要な経費を明確にするとともに今後の町政状況を十分に把握し、収支均衡型の財政運営に取組む必要があ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4</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青森県外ヶ浜町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収支額は704,504千円の黒字で対前年度41,447千円の増となっており、連結実質赤字比率は算定されていない。一般会計において、固定資産税の増加等により4,312千円増加している。また、病院事業会計が資金剰余金で41,472千円増加しており、実情として赤字補てん等のための一般会計繰入金が増加傾向にあり、表面上は健全といえるが、実際は厳しい経営状況となっている。一方、簡易水道事業会計では、建設改良費の増加等により15,695千円減少している。</a:t>
          </a:r>
        </a:p>
        <a:p>
          <a:r>
            <a:rPr kumimoji="1" lang="ja-JP" altLang="en-US" sz="1400">
              <a:latin typeface="ＭＳ ゴシック"/>
              <a:ea typeface="ＭＳ ゴシック"/>
            </a:rPr>
            <a:t>　「地方公共団体の財政の健全化に関する法律」施行後は、特別会計等の収支改善が喫緊の課題であったものと、住民生活に直結する事業ということもあり、率先して一般会計からの基準外繰出し等により実質赤字（資金不足）を解消してきた現状である。しかし、一般会計も普通交付税合併算定替等の優遇措置が令和元年度で終了し、以前までのような財源確保は難しく、現に平成29年度から令和元年度までは、取り崩した基金を積み戻しできない状況であったため、各特別会計等で独立採算制に基づく収支改善が求められることは必須となり、早期に改善策等を検討してく必要があ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a:extLst>
            <a:ext uri="{FF2B5EF4-FFF2-40B4-BE49-F238E27FC236}">
              <a16:creationId xmlns:a16="http://schemas.microsoft.com/office/drawing/2014/main" id="{00000000-0008-0000-0900-000012000000}"/>
            </a:ext>
          </a:extLst>
        </xdr:cNvPr>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a:extLst>
            <a:ext uri="{FF2B5EF4-FFF2-40B4-BE49-F238E27FC236}">
              <a16:creationId xmlns:a16="http://schemas.microsoft.com/office/drawing/2014/main" id="{00000000-0008-0000-0900-000013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a:extLst>
            <a:ext uri="{FF2B5EF4-FFF2-40B4-BE49-F238E27FC236}">
              <a16:creationId xmlns:a16="http://schemas.microsoft.com/office/drawing/2014/main" id="{00000000-0008-0000-0900-000014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83" t="s">
        <v>135</v>
      </c>
      <c r="C1" s="583"/>
      <c r="D1" s="583"/>
      <c r="E1" s="583"/>
      <c r="F1" s="583"/>
      <c r="G1" s="583"/>
      <c r="H1" s="583"/>
      <c r="I1" s="583"/>
      <c r="J1" s="583"/>
      <c r="K1" s="583"/>
      <c r="L1" s="583"/>
      <c r="M1" s="583"/>
      <c r="N1" s="583"/>
      <c r="O1" s="583"/>
      <c r="P1" s="583"/>
      <c r="Q1" s="583"/>
      <c r="R1" s="583"/>
      <c r="S1" s="583"/>
      <c r="T1" s="583"/>
      <c r="U1" s="583"/>
      <c r="V1" s="583"/>
      <c r="W1" s="583"/>
      <c r="X1" s="583"/>
      <c r="Y1" s="583"/>
      <c r="Z1" s="583"/>
      <c r="AA1" s="583"/>
      <c r="AB1" s="583"/>
      <c r="AC1" s="583"/>
      <c r="AD1" s="583"/>
      <c r="AE1" s="583"/>
      <c r="AF1" s="583"/>
      <c r="AG1" s="583"/>
      <c r="AH1" s="583"/>
      <c r="AI1" s="583"/>
      <c r="AJ1" s="583"/>
      <c r="AK1" s="583"/>
      <c r="AL1" s="583"/>
      <c r="AM1" s="583"/>
      <c r="AN1" s="583"/>
      <c r="AO1" s="583"/>
      <c r="AP1" s="583"/>
      <c r="AQ1" s="583"/>
      <c r="AR1" s="583"/>
      <c r="AS1" s="583"/>
      <c r="AT1" s="583"/>
      <c r="AU1" s="583"/>
      <c r="AV1" s="583"/>
      <c r="AW1" s="583"/>
      <c r="AX1" s="583"/>
      <c r="AY1" s="583"/>
      <c r="AZ1" s="583"/>
      <c r="BA1" s="583"/>
      <c r="BB1" s="583"/>
      <c r="BC1" s="583"/>
      <c r="BD1" s="583"/>
      <c r="BE1" s="583"/>
      <c r="BF1" s="583"/>
      <c r="BG1" s="583"/>
      <c r="BH1" s="583"/>
      <c r="BI1" s="583"/>
      <c r="BJ1" s="583"/>
      <c r="BK1" s="583"/>
      <c r="BL1" s="583"/>
      <c r="BM1" s="583"/>
      <c r="BN1" s="583"/>
      <c r="BO1" s="583"/>
      <c r="BP1" s="583"/>
      <c r="BQ1" s="583"/>
      <c r="BR1" s="583"/>
      <c r="BS1" s="583"/>
      <c r="BT1" s="583"/>
      <c r="BU1" s="583"/>
      <c r="BV1" s="583"/>
      <c r="BW1" s="583"/>
      <c r="BX1" s="583"/>
      <c r="BY1" s="583"/>
      <c r="BZ1" s="583"/>
      <c r="CA1" s="583"/>
      <c r="CB1" s="583"/>
      <c r="CC1" s="583"/>
      <c r="CD1" s="583"/>
      <c r="CE1" s="583"/>
      <c r="CF1" s="583"/>
      <c r="CG1" s="583"/>
      <c r="CH1" s="583"/>
      <c r="CI1" s="583"/>
      <c r="CJ1" s="583"/>
      <c r="CK1" s="583"/>
      <c r="CL1" s="583"/>
      <c r="CM1" s="583"/>
      <c r="CN1" s="583"/>
      <c r="CO1" s="583"/>
      <c r="CP1" s="583"/>
      <c r="CQ1" s="583"/>
      <c r="CR1" s="583"/>
      <c r="CS1" s="583"/>
      <c r="CT1" s="583"/>
      <c r="CU1" s="583"/>
      <c r="CV1" s="583"/>
      <c r="CW1" s="583"/>
      <c r="CX1" s="583"/>
      <c r="CY1" s="583"/>
      <c r="CZ1" s="583"/>
      <c r="DA1" s="583"/>
      <c r="DB1" s="583"/>
      <c r="DC1" s="583"/>
      <c r="DD1" s="583"/>
      <c r="DE1" s="583"/>
      <c r="DF1" s="583"/>
      <c r="DG1" s="583"/>
      <c r="DH1" s="583"/>
      <c r="DI1" s="583"/>
      <c r="DJ1" s="2"/>
      <c r="DK1" s="2"/>
      <c r="DL1" s="2"/>
      <c r="DM1" s="2"/>
      <c r="DN1" s="2"/>
      <c r="DO1" s="2"/>
    </row>
    <row r="2" spans="1:119" ht="24" x14ac:dyDescent="0.15">
      <c r="B2" s="3" t="s">
        <v>136</v>
      </c>
      <c r="C2" s="3"/>
      <c r="D2" s="10"/>
    </row>
    <row r="3" spans="1:119" ht="18.75" customHeight="1" x14ac:dyDescent="0.15">
      <c r="A3" s="2"/>
      <c r="B3" s="417" t="s">
        <v>138</v>
      </c>
      <c r="C3" s="418"/>
      <c r="D3" s="418"/>
      <c r="E3" s="419"/>
      <c r="F3" s="419"/>
      <c r="G3" s="419"/>
      <c r="H3" s="419"/>
      <c r="I3" s="419"/>
      <c r="J3" s="419"/>
      <c r="K3" s="419"/>
      <c r="L3" s="419" t="s">
        <v>141</v>
      </c>
      <c r="M3" s="419"/>
      <c r="N3" s="419"/>
      <c r="O3" s="419"/>
      <c r="P3" s="419"/>
      <c r="Q3" s="419"/>
      <c r="R3" s="425"/>
      <c r="S3" s="425"/>
      <c r="T3" s="425"/>
      <c r="U3" s="425"/>
      <c r="V3" s="426"/>
      <c r="W3" s="430" t="s">
        <v>143</v>
      </c>
      <c r="X3" s="431"/>
      <c r="Y3" s="431"/>
      <c r="Z3" s="431"/>
      <c r="AA3" s="431"/>
      <c r="AB3" s="418"/>
      <c r="AC3" s="425" t="s">
        <v>144</v>
      </c>
      <c r="AD3" s="431"/>
      <c r="AE3" s="431"/>
      <c r="AF3" s="431"/>
      <c r="AG3" s="431"/>
      <c r="AH3" s="431"/>
      <c r="AI3" s="431"/>
      <c r="AJ3" s="431"/>
      <c r="AK3" s="431"/>
      <c r="AL3" s="435"/>
      <c r="AM3" s="430" t="s">
        <v>146</v>
      </c>
      <c r="AN3" s="431"/>
      <c r="AO3" s="431"/>
      <c r="AP3" s="431"/>
      <c r="AQ3" s="431"/>
      <c r="AR3" s="431"/>
      <c r="AS3" s="431"/>
      <c r="AT3" s="431"/>
      <c r="AU3" s="431"/>
      <c r="AV3" s="431"/>
      <c r="AW3" s="431"/>
      <c r="AX3" s="435"/>
      <c r="AY3" s="458" t="s">
        <v>8</v>
      </c>
      <c r="AZ3" s="459"/>
      <c r="BA3" s="459"/>
      <c r="BB3" s="459"/>
      <c r="BC3" s="459"/>
      <c r="BD3" s="459"/>
      <c r="BE3" s="459"/>
      <c r="BF3" s="459"/>
      <c r="BG3" s="459"/>
      <c r="BH3" s="459"/>
      <c r="BI3" s="459"/>
      <c r="BJ3" s="459"/>
      <c r="BK3" s="459"/>
      <c r="BL3" s="459"/>
      <c r="BM3" s="584"/>
      <c r="BN3" s="430" t="s">
        <v>150</v>
      </c>
      <c r="BO3" s="431"/>
      <c r="BP3" s="431"/>
      <c r="BQ3" s="431"/>
      <c r="BR3" s="431"/>
      <c r="BS3" s="431"/>
      <c r="BT3" s="431"/>
      <c r="BU3" s="435"/>
      <c r="BV3" s="430" t="s">
        <v>151</v>
      </c>
      <c r="BW3" s="431"/>
      <c r="BX3" s="431"/>
      <c r="BY3" s="431"/>
      <c r="BZ3" s="431"/>
      <c r="CA3" s="431"/>
      <c r="CB3" s="431"/>
      <c r="CC3" s="435"/>
      <c r="CD3" s="458" t="s">
        <v>8</v>
      </c>
      <c r="CE3" s="459"/>
      <c r="CF3" s="459"/>
      <c r="CG3" s="459"/>
      <c r="CH3" s="459"/>
      <c r="CI3" s="459"/>
      <c r="CJ3" s="459"/>
      <c r="CK3" s="459"/>
      <c r="CL3" s="459"/>
      <c r="CM3" s="459"/>
      <c r="CN3" s="459"/>
      <c r="CO3" s="459"/>
      <c r="CP3" s="459"/>
      <c r="CQ3" s="459"/>
      <c r="CR3" s="459"/>
      <c r="CS3" s="584"/>
      <c r="CT3" s="430" t="s">
        <v>154</v>
      </c>
      <c r="CU3" s="431"/>
      <c r="CV3" s="431"/>
      <c r="CW3" s="431"/>
      <c r="CX3" s="431"/>
      <c r="CY3" s="431"/>
      <c r="CZ3" s="431"/>
      <c r="DA3" s="435"/>
      <c r="DB3" s="430" t="s">
        <v>129</v>
      </c>
      <c r="DC3" s="431"/>
      <c r="DD3" s="431"/>
      <c r="DE3" s="431"/>
      <c r="DF3" s="431"/>
      <c r="DG3" s="431"/>
      <c r="DH3" s="431"/>
      <c r="DI3" s="435"/>
    </row>
    <row r="4" spans="1:119" ht="18.75" customHeight="1" x14ac:dyDescent="0.15">
      <c r="A4" s="2"/>
      <c r="B4" s="420"/>
      <c r="C4" s="421"/>
      <c r="D4" s="421"/>
      <c r="E4" s="422"/>
      <c r="F4" s="422"/>
      <c r="G4" s="422"/>
      <c r="H4" s="422"/>
      <c r="I4" s="422"/>
      <c r="J4" s="422"/>
      <c r="K4" s="422"/>
      <c r="L4" s="422"/>
      <c r="M4" s="422"/>
      <c r="N4" s="422"/>
      <c r="O4" s="422"/>
      <c r="P4" s="422"/>
      <c r="Q4" s="422"/>
      <c r="R4" s="427"/>
      <c r="S4" s="427"/>
      <c r="T4" s="427"/>
      <c r="U4" s="427"/>
      <c r="V4" s="428"/>
      <c r="W4" s="432"/>
      <c r="X4" s="433"/>
      <c r="Y4" s="433"/>
      <c r="Z4" s="433"/>
      <c r="AA4" s="433"/>
      <c r="AB4" s="421"/>
      <c r="AC4" s="427"/>
      <c r="AD4" s="433"/>
      <c r="AE4" s="433"/>
      <c r="AF4" s="433"/>
      <c r="AG4" s="433"/>
      <c r="AH4" s="433"/>
      <c r="AI4" s="433"/>
      <c r="AJ4" s="433"/>
      <c r="AK4" s="433"/>
      <c r="AL4" s="436"/>
      <c r="AM4" s="434"/>
      <c r="AN4" s="381"/>
      <c r="AO4" s="381"/>
      <c r="AP4" s="381"/>
      <c r="AQ4" s="381"/>
      <c r="AR4" s="381"/>
      <c r="AS4" s="381"/>
      <c r="AT4" s="381"/>
      <c r="AU4" s="381"/>
      <c r="AV4" s="381"/>
      <c r="AW4" s="381"/>
      <c r="AX4" s="437"/>
      <c r="AY4" s="413" t="s">
        <v>155</v>
      </c>
      <c r="AZ4" s="414"/>
      <c r="BA4" s="414"/>
      <c r="BB4" s="414"/>
      <c r="BC4" s="414"/>
      <c r="BD4" s="414"/>
      <c r="BE4" s="414"/>
      <c r="BF4" s="414"/>
      <c r="BG4" s="414"/>
      <c r="BH4" s="414"/>
      <c r="BI4" s="414"/>
      <c r="BJ4" s="414"/>
      <c r="BK4" s="414"/>
      <c r="BL4" s="414"/>
      <c r="BM4" s="415"/>
      <c r="BN4" s="374">
        <v>6849135</v>
      </c>
      <c r="BO4" s="375"/>
      <c r="BP4" s="375"/>
      <c r="BQ4" s="375"/>
      <c r="BR4" s="375"/>
      <c r="BS4" s="375"/>
      <c r="BT4" s="375"/>
      <c r="BU4" s="376"/>
      <c r="BV4" s="374">
        <v>6449179</v>
      </c>
      <c r="BW4" s="375"/>
      <c r="BX4" s="375"/>
      <c r="BY4" s="375"/>
      <c r="BZ4" s="375"/>
      <c r="CA4" s="375"/>
      <c r="CB4" s="375"/>
      <c r="CC4" s="376"/>
      <c r="CD4" s="551" t="s">
        <v>153</v>
      </c>
      <c r="CE4" s="552"/>
      <c r="CF4" s="552"/>
      <c r="CG4" s="552"/>
      <c r="CH4" s="552"/>
      <c r="CI4" s="552"/>
      <c r="CJ4" s="552"/>
      <c r="CK4" s="552"/>
      <c r="CL4" s="552"/>
      <c r="CM4" s="552"/>
      <c r="CN4" s="552"/>
      <c r="CO4" s="552"/>
      <c r="CP4" s="552"/>
      <c r="CQ4" s="552"/>
      <c r="CR4" s="552"/>
      <c r="CS4" s="553"/>
      <c r="CT4" s="585">
        <v>3</v>
      </c>
      <c r="CU4" s="586"/>
      <c r="CV4" s="586"/>
      <c r="CW4" s="586"/>
      <c r="CX4" s="586"/>
      <c r="CY4" s="586"/>
      <c r="CZ4" s="586"/>
      <c r="DA4" s="587"/>
      <c r="DB4" s="585">
        <v>2.9</v>
      </c>
      <c r="DC4" s="586"/>
      <c r="DD4" s="586"/>
      <c r="DE4" s="586"/>
      <c r="DF4" s="586"/>
      <c r="DG4" s="586"/>
      <c r="DH4" s="586"/>
      <c r="DI4" s="587"/>
    </row>
    <row r="5" spans="1:119" ht="18.75" customHeight="1" x14ac:dyDescent="0.15">
      <c r="A5" s="2"/>
      <c r="B5" s="423"/>
      <c r="C5" s="382"/>
      <c r="D5" s="382"/>
      <c r="E5" s="424"/>
      <c r="F5" s="424"/>
      <c r="G5" s="424"/>
      <c r="H5" s="424"/>
      <c r="I5" s="424"/>
      <c r="J5" s="424"/>
      <c r="K5" s="424"/>
      <c r="L5" s="424"/>
      <c r="M5" s="424"/>
      <c r="N5" s="424"/>
      <c r="O5" s="424"/>
      <c r="P5" s="424"/>
      <c r="Q5" s="424"/>
      <c r="R5" s="380"/>
      <c r="S5" s="380"/>
      <c r="T5" s="380"/>
      <c r="U5" s="380"/>
      <c r="V5" s="429"/>
      <c r="W5" s="434"/>
      <c r="X5" s="381"/>
      <c r="Y5" s="381"/>
      <c r="Z5" s="381"/>
      <c r="AA5" s="381"/>
      <c r="AB5" s="382"/>
      <c r="AC5" s="380"/>
      <c r="AD5" s="381"/>
      <c r="AE5" s="381"/>
      <c r="AF5" s="381"/>
      <c r="AG5" s="381"/>
      <c r="AH5" s="381"/>
      <c r="AI5" s="381"/>
      <c r="AJ5" s="381"/>
      <c r="AK5" s="381"/>
      <c r="AL5" s="437"/>
      <c r="AM5" s="522" t="s">
        <v>156</v>
      </c>
      <c r="AN5" s="407"/>
      <c r="AO5" s="407"/>
      <c r="AP5" s="407"/>
      <c r="AQ5" s="407"/>
      <c r="AR5" s="407"/>
      <c r="AS5" s="407"/>
      <c r="AT5" s="408"/>
      <c r="AU5" s="523" t="s">
        <v>74</v>
      </c>
      <c r="AV5" s="524"/>
      <c r="AW5" s="524"/>
      <c r="AX5" s="524"/>
      <c r="AY5" s="496" t="s">
        <v>147</v>
      </c>
      <c r="AZ5" s="497"/>
      <c r="BA5" s="497"/>
      <c r="BB5" s="497"/>
      <c r="BC5" s="497"/>
      <c r="BD5" s="497"/>
      <c r="BE5" s="497"/>
      <c r="BF5" s="497"/>
      <c r="BG5" s="497"/>
      <c r="BH5" s="497"/>
      <c r="BI5" s="497"/>
      <c r="BJ5" s="497"/>
      <c r="BK5" s="497"/>
      <c r="BL5" s="497"/>
      <c r="BM5" s="498"/>
      <c r="BN5" s="368">
        <v>6683186</v>
      </c>
      <c r="BO5" s="369"/>
      <c r="BP5" s="369"/>
      <c r="BQ5" s="369"/>
      <c r="BR5" s="369"/>
      <c r="BS5" s="369"/>
      <c r="BT5" s="369"/>
      <c r="BU5" s="370"/>
      <c r="BV5" s="368">
        <v>6320870</v>
      </c>
      <c r="BW5" s="369"/>
      <c r="BX5" s="369"/>
      <c r="BY5" s="369"/>
      <c r="BZ5" s="369"/>
      <c r="CA5" s="369"/>
      <c r="CB5" s="369"/>
      <c r="CC5" s="370"/>
      <c r="CD5" s="504" t="s">
        <v>158</v>
      </c>
      <c r="CE5" s="474"/>
      <c r="CF5" s="474"/>
      <c r="CG5" s="474"/>
      <c r="CH5" s="474"/>
      <c r="CI5" s="474"/>
      <c r="CJ5" s="474"/>
      <c r="CK5" s="474"/>
      <c r="CL5" s="474"/>
      <c r="CM5" s="474"/>
      <c r="CN5" s="474"/>
      <c r="CO5" s="474"/>
      <c r="CP5" s="474"/>
      <c r="CQ5" s="474"/>
      <c r="CR5" s="474"/>
      <c r="CS5" s="505"/>
      <c r="CT5" s="356">
        <v>96.2</v>
      </c>
      <c r="CU5" s="357"/>
      <c r="CV5" s="357"/>
      <c r="CW5" s="357"/>
      <c r="CX5" s="357"/>
      <c r="CY5" s="357"/>
      <c r="CZ5" s="357"/>
      <c r="DA5" s="358"/>
      <c r="DB5" s="356">
        <v>94.8</v>
      </c>
      <c r="DC5" s="357"/>
      <c r="DD5" s="357"/>
      <c r="DE5" s="357"/>
      <c r="DF5" s="357"/>
      <c r="DG5" s="357"/>
      <c r="DH5" s="357"/>
      <c r="DI5" s="358"/>
    </row>
    <row r="6" spans="1:119" ht="18.75" customHeight="1" x14ac:dyDescent="0.15">
      <c r="A6" s="2"/>
      <c r="B6" s="438" t="s">
        <v>159</v>
      </c>
      <c r="C6" s="379"/>
      <c r="D6" s="379"/>
      <c r="E6" s="439"/>
      <c r="F6" s="439"/>
      <c r="G6" s="439"/>
      <c r="H6" s="439"/>
      <c r="I6" s="439"/>
      <c r="J6" s="439"/>
      <c r="K6" s="439"/>
      <c r="L6" s="439" t="s">
        <v>163</v>
      </c>
      <c r="M6" s="439"/>
      <c r="N6" s="439"/>
      <c r="O6" s="439"/>
      <c r="P6" s="439"/>
      <c r="Q6" s="439"/>
      <c r="R6" s="377"/>
      <c r="S6" s="377"/>
      <c r="T6" s="377"/>
      <c r="U6" s="377"/>
      <c r="V6" s="443"/>
      <c r="W6" s="446" t="s">
        <v>165</v>
      </c>
      <c r="X6" s="378"/>
      <c r="Y6" s="378"/>
      <c r="Z6" s="378"/>
      <c r="AA6" s="378"/>
      <c r="AB6" s="379"/>
      <c r="AC6" s="449" t="s">
        <v>166</v>
      </c>
      <c r="AD6" s="450"/>
      <c r="AE6" s="450"/>
      <c r="AF6" s="450"/>
      <c r="AG6" s="450"/>
      <c r="AH6" s="450"/>
      <c r="AI6" s="450"/>
      <c r="AJ6" s="450"/>
      <c r="AK6" s="450"/>
      <c r="AL6" s="451"/>
      <c r="AM6" s="522" t="s">
        <v>78</v>
      </c>
      <c r="AN6" s="407"/>
      <c r="AO6" s="407"/>
      <c r="AP6" s="407"/>
      <c r="AQ6" s="407"/>
      <c r="AR6" s="407"/>
      <c r="AS6" s="407"/>
      <c r="AT6" s="408"/>
      <c r="AU6" s="523" t="s">
        <v>74</v>
      </c>
      <c r="AV6" s="524"/>
      <c r="AW6" s="524"/>
      <c r="AX6" s="524"/>
      <c r="AY6" s="496" t="s">
        <v>169</v>
      </c>
      <c r="AZ6" s="497"/>
      <c r="BA6" s="497"/>
      <c r="BB6" s="497"/>
      <c r="BC6" s="497"/>
      <c r="BD6" s="497"/>
      <c r="BE6" s="497"/>
      <c r="BF6" s="497"/>
      <c r="BG6" s="497"/>
      <c r="BH6" s="497"/>
      <c r="BI6" s="497"/>
      <c r="BJ6" s="497"/>
      <c r="BK6" s="497"/>
      <c r="BL6" s="497"/>
      <c r="BM6" s="498"/>
      <c r="BN6" s="368">
        <v>165949</v>
      </c>
      <c r="BO6" s="369"/>
      <c r="BP6" s="369"/>
      <c r="BQ6" s="369"/>
      <c r="BR6" s="369"/>
      <c r="BS6" s="369"/>
      <c r="BT6" s="369"/>
      <c r="BU6" s="370"/>
      <c r="BV6" s="368">
        <v>128309</v>
      </c>
      <c r="BW6" s="369"/>
      <c r="BX6" s="369"/>
      <c r="BY6" s="369"/>
      <c r="BZ6" s="369"/>
      <c r="CA6" s="369"/>
      <c r="CB6" s="369"/>
      <c r="CC6" s="370"/>
      <c r="CD6" s="504" t="s">
        <v>170</v>
      </c>
      <c r="CE6" s="474"/>
      <c r="CF6" s="474"/>
      <c r="CG6" s="474"/>
      <c r="CH6" s="474"/>
      <c r="CI6" s="474"/>
      <c r="CJ6" s="474"/>
      <c r="CK6" s="474"/>
      <c r="CL6" s="474"/>
      <c r="CM6" s="474"/>
      <c r="CN6" s="474"/>
      <c r="CO6" s="474"/>
      <c r="CP6" s="474"/>
      <c r="CQ6" s="474"/>
      <c r="CR6" s="474"/>
      <c r="CS6" s="505"/>
      <c r="CT6" s="580">
        <v>96.2</v>
      </c>
      <c r="CU6" s="581"/>
      <c r="CV6" s="581"/>
      <c r="CW6" s="581"/>
      <c r="CX6" s="581"/>
      <c r="CY6" s="581"/>
      <c r="CZ6" s="581"/>
      <c r="DA6" s="582"/>
      <c r="DB6" s="580">
        <v>94.8</v>
      </c>
      <c r="DC6" s="581"/>
      <c r="DD6" s="581"/>
      <c r="DE6" s="581"/>
      <c r="DF6" s="581"/>
      <c r="DG6" s="581"/>
      <c r="DH6" s="581"/>
      <c r="DI6" s="582"/>
    </row>
    <row r="7" spans="1:119" ht="18.75" customHeight="1" x14ac:dyDescent="0.15">
      <c r="A7" s="2"/>
      <c r="B7" s="420"/>
      <c r="C7" s="421"/>
      <c r="D7" s="421"/>
      <c r="E7" s="422"/>
      <c r="F7" s="422"/>
      <c r="G7" s="422"/>
      <c r="H7" s="422"/>
      <c r="I7" s="422"/>
      <c r="J7" s="422"/>
      <c r="K7" s="422"/>
      <c r="L7" s="422"/>
      <c r="M7" s="422"/>
      <c r="N7" s="422"/>
      <c r="O7" s="422"/>
      <c r="P7" s="422"/>
      <c r="Q7" s="422"/>
      <c r="R7" s="427"/>
      <c r="S7" s="427"/>
      <c r="T7" s="427"/>
      <c r="U7" s="427"/>
      <c r="V7" s="428"/>
      <c r="W7" s="432"/>
      <c r="X7" s="433"/>
      <c r="Y7" s="433"/>
      <c r="Z7" s="433"/>
      <c r="AA7" s="433"/>
      <c r="AB7" s="421"/>
      <c r="AC7" s="452"/>
      <c r="AD7" s="453"/>
      <c r="AE7" s="453"/>
      <c r="AF7" s="453"/>
      <c r="AG7" s="453"/>
      <c r="AH7" s="453"/>
      <c r="AI7" s="453"/>
      <c r="AJ7" s="453"/>
      <c r="AK7" s="453"/>
      <c r="AL7" s="454"/>
      <c r="AM7" s="522" t="s">
        <v>171</v>
      </c>
      <c r="AN7" s="407"/>
      <c r="AO7" s="407"/>
      <c r="AP7" s="407"/>
      <c r="AQ7" s="407"/>
      <c r="AR7" s="407"/>
      <c r="AS7" s="407"/>
      <c r="AT7" s="408"/>
      <c r="AU7" s="523" t="s">
        <v>74</v>
      </c>
      <c r="AV7" s="524"/>
      <c r="AW7" s="524"/>
      <c r="AX7" s="524"/>
      <c r="AY7" s="496" t="s">
        <v>172</v>
      </c>
      <c r="AZ7" s="497"/>
      <c r="BA7" s="497"/>
      <c r="BB7" s="497"/>
      <c r="BC7" s="497"/>
      <c r="BD7" s="497"/>
      <c r="BE7" s="497"/>
      <c r="BF7" s="497"/>
      <c r="BG7" s="497"/>
      <c r="BH7" s="497"/>
      <c r="BI7" s="497"/>
      <c r="BJ7" s="497"/>
      <c r="BK7" s="497"/>
      <c r="BL7" s="497"/>
      <c r="BM7" s="498"/>
      <c r="BN7" s="368">
        <v>44329</v>
      </c>
      <c r="BO7" s="369"/>
      <c r="BP7" s="369"/>
      <c r="BQ7" s="369"/>
      <c r="BR7" s="369"/>
      <c r="BS7" s="369"/>
      <c r="BT7" s="369"/>
      <c r="BU7" s="370"/>
      <c r="BV7" s="368">
        <v>11001</v>
      </c>
      <c r="BW7" s="369"/>
      <c r="BX7" s="369"/>
      <c r="BY7" s="369"/>
      <c r="BZ7" s="369"/>
      <c r="CA7" s="369"/>
      <c r="CB7" s="369"/>
      <c r="CC7" s="370"/>
      <c r="CD7" s="504" t="s">
        <v>173</v>
      </c>
      <c r="CE7" s="474"/>
      <c r="CF7" s="474"/>
      <c r="CG7" s="474"/>
      <c r="CH7" s="474"/>
      <c r="CI7" s="474"/>
      <c r="CJ7" s="474"/>
      <c r="CK7" s="474"/>
      <c r="CL7" s="474"/>
      <c r="CM7" s="474"/>
      <c r="CN7" s="474"/>
      <c r="CO7" s="474"/>
      <c r="CP7" s="474"/>
      <c r="CQ7" s="474"/>
      <c r="CR7" s="474"/>
      <c r="CS7" s="505"/>
      <c r="CT7" s="368">
        <v>4005342</v>
      </c>
      <c r="CU7" s="369"/>
      <c r="CV7" s="369"/>
      <c r="CW7" s="369"/>
      <c r="CX7" s="369"/>
      <c r="CY7" s="369"/>
      <c r="CZ7" s="369"/>
      <c r="DA7" s="370"/>
      <c r="DB7" s="368">
        <v>4075926</v>
      </c>
      <c r="DC7" s="369"/>
      <c r="DD7" s="369"/>
      <c r="DE7" s="369"/>
      <c r="DF7" s="369"/>
      <c r="DG7" s="369"/>
      <c r="DH7" s="369"/>
      <c r="DI7" s="370"/>
    </row>
    <row r="8" spans="1:119" ht="18.75" customHeight="1" x14ac:dyDescent="0.15">
      <c r="A8" s="2"/>
      <c r="B8" s="440"/>
      <c r="C8" s="441"/>
      <c r="D8" s="441"/>
      <c r="E8" s="442"/>
      <c r="F8" s="442"/>
      <c r="G8" s="442"/>
      <c r="H8" s="442"/>
      <c r="I8" s="442"/>
      <c r="J8" s="442"/>
      <c r="K8" s="442"/>
      <c r="L8" s="442"/>
      <c r="M8" s="442"/>
      <c r="N8" s="442"/>
      <c r="O8" s="442"/>
      <c r="P8" s="442"/>
      <c r="Q8" s="442"/>
      <c r="R8" s="444"/>
      <c r="S8" s="444"/>
      <c r="T8" s="444"/>
      <c r="U8" s="444"/>
      <c r="V8" s="445"/>
      <c r="W8" s="447"/>
      <c r="X8" s="448"/>
      <c r="Y8" s="448"/>
      <c r="Z8" s="448"/>
      <c r="AA8" s="448"/>
      <c r="AB8" s="441"/>
      <c r="AC8" s="455"/>
      <c r="AD8" s="456"/>
      <c r="AE8" s="456"/>
      <c r="AF8" s="456"/>
      <c r="AG8" s="456"/>
      <c r="AH8" s="456"/>
      <c r="AI8" s="456"/>
      <c r="AJ8" s="456"/>
      <c r="AK8" s="456"/>
      <c r="AL8" s="457"/>
      <c r="AM8" s="522" t="s">
        <v>174</v>
      </c>
      <c r="AN8" s="407"/>
      <c r="AO8" s="407"/>
      <c r="AP8" s="407"/>
      <c r="AQ8" s="407"/>
      <c r="AR8" s="407"/>
      <c r="AS8" s="407"/>
      <c r="AT8" s="408"/>
      <c r="AU8" s="523" t="s">
        <v>74</v>
      </c>
      <c r="AV8" s="524"/>
      <c r="AW8" s="524"/>
      <c r="AX8" s="524"/>
      <c r="AY8" s="496" t="s">
        <v>177</v>
      </c>
      <c r="AZ8" s="497"/>
      <c r="BA8" s="497"/>
      <c r="BB8" s="497"/>
      <c r="BC8" s="497"/>
      <c r="BD8" s="497"/>
      <c r="BE8" s="497"/>
      <c r="BF8" s="497"/>
      <c r="BG8" s="497"/>
      <c r="BH8" s="497"/>
      <c r="BI8" s="497"/>
      <c r="BJ8" s="497"/>
      <c r="BK8" s="497"/>
      <c r="BL8" s="497"/>
      <c r="BM8" s="498"/>
      <c r="BN8" s="368">
        <v>121620</v>
      </c>
      <c r="BO8" s="369"/>
      <c r="BP8" s="369"/>
      <c r="BQ8" s="369"/>
      <c r="BR8" s="369"/>
      <c r="BS8" s="369"/>
      <c r="BT8" s="369"/>
      <c r="BU8" s="370"/>
      <c r="BV8" s="368">
        <v>117308</v>
      </c>
      <c r="BW8" s="369"/>
      <c r="BX8" s="369"/>
      <c r="BY8" s="369"/>
      <c r="BZ8" s="369"/>
      <c r="CA8" s="369"/>
      <c r="CB8" s="369"/>
      <c r="CC8" s="370"/>
      <c r="CD8" s="504" t="s">
        <v>178</v>
      </c>
      <c r="CE8" s="474"/>
      <c r="CF8" s="474"/>
      <c r="CG8" s="474"/>
      <c r="CH8" s="474"/>
      <c r="CI8" s="474"/>
      <c r="CJ8" s="474"/>
      <c r="CK8" s="474"/>
      <c r="CL8" s="474"/>
      <c r="CM8" s="474"/>
      <c r="CN8" s="474"/>
      <c r="CO8" s="474"/>
      <c r="CP8" s="474"/>
      <c r="CQ8" s="474"/>
      <c r="CR8" s="474"/>
      <c r="CS8" s="505"/>
      <c r="CT8" s="556">
        <v>0.18</v>
      </c>
      <c r="CU8" s="557"/>
      <c r="CV8" s="557"/>
      <c r="CW8" s="557"/>
      <c r="CX8" s="557"/>
      <c r="CY8" s="557"/>
      <c r="CZ8" s="557"/>
      <c r="DA8" s="558"/>
      <c r="DB8" s="556">
        <v>0.18</v>
      </c>
      <c r="DC8" s="557"/>
      <c r="DD8" s="557"/>
      <c r="DE8" s="557"/>
      <c r="DF8" s="557"/>
      <c r="DG8" s="557"/>
      <c r="DH8" s="557"/>
      <c r="DI8" s="558"/>
    </row>
    <row r="9" spans="1:119" ht="18.75" customHeight="1" x14ac:dyDescent="0.15">
      <c r="A9" s="2"/>
      <c r="B9" s="458" t="s">
        <v>20</v>
      </c>
      <c r="C9" s="459"/>
      <c r="D9" s="459"/>
      <c r="E9" s="459"/>
      <c r="F9" s="459"/>
      <c r="G9" s="459"/>
      <c r="H9" s="459"/>
      <c r="I9" s="459"/>
      <c r="J9" s="459"/>
      <c r="K9" s="460"/>
      <c r="L9" s="574" t="s">
        <v>14</v>
      </c>
      <c r="M9" s="575"/>
      <c r="N9" s="575"/>
      <c r="O9" s="575"/>
      <c r="P9" s="575"/>
      <c r="Q9" s="576"/>
      <c r="R9" s="577">
        <v>5401</v>
      </c>
      <c r="S9" s="578"/>
      <c r="T9" s="578"/>
      <c r="U9" s="578"/>
      <c r="V9" s="579"/>
      <c r="W9" s="430" t="s">
        <v>180</v>
      </c>
      <c r="X9" s="431"/>
      <c r="Y9" s="431"/>
      <c r="Z9" s="431"/>
      <c r="AA9" s="431"/>
      <c r="AB9" s="431"/>
      <c r="AC9" s="431"/>
      <c r="AD9" s="431"/>
      <c r="AE9" s="431"/>
      <c r="AF9" s="431"/>
      <c r="AG9" s="431"/>
      <c r="AH9" s="431"/>
      <c r="AI9" s="431"/>
      <c r="AJ9" s="431"/>
      <c r="AK9" s="431"/>
      <c r="AL9" s="435"/>
      <c r="AM9" s="522" t="s">
        <v>181</v>
      </c>
      <c r="AN9" s="407"/>
      <c r="AO9" s="407"/>
      <c r="AP9" s="407"/>
      <c r="AQ9" s="407"/>
      <c r="AR9" s="407"/>
      <c r="AS9" s="407"/>
      <c r="AT9" s="408"/>
      <c r="AU9" s="523" t="s">
        <v>74</v>
      </c>
      <c r="AV9" s="524"/>
      <c r="AW9" s="524"/>
      <c r="AX9" s="524"/>
      <c r="AY9" s="496" t="s">
        <v>75</v>
      </c>
      <c r="AZ9" s="497"/>
      <c r="BA9" s="497"/>
      <c r="BB9" s="497"/>
      <c r="BC9" s="497"/>
      <c r="BD9" s="497"/>
      <c r="BE9" s="497"/>
      <c r="BF9" s="497"/>
      <c r="BG9" s="497"/>
      <c r="BH9" s="497"/>
      <c r="BI9" s="497"/>
      <c r="BJ9" s="497"/>
      <c r="BK9" s="497"/>
      <c r="BL9" s="497"/>
      <c r="BM9" s="498"/>
      <c r="BN9" s="368">
        <v>4312</v>
      </c>
      <c r="BO9" s="369"/>
      <c r="BP9" s="369"/>
      <c r="BQ9" s="369"/>
      <c r="BR9" s="369"/>
      <c r="BS9" s="369"/>
      <c r="BT9" s="369"/>
      <c r="BU9" s="370"/>
      <c r="BV9" s="368">
        <v>26322</v>
      </c>
      <c r="BW9" s="369"/>
      <c r="BX9" s="369"/>
      <c r="BY9" s="369"/>
      <c r="BZ9" s="369"/>
      <c r="CA9" s="369"/>
      <c r="CB9" s="369"/>
      <c r="CC9" s="370"/>
      <c r="CD9" s="504" t="s">
        <v>72</v>
      </c>
      <c r="CE9" s="474"/>
      <c r="CF9" s="474"/>
      <c r="CG9" s="474"/>
      <c r="CH9" s="474"/>
      <c r="CI9" s="474"/>
      <c r="CJ9" s="474"/>
      <c r="CK9" s="474"/>
      <c r="CL9" s="474"/>
      <c r="CM9" s="474"/>
      <c r="CN9" s="474"/>
      <c r="CO9" s="474"/>
      <c r="CP9" s="474"/>
      <c r="CQ9" s="474"/>
      <c r="CR9" s="474"/>
      <c r="CS9" s="505"/>
      <c r="CT9" s="356">
        <v>17.600000000000001</v>
      </c>
      <c r="CU9" s="357"/>
      <c r="CV9" s="357"/>
      <c r="CW9" s="357"/>
      <c r="CX9" s="357"/>
      <c r="CY9" s="357"/>
      <c r="CZ9" s="357"/>
      <c r="DA9" s="358"/>
      <c r="DB9" s="356">
        <v>16.399999999999999</v>
      </c>
      <c r="DC9" s="357"/>
      <c r="DD9" s="357"/>
      <c r="DE9" s="357"/>
      <c r="DF9" s="357"/>
      <c r="DG9" s="357"/>
      <c r="DH9" s="357"/>
      <c r="DI9" s="358"/>
    </row>
    <row r="10" spans="1:119" ht="18.75" customHeight="1" x14ac:dyDescent="0.15">
      <c r="A10" s="2"/>
      <c r="B10" s="458"/>
      <c r="C10" s="459"/>
      <c r="D10" s="459"/>
      <c r="E10" s="459"/>
      <c r="F10" s="459"/>
      <c r="G10" s="459"/>
      <c r="H10" s="459"/>
      <c r="I10" s="459"/>
      <c r="J10" s="459"/>
      <c r="K10" s="460"/>
      <c r="L10" s="406" t="s">
        <v>184</v>
      </c>
      <c r="M10" s="407"/>
      <c r="N10" s="407"/>
      <c r="O10" s="407"/>
      <c r="P10" s="407"/>
      <c r="Q10" s="408"/>
      <c r="R10" s="409">
        <v>6198</v>
      </c>
      <c r="S10" s="410"/>
      <c r="T10" s="410"/>
      <c r="U10" s="410"/>
      <c r="V10" s="412"/>
      <c r="W10" s="432"/>
      <c r="X10" s="433"/>
      <c r="Y10" s="433"/>
      <c r="Z10" s="433"/>
      <c r="AA10" s="433"/>
      <c r="AB10" s="433"/>
      <c r="AC10" s="433"/>
      <c r="AD10" s="433"/>
      <c r="AE10" s="433"/>
      <c r="AF10" s="433"/>
      <c r="AG10" s="433"/>
      <c r="AH10" s="433"/>
      <c r="AI10" s="433"/>
      <c r="AJ10" s="433"/>
      <c r="AK10" s="433"/>
      <c r="AL10" s="436"/>
      <c r="AM10" s="522" t="s">
        <v>185</v>
      </c>
      <c r="AN10" s="407"/>
      <c r="AO10" s="407"/>
      <c r="AP10" s="407"/>
      <c r="AQ10" s="407"/>
      <c r="AR10" s="407"/>
      <c r="AS10" s="407"/>
      <c r="AT10" s="408"/>
      <c r="AU10" s="523" t="s">
        <v>188</v>
      </c>
      <c r="AV10" s="524"/>
      <c r="AW10" s="524"/>
      <c r="AX10" s="524"/>
      <c r="AY10" s="496" t="s">
        <v>189</v>
      </c>
      <c r="AZ10" s="497"/>
      <c r="BA10" s="497"/>
      <c r="BB10" s="497"/>
      <c r="BC10" s="497"/>
      <c r="BD10" s="497"/>
      <c r="BE10" s="497"/>
      <c r="BF10" s="497"/>
      <c r="BG10" s="497"/>
      <c r="BH10" s="497"/>
      <c r="BI10" s="497"/>
      <c r="BJ10" s="497"/>
      <c r="BK10" s="497"/>
      <c r="BL10" s="497"/>
      <c r="BM10" s="498"/>
      <c r="BN10" s="368">
        <v>417131</v>
      </c>
      <c r="BO10" s="369"/>
      <c r="BP10" s="369"/>
      <c r="BQ10" s="369"/>
      <c r="BR10" s="369"/>
      <c r="BS10" s="369"/>
      <c r="BT10" s="369"/>
      <c r="BU10" s="370"/>
      <c r="BV10" s="368">
        <v>446295</v>
      </c>
      <c r="BW10" s="369"/>
      <c r="BX10" s="369"/>
      <c r="BY10" s="369"/>
      <c r="BZ10" s="369"/>
      <c r="CA10" s="369"/>
      <c r="CB10" s="369"/>
      <c r="CC10" s="370"/>
      <c r="CD10" s="22" t="s">
        <v>190</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58"/>
      <c r="C11" s="459"/>
      <c r="D11" s="459"/>
      <c r="E11" s="459"/>
      <c r="F11" s="459"/>
      <c r="G11" s="459"/>
      <c r="H11" s="459"/>
      <c r="I11" s="459"/>
      <c r="J11" s="459"/>
      <c r="K11" s="460"/>
      <c r="L11" s="475" t="s">
        <v>194</v>
      </c>
      <c r="M11" s="476"/>
      <c r="N11" s="476"/>
      <c r="O11" s="476"/>
      <c r="P11" s="476"/>
      <c r="Q11" s="477"/>
      <c r="R11" s="571" t="s">
        <v>195</v>
      </c>
      <c r="S11" s="572"/>
      <c r="T11" s="572"/>
      <c r="U11" s="572"/>
      <c r="V11" s="573"/>
      <c r="W11" s="432"/>
      <c r="X11" s="433"/>
      <c r="Y11" s="433"/>
      <c r="Z11" s="433"/>
      <c r="AA11" s="433"/>
      <c r="AB11" s="433"/>
      <c r="AC11" s="433"/>
      <c r="AD11" s="433"/>
      <c r="AE11" s="433"/>
      <c r="AF11" s="433"/>
      <c r="AG11" s="433"/>
      <c r="AH11" s="433"/>
      <c r="AI11" s="433"/>
      <c r="AJ11" s="433"/>
      <c r="AK11" s="433"/>
      <c r="AL11" s="436"/>
      <c r="AM11" s="522" t="s">
        <v>199</v>
      </c>
      <c r="AN11" s="407"/>
      <c r="AO11" s="407"/>
      <c r="AP11" s="407"/>
      <c r="AQ11" s="407"/>
      <c r="AR11" s="407"/>
      <c r="AS11" s="407"/>
      <c r="AT11" s="408"/>
      <c r="AU11" s="523" t="s">
        <v>188</v>
      </c>
      <c r="AV11" s="524"/>
      <c r="AW11" s="524"/>
      <c r="AX11" s="524"/>
      <c r="AY11" s="496" t="s">
        <v>200</v>
      </c>
      <c r="AZ11" s="497"/>
      <c r="BA11" s="497"/>
      <c r="BB11" s="497"/>
      <c r="BC11" s="497"/>
      <c r="BD11" s="497"/>
      <c r="BE11" s="497"/>
      <c r="BF11" s="497"/>
      <c r="BG11" s="497"/>
      <c r="BH11" s="497"/>
      <c r="BI11" s="497"/>
      <c r="BJ11" s="497"/>
      <c r="BK11" s="497"/>
      <c r="BL11" s="497"/>
      <c r="BM11" s="498"/>
      <c r="BN11" s="368">
        <v>124014</v>
      </c>
      <c r="BO11" s="369"/>
      <c r="BP11" s="369"/>
      <c r="BQ11" s="369"/>
      <c r="BR11" s="369"/>
      <c r="BS11" s="369"/>
      <c r="BT11" s="369"/>
      <c r="BU11" s="370"/>
      <c r="BV11" s="368">
        <v>0</v>
      </c>
      <c r="BW11" s="369"/>
      <c r="BX11" s="369"/>
      <c r="BY11" s="369"/>
      <c r="BZ11" s="369"/>
      <c r="CA11" s="369"/>
      <c r="CB11" s="369"/>
      <c r="CC11" s="370"/>
      <c r="CD11" s="504" t="s">
        <v>203</v>
      </c>
      <c r="CE11" s="474"/>
      <c r="CF11" s="474"/>
      <c r="CG11" s="474"/>
      <c r="CH11" s="474"/>
      <c r="CI11" s="474"/>
      <c r="CJ11" s="474"/>
      <c r="CK11" s="474"/>
      <c r="CL11" s="474"/>
      <c r="CM11" s="474"/>
      <c r="CN11" s="474"/>
      <c r="CO11" s="474"/>
      <c r="CP11" s="474"/>
      <c r="CQ11" s="474"/>
      <c r="CR11" s="474"/>
      <c r="CS11" s="505"/>
      <c r="CT11" s="556" t="s">
        <v>204</v>
      </c>
      <c r="CU11" s="557"/>
      <c r="CV11" s="557"/>
      <c r="CW11" s="557"/>
      <c r="CX11" s="557"/>
      <c r="CY11" s="557"/>
      <c r="CZ11" s="557"/>
      <c r="DA11" s="558"/>
      <c r="DB11" s="556" t="s">
        <v>204</v>
      </c>
      <c r="DC11" s="557"/>
      <c r="DD11" s="557"/>
      <c r="DE11" s="557"/>
      <c r="DF11" s="557"/>
      <c r="DG11" s="557"/>
      <c r="DH11" s="557"/>
      <c r="DI11" s="558"/>
    </row>
    <row r="12" spans="1:119" ht="18.75" customHeight="1" x14ac:dyDescent="0.15">
      <c r="A12" s="2"/>
      <c r="B12" s="461" t="s">
        <v>206</v>
      </c>
      <c r="C12" s="462"/>
      <c r="D12" s="462"/>
      <c r="E12" s="462"/>
      <c r="F12" s="462"/>
      <c r="G12" s="462"/>
      <c r="H12" s="462"/>
      <c r="I12" s="462"/>
      <c r="J12" s="462"/>
      <c r="K12" s="463"/>
      <c r="L12" s="559" t="s">
        <v>207</v>
      </c>
      <c r="M12" s="560"/>
      <c r="N12" s="560"/>
      <c r="O12" s="560"/>
      <c r="P12" s="560"/>
      <c r="Q12" s="561"/>
      <c r="R12" s="562">
        <v>5358</v>
      </c>
      <c r="S12" s="563"/>
      <c r="T12" s="563"/>
      <c r="U12" s="563"/>
      <c r="V12" s="564"/>
      <c r="W12" s="565" t="s">
        <v>8</v>
      </c>
      <c r="X12" s="524"/>
      <c r="Y12" s="524"/>
      <c r="Z12" s="524"/>
      <c r="AA12" s="524"/>
      <c r="AB12" s="566"/>
      <c r="AC12" s="567" t="s">
        <v>108</v>
      </c>
      <c r="AD12" s="568"/>
      <c r="AE12" s="568"/>
      <c r="AF12" s="568"/>
      <c r="AG12" s="569"/>
      <c r="AH12" s="567" t="s">
        <v>164</v>
      </c>
      <c r="AI12" s="568"/>
      <c r="AJ12" s="568"/>
      <c r="AK12" s="568"/>
      <c r="AL12" s="570"/>
      <c r="AM12" s="522" t="s">
        <v>208</v>
      </c>
      <c r="AN12" s="407"/>
      <c r="AO12" s="407"/>
      <c r="AP12" s="407"/>
      <c r="AQ12" s="407"/>
      <c r="AR12" s="407"/>
      <c r="AS12" s="407"/>
      <c r="AT12" s="408"/>
      <c r="AU12" s="523" t="s">
        <v>74</v>
      </c>
      <c r="AV12" s="524"/>
      <c r="AW12" s="524"/>
      <c r="AX12" s="524"/>
      <c r="AY12" s="496" t="s">
        <v>211</v>
      </c>
      <c r="AZ12" s="497"/>
      <c r="BA12" s="497"/>
      <c r="BB12" s="497"/>
      <c r="BC12" s="497"/>
      <c r="BD12" s="497"/>
      <c r="BE12" s="497"/>
      <c r="BF12" s="497"/>
      <c r="BG12" s="497"/>
      <c r="BH12" s="497"/>
      <c r="BI12" s="497"/>
      <c r="BJ12" s="497"/>
      <c r="BK12" s="497"/>
      <c r="BL12" s="497"/>
      <c r="BM12" s="498"/>
      <c r="BN12" s="368">
        <v>459950</v>
      </c>
      <c r="BO12" s="369"/>
      <c r="BP12" s="369"/>
      <c r="BQ12" s="369"/>
      <c r="BR12" s="369"/>
      <c r="BS12" s="369"/>
      <c r="BT12" s="369"/>
      <c r="BU12" s="370"/>
      <c r="BV12" s="368">
        <v>468857</v>
      </c>
      <c r="BW12" s="369"/>
      <c r="BX12" s="369"/>
      <c r="BY12" s="369"/>
      <c r="BZ12" s="369"/>
      <c r="CA12" s="369"/>
      <c r="CB12" s="369"/>
      <c r="CC12" s="370"/>
      <c r="CD12" s="504" t="s">
        <v>212</v>
      </c>
      <c r="CE12" s="474"/>
      <c r="CF12" s="474"/>
      <c r="CG12" s="474"/>
      <c r="CH12" s="474"/>
      <c r="CI12" s="474"/>
      <c r="CJ12" s="474"/>
      <c r="CK12" s="474"/>
      <c r="CL12" s="474"/>
      <c r="CM12" s="474"/>
      <c r="CN12" s="474"/>
      <c r="CO12" s="474"/>
      <c r="CP12" s="474"/>
      <c r="CQ12" s="474"/>
      <c r="CR12" s="474"/>
      <c r="CS12" s="505"/>
      <c r="CT12" s="556" t="s">
        <v>204</v>
      </c>
      <c r="CU12" s="557"/>
      <c r="CV12" s="557"/>
      <c r="CW12" s="557"/>
      <c r="CX12" s="557"/>
      <c r="CY12" s="557"/>
      <c r="CZ12" s="557"/>
      <c r="DA12" s="558"/>
      <c r="DB12" s="556" t="s">
        <v>204</v>
      </c>
      <c r="DC12" s="557"/>
      <c r="DD12" s="557"/>
      <c r="DE12" s="557"/>
      <c r="DF12" s="557"/>
      <c r="DG12" s="557"/>
      <c r="DH12" s="557"/>
      <c r="DI12" s="558"/>
    </row>
    <row r="13" spans="1:119" ht="18.75" customHeight="1" x14ac:dyDescent="0.15">
      <c r="A13" s="2"/>
      <c r="B13" s="464"/>
      <c r="C13" s="465"/>
      <c r="D13" s="465"/>
      <c r="E13" s="465"/>
      <c r="F13" s="465"/>
      <c r="G13" s="465"/>
      <c r="H13" s="465"/>
      <c r="I13" s="465"/>
      <c r="J13" s="465"/>
      <c r="K13" s="466"/>
      <c r="L13" s="14"/>
      <c r="M13" s="545" t="s">
        <v>214</v>
      </c>
      <c r="N13" s="546"/>
      <c r="O13" s="546"/>
      <c r="P13" s="546"/>
      <c r="Q13" s="547"/>
      <c r="R13" s="548">
        <v>5306</v>
      </c>
      <c r="S13" s="549"/>
      <c r="T13" s="549"/>
      <c r="U13" s="549"/>
      <c r="V13" s="550"/>
      <c r="W13" s="446" t="s">
        <v>215</v>
      </c>
      <c r="X13" s="378"/>
      <c r="Y13" s="378"/>
      <c r="Z13" s="378"/>
      <c r="AA13" s="378"/>
      <c r="AB13" s="379"/>
      <c r="AC13" s="409">
        <v>539</v>
      </c>
      <c r="AD13" s="410"/>
      <c r="AE13" s="410"/>
      <c r="AF13" s="410"/>
      <c r="AG13" s="411"/>
      <c r="AH13" s="409">
        <v>599</v>
      </c>
      <c r="AI13" s="410"/>
      <c r="AJ13" s="410"/>
      <c r="AK13" s="410"/>
      <c r="AL13" s="412"/>
      <c r="AM13" s="522" t="s">
        <v>217</v>
      </c>
      <c r="AN13" s="407"/>
      <c r="AO13" s="407"/>
      <c r="AP13" s="407"/>
      <c r="AQ13" s="407"/>
      <c r="AR13" s="407"/>
      <c r="AS13" s="407"/>
      <c r="AT13" s="408"/>
      <c r="AU13" s="523" t="s">
        <v>188</v>
      </c>
      <c r="AV13" s="524"/>
      <c r="AW13" s="524"/>
      <c r="AX13" s="524"/>
      <c r="AY13" s="496" t="s">
        <v>219</v>
      </c>
      <c r="AZ13" s="497"/>
      <c r="BA13" s="497"/>
      <c r="BB13" s="497"/>
      <c r="BC13" s="497"/>
      <c r="BD13" s="497"/>
      <c r="BE13" s="497"/>
      <c r="BF13" s="497"/>
      <c r="BG13" s="497"/>
      <c r="BH13" s="497"/>
      <c r="BI13" s="497"/>
      <c r="BJ13" s="497"/>
      <c r="BK13" s="497"/>
      <c r="BL13" s="497"/>
      <c r="BM13" s="498"/>
      <c r="BN13" s="368">
        <v>85507</v>
      </c>
      <c r="BO13" s="369"/>
      <c r="BP13" s="369"/>
      <c r="BQ13" s="369"/>
      <c r="BR13" s="369"/>
      <c r="BS13" s="369"/>
      <c r="BT13" s="369"/>
      <c r="BU13" s="370"/>
      <c r="BV13" s="368">
        <v>3760</v>
      </c>
      <c r="BW13" s="369"/>
      <c r="BX13" s="369"/>
      <c r="BY13" s="369"/>
      <c r="BZ13" s="369"/>
      <c r="CA13" s="369"/>
      <c r="CB13" s="369"/>
      <c r="CC13" s="370"/>
      <c r="CD13" s="504" t="s">
        <v>220</v>
      </c>
      <c r="CE13" s="474"/>
      <c r="CF13" s="474"/>
      <c r="CG13" s="474"/>
      <c r="CH13" s="474"/>
      <c r="CI13" s="474"/>
      <c r="CJ13" s="474"/>
      <c r="CK13" s="474"/>
      <c r="CL13" s="474"/>
      <c r="CM13" s="474"/>
      <c r="CN13" s="474"/>
      <c r="CO13" s="474"/>
      <c r="CP13" s="474"/>
      <c r="CQ13" s="474"/>
      <c r="CR13" s="474"/>
      <c r="CS13" s="505"/>
      <c r="CT13" s="356">
        <v>11.5</v>
      </c>
      <c r="CU13" s="357"/>
      <c r="CV13" s="357"/>
      <c r="CW13" s="357"/>
      <c r="CX13" s="357"/>
      <c r="CY13" s="357"/>
      <c r="CZ13" s="357"/>
      <c r="DA13" s="358"/>
      <c r="DB13" s="356">
        <v>11.2</v>
      </c>
      <c r="DC13" s="357"/>
      <c r="DD13" s="357"/>
      <c r="DE13" s="357"/>
      <c r="DF13" s="357"/>
      <c r="DG13" s="357"/>
      <c r="DH13" s="357"/>
      <c r="DI13" s="358"/>
    </row>
    <row r="14" spans="1:119" ht="18.75" customHeight="1" x14ac:dyDescent="0.15">
      <c r="A14" s="2"/>
      <c r="B14" s="464"/>
      <c r="C14" s="465"/>
      <c r="D14" s="465"/>
      <c r="E14" s="465"/>
      <c r="F14" s="465"/>
      <c r="G14" s="465"/>
      <c r="H14" s="465"/>
      <c r="I14" s="465"/>
      <c r="J14" s="465"/>
      <c r="K14" s="466"/>
      <c r="L14" s="535" t="s">
        <v>221</v>
      </c>
      <c r="M14" s="554"/>
      <c r="N14" s="554"/>
      <c r="O14" s="554"/>
      <c r="P14" s="554"/>
      <c r="Q14" s="555"/>
      <c r="R14" s="548">
        <v>5521</v>
      </c>
      <c r="S14" s="549"/>
      <c r="T14" s="549"/>
      <c r="U14" s="549"/>
      <c r="V14" s="550"/>
      <c r="W14" s="434"/>
      <c r="X14" s="381"/>
      <c r="Y14" s="381"/>
      <c r="Z14" s="381"/>
      <c r="AA14" s="381"/>
      <c r="AB14" s="382"/>
      <c r="AC14" s="538">
        <v>23.1</v>
      </c>
      <c r="AD14" s="539"/>
      <c r="AE14" s="539"/>
      <c r="AF14" s="539"/>
      <c r="AG14" s="540"/>
      <c r="AH14" s="538">
        <v>23.2</v>
      </c>
      <c r="AI14" s="539"/>
      <c r="AJ14" s="539"/>
      <c r="AK14" s="539"/>
      <c r="AL14" s="541"/>
      <c r="AM14" s="522"/>
      <c r="AN14" s="407"/>
      <c r="AO14" s="407"/>
      <c r="AP14" s="407"/>
      <c r="AQ14" s="407"/>
      <c r="AR14" s="407"/>
      <c r="AS14" s="407"/>
      <c r="AT14" s="408"/>
      <c r="AU14" s="523"/>
      <c r="AV14" s="524"/>
      <c r="AW14" s="524"/>
      <c r="AX14" s="524"/>
      <c r="AY14" s="496"/>
      <c r="AZ14" s="497"/>
      <c r="BA14" s="497"/>
      <c r="BB14" s="497"/>
      <c r="BC14" s="497"/>
      <c r="BD14" s="497"/>
      <c r="BE14" s="497"/>
      <c r="BF14" s="497"/>
      <c r="BG14" s="497"/>
      <c r="BH14" s="497"/>
      <c r="BI14" s="497"/>
      <c r="BJ14" s="497"/>
      <c r="BK14" s="497"/>
      <c r="BL14" s="497"/>
      <c r="BM14" s="498"/>
      <c r="BN14" s="368"/>
      <c r="BO14" s="369"/>
      <c r="BP14" s="369"/>
      <c r="BQ14" s="369"/>
      <c r="BR14" s="369"/>
      <c r="BS14" s="369"/>
      <c r="BT14" s="369"/>
      <c r="BU14" s="370"/>
      <c r="BV14" s="368"/>
      <c r="BW14" s="369"/>
      <c r="BX14" s="369"/>
      <c r="BY14" s="369"/>
      <c r="BZ14" s="369"/>
      <c r="CA14" s="369"/>
      <c r="CB14" s="369"/>
      <c r="CC14" s="370"/>
      <c r="CD14" s="499" t="s">
        <v>198</v>
      </c>
      <c r="CE14" s="500"/>
      <c r="CF14" s="500"/>
      <c r="CG14" s="500"/>
      <c r="CH14" s="500"/>
      <c r="CI14" s="500"/>
      <c r="CJ14" s="500"/>
      <c r="CK14" s="500"/>
      <c r="CL14" s="500"/>
      <c r="CM14" s="500"/>
      <c r="CN14" s="500"/>
      <c r="CO14" s="500"/>
      <c r="CP14" s="500"/>
      <c r="CQ14" s="500"/>
      <c r="CR14" s="500"/>
      <c r="CS14" s="501"/>
      <c r="CT14" s="542">
        <v>17.100000000000001</v>
      </c>
      <c r="CU14" s="543"/>
      <c r="CV14" s="543"/>
      <c r="CW14" s="543"/>
      <c r="CX14" s="543"/>
      <c r="CY14" s="543"/>
      <c r="CZ14" s="543"/>
      <c r="DA14" s="544"/>
      <c r="DB14" s="542">
        <v>30.5</v>
      </c>
      <c r="DC14" s="543"/>
      <c r="DD14" s="543"/>
      <c r="DE14" s="543"/>
      <c r="DF14" s="543"/>
      <c r="DG14" s="543"/>
      <c r="DH14" s="543"/>
      <c r="DI14" s="544"/>
    </row>
    <row r="15" spans="1:119" ht="18.75" customHeight="1" x14ac:dyDescent="0.15">
      <c r="A15" s="2"/>
      <c r="B15" s="464"/>
      <c r="C15" s="465"/>
      <c r="D15" s="465"/>
      <c r="E15" s="465"/>
      <c r="F15" s="465"/>
      <c r="G15" s="465"/>
      <c r="H15" s="465"/>
      <c r="I15" s="465"/>
      <c r="J15" s="465"/>
      <c r="K15" s="466"/>
      <c r="L15" s="14"/>
      <c r="M15" s="545" t="s">
        <v>214</v>
      </c>
      <c r="N15" s="546"/>
      <c r="O15" s="546"/>
      <c r="P15" s="546"/>
      <c r="Q15" s="547"/>
      <c r="R15" s="548">
        <v>5472</v>
      </c>
      <c r="S15" s="549"/>
      <c r="T15" s="549"/>
      <c r="U15" s="549"/>
      <c r="V15" s="550"/>
      <c r="W15" s="446" t="s">
        <v>6</v>
      </c>
      <c r="X15" s="378"/>
      <c r="Y15" s="378"/>
      <c r="Z15" s="378"/>
      <c r="AA15" s="378"/>
      <c r="AB15" s="379"/>
      <c r="AC15" s="409">
        <v>486</v>
      </c>
      <c r="AD15" s="410"/>
      <c r="AE15" s="410"/>
      <c r="AF15" s="410"/>
      <c r="AG15" s="411"/>
      <c r="AH15" s="409">
        <v>533</v>
      </c>
      <c r="AI15" s="410"/>
      <c r="AJ15" s="410"/>
      <c r="AK15" s="410"/>
      <c r="AL15" s="412"/>
      <c r="AM15" s="522"/>
      <c r="AN15" s="407"/>
      <c r="AO15" s="407"/>
      <c r="AP15" s="407"/>
      <c r="AQ15" s="407"/>
      <c r="AR15" s="407"/>
      <c r="AS15" s="407"/>
      <c r="AT15" s="408"/>
      <c r="AU15" s="523"/>
      <c r="AV15" s="524"/>
      <c r="AW15" s="524"/>
      <c r="AX15" s="524"/>
      <c r="AY15" s="413" t="s">
        <v>223</v>
      </c>
      <c r="AZ15" s="414"/>
      <c r="BA15" s="414"/>
      <c r="BB15" s="414"/>
      <c r="BC15" s="414"/>
      <c r="BD15" s="414"/>
      <c r="BE15" s="414"/>
      <c r="BF15" s="414"/>
      <c r="BG15" s="414"/>
      <c r="BH15" s="414"/>
      <c r="BI15" s="414"/>
      <c r="BJ15" s="414"/>
      <c r="BK15" s="414"/>
      <c r="BL15" s="414"/>
      <c r="BM15" s="415"/>
      <c r="BN15" s="374">
        <v>689564</v>
      </c>
      <c r="BO15" s="375"/>
      <c r="BP15" s="375"/>
      <c r="BQ15" s="375"/>
      <c r="BR15" s="375"/>
      <c r="BS15" s="375"/>
      <c r="BT15" s="375"/>
      <c r="BU15" s="376"/>
      <c r="BV15" s="374">
        <v>655304</v>
      </c>
      <c r="BW15" s="375"/>
      <c r="BX15" s="375"/>
      <c r="BY15" s="375"/>
      <c r="BZ15" s="375"/>
      <c r="CA15" s="375"/>
      <c r="CB15" s="375"/>
      <c r="CC15" s="376"/>
      <c r="CD15" s="551" t="s">
        <v>213</v>
      </c>
      <c r="CE15" s="552"/>
      <c r="CF15" s="552"/>
      <c r="CG15" s="552"/>
      <c r="CH15" s="552"/>
      <c r="CI15" s="552"/>
      <c r="CJ15" s="552"/>
      <c r="CK15" s="552"/>
      <c r="CL15" s="552"/>
      <c r="CM15" s="552"/>
      <c r="CN15" s="552"/>
      <c r="CO15" s="552"/>
      <c r="CP15" s="552"/>
      <c r="CQ15" s="552"/>
      <c r="CR15" s="552"/>
      <c r="CS15" s="553"/>
      <c r="CT15" s="28"/>
      <c r="CU15" s="31"/>
      <c r="CV15" s="31"/>
      <c r="CW15" s="31"/>
      <c r="CX15" s="31"/>
      <c r="CY15" s="31"/>
      <c r="CZ15" s="31"/>
      <c r="DA15" s="34"/>
      <c r="DB15" s="28"/>
      <c r="DC15" s="31"/>
      <c r="DD15" s="31"/>
      <c r="DE15" s="31"/>
      <c r="DF15" s="31"/>
      <c r="DG15" s="31"/>
      <c r="DH15" s="31"/>
      <c r="DI15" s="34"/>
    </row>
    <row r="16" spans="1:119" ht="18.75" customHeight="1" x14ac:dyDescent="0.15">
      <c r="A16" s="2"/>
      <c r="B16" s="464"/>
      <c r="C16" s="465"/>
      <c r="D16" s="465"/>
      <c r="E16" s="465"/>
      <c r="F16" s="465"/>
      <c r="G16" s="465"/>
      <c r="H16" s="465"/>
      <c r="I16" s="465"/>
      <c r="J16" s="465"/>
      <c r="K16" s="466"/>
      <c r="L16" s="535" t="s">
        <v>225</v>
      </c>
      <c r="M16" s="536"/>
      <c r="N16" s="536"/>
      <c r="O16" s="536"/>
      <c r="P16" s="536"/>
      <c r="Q16" s="537"/>
      <c r="R16" s="532" t="s">
        <v>227</v>
      </c>
      <c r="S16" s="533"/>
      <c r="T16" s="533"/>
      <c r="U16" s="533"/>
      <c r="V16" s="534"/>
      <c r="W16" s="434"/>
      <c r="X16" s="381"/>
      <c r="Y16" s="381"/>
      <c r="Z16" s="381"/>
      <c r="AA16" s="381"/>
      <c r="AB16" s="382"/>
      <c r="AC16" s="538">
        <v>20.8</v>
      </c>
      <c r="AD16" s="539"/>
      <c r="AE16" s="539"/>
      <c r="AF16" s="539"/>
      <c r="AG16" s="540"/>
      <c r="AH16" s="538">
        <v>20.6</v>
      </c>
      <c r="AI16" s="539"/>
      <c r="AJ16" s="539"/>
      <c r="AK16" s="539"/>
      <c r="AL16" s="541"/>
      <c r="AM16" s="522"/>
      <c r="AN16" s="407"/>
      <c r="AO16" s="407"/>
      <c r="AP16" s="407"/>
      <c r="AQ16" s="407"/>
      <c r="AR16" s="407"/>
      <c r="AS16" s="407"/>
      <c r="AT16" s="408"/>
      <c r="AU16" s="523"/>
      <c r="AV16" s="524"/>
      <c r="AW16" s="524"/>
      <c r="AX16" s="524"/>
      <c r="AY16" s="496" t="s">
        <v>106</v>
      </c>
      <c r="AZ16" s="497"/>
      <c r="BA16" s="497"/>
      <c r="BB16" s="497"/>
      <c r="BC16" s="497"/>
      <c r="BD16" s="497"/>
      <c r="BE16" s="497"/>
      <c r="BF16" s="497"/>
      <c r="BG16" s="497"/>
      <c r="BH16" s="497"/>
      <c r="BI16" s="497"/>
      <c r="BJ16" s="497"/>
      <c r="BK16" s="497"/>
      <c r="BL16" s="497"/>
      <c r="BM16" s="498"/>
      <c r="BN16" s="368">
        <v>3793320</v>
      </c>
      <c r="BO16" s="369"/>
      <c r="BP16" s="369"/>
      <c r="BQ16" s="369"/>
      <c r="BR16" s="369"/>
      <c r="BS16" s="369"/>
      <c r="BT16" s="369"/>
      <c r="BU16" s="370"/>
      <c r="BV16" s="368">
        <v>3778785</v>
      </c>
      <c r="BW16" s="369"/>
      <c r="BX16" s="369"/>
      <c r="BY16" s="369"/>
      <c r="BZ16" s="369"/>
      <c r="CA16" s="369"/>
      <c r="CB16" s="369"/>
      <c r="CC16" s="370"/>
      <c r="CD16" s="21"/>
      <c r="CE16" s="354"/>
      <c r="CF16" s="354"/>
      <c r="CG16" s="354"/>
      <c r="CH16" s="354"/>
      <c r="CI16" s="354"/>
      <c r="CJ16" s="354"/>
      <c r="CK16" s="354"/>
      <c r="CL16" s="354"/>
      <c r="CM16" s="354"/>
      <c r="CN16" s="354"/>
      <c r="CO16" s="354"/>
      <c r="CP16" s="354"/>
      <c r="CQ16" s="354"/>
      <c r="CR16" s="354"/>
      <c r="CS16" s="355"/>
      <c r="CT16" s="356"/>
      <c r="CU16" s="357"/>
      <c r="CV16" s="357"/>
      <c r="CW16" s="357"/>
      <c r="CX16" s="357"/>
      <c r="CY16" s="357"/>
      <c r="CZ16" s="357"/>
      <c r="DA16" s="358"/>
      <c r="DB16" s="356"/>
      <c r="DC16" s="357"/>
      <c r="DD16" s="357"/>
      <c r="DE16" s="357"/>
      <c r="DF16" s="357"/>
      <c r="DG16" s="357"/>
      <c r="DH16" s="357"/>
      <c r="DI16" s="358"/>
    </row>
    <row r="17" spans="1:113" ht="18.75" customHeight="1" x14ac:dyDescent="0.15">
      <c r="A17" s="2"/>
      <c r="B17" s="467"/>
      <c r="C17" s="468"/>
      <c r="D17" s="468"/>
      <c r="E17" s="468"/>
      <c r="F17" s="468"/>
      <c r="G17" s="468"/>
      <c r="H17" s="468"/>
      <c r="I17" s="468"/>
      <c r="J17" s="468"/>
      <c r="K17" s="469"/>
      <c r="L17" s="15"/>
      <c r="M17" s="529" t="s">
        <v>100</v>
      </c>
      <c r="N17" s="530"/>
      <c r="O17" s="530"/>
      <c r="P17" s="530"/>
      <c r="Q17" s="531"/>
      <c r="R17" s="532" t="s">
        <v>227</v>
      </c>
      <c r="S17" s="533"/>
      <c r="T17" s="533"/>
      <c r="U17" s="533"/>
      <c r="V17" s="534"/>
      <c r="W17" s="446" t="s">
        <v>94</v>
      </c>
      <c r="X17" s="378"/>
      <c r="Y17" s="378"/>
      <c r="Z17" s="378"/>
      <c r="AA17" s="378"/>
      <c r="AB17" s="379"/>
      <c r="AC17" s="409">
        <v>1312</v>
      </c>
      <c r="AD17" s="410"/>
      <c r="AE17" s="410"/>
      <c r="AF17" s="410"/>
      <c r="AG17" s="411"/>
      <c r="AH17" s="409">
        <v>1455</v>
      </c>
      <c r="AI17" s="410"/>
      <c r="AJ17" s="410"/>
      <c r="AK17" s="410"/>
      <c r="AL17" s="412"/>
      <c r="AM17" s="522"/>
      <c r="AN17" s="407"/>
      <c r="AO17" s="407"/>
      <c r="AP17" s="407"/>
      <c r="AQ17" s="407"/>
      <c r="AR17" s="407"/>
      <c r="AS17" s="407"/>
      <c r="AT17" s="408"/>
      <c r="AU17" s="523"/>
      <c r="AV17" s="524"/>
      <c r="AW17" s="524"/>
      <c r="AX17" s="524"/>
      <c r="AY17" s="496" t="s">
        <v>228</v>
      </c>
      <c r="AZ17" s="497"/>
      <c r="BA17" s="497"/>
      <c r="BB17" s="497"/>
      <c r="BC17" s="497"/>
      <c r="BD17" s="497"/>
      <c r="BE17" s="497"/>
      <c r="BF17" s="497"/>
      <c r="BG17" s="497"/>
      <c r="BH17" s="497"/>
      <c r="BI17" s="497"/>
      <c r="BJ17" s="497"/>
      <c r="BK17" s="497"/>
      <c r="BL17" s="497"/>
      <c r="BM17" s="498"/>
      <c r="BN17" s="368">
        <v>867847</v>
      </c>
      <c r="BO17" s="369"/>
      <c r="BP17" s="369"/>
      <c r="BQ17" s="369"/>
      <c r="BR17" s="369"/>
      <c r="BS17" s="369"/>
      <c r="BT17" s="369"/>
      <c r="BU17" s="370"/>
      <c r="BV17" s="368">
        <v>822555</v>
      </c>
      <c r="BW17" s="369"/>
      <c r="BX17" s="369"/>
      <c r="BY17" s="369"/>
      <c r="BZ17" s="369"/>
      <c r="CA17" s="369"/>
      <c r="CB17" s="369"/>
      <c r="CC17" s="370"/>
      <c r="CD17" s="21"/>
      <c r="CE17" s="354"/>
      <c r="CF17" s="354"/>
      <c r="CG17" s="354"/>
      <c r="CH17" s="354"/>
      <c r="CI17" s="354"/>
      <c r="CJ17" s="354"/>
      <c r="CK17" s="354"/>
      <c r="CL17" s="354"/>
      <c r="CM17" s="354"/>
      <c r="CN17" s="354"/>
      <c r="CO17" s="354"/>
      <c r="CP17" s="354"/>
      <c r="CQ17" s="354"/>
      <c r="CR17" s="354"/>
      <c r="CS17" s="355"/>
      <c r="CT17" s="356"/>
      <c r="CU17" s="357"/>
      <c r="CV17" s="357"/>
      <c r="CW17" s="357"/>
      <c r="CX17" s="357"/>
      <c r="CY17" s="357"/>
      <c r="CZ17" s="357"/>
      <c r="DA17" s="358"/>
      <c r="DB17" s="356"/>
      <c r="DC17" s="357"/>
      <c r="DD17" s="357"/>
      <c r="DE17" s="357"/>
      <c r="DF17" s="357"/>
      <c r="DG17" s="357"/>
      <c r="DH17" s="357"/>
      <c r="DI17" s="358"/>
    </row>
    <row r="18" spans="1:113" ht="18.75" customHeight="1" x14ac:dyDescent="0.15">
      <c r="A18" s="2"/>
      <c r="B18" s="509" t="s">
        <v>229</v>
      </c>
      <c r="C18" s="460"/>
      <c r="D18" s="460"/>
      <c r="E18" s="510"/>
      <c r="F18" s="510"/>
      <c r="G18" s="510"/>
      <c r="H18" s="510"/>
      <c r="I18" s="510"/>
      <c r="J18" s="510"/>
      <c r="K18" s="510"/>
      <c r="L18" s="525">
        <v>230.3</v>
      </c>
      <c r="M18" s="525"/>
      <c r="N18" s="525"/>
      <c r="O18" s="525"/>
      <c r="P18" s="525"/>
      <c r="Q18" s="525"/>
      <c r="R18" s="526"/>
      <c r="S18" s="526"/>
      <c r="T18" s="526"/>
      <c r="U18" s="526"/>
      <c r="V18" s="527"/>
      <c r="W18" s="447"/>
      <c r="X18" s="448"/>
      <c r="Y18" s="448"/>
      <c r="Z18" s="448"/>
      <c r="AA18" s="448"/>
      <c r="AB18" s="441"/>
      <c r="AC18" s="484">
        <v>56.1</v>
      </c>
      <c r="AD18" s="485"/>
      <c r="AE18" s="485"/>
      <c r="AF18" s="485"/>
      <c r="AG18" s="528"/>
      <c r="AH18" s="484">
        <v>56.2</v>
      </c>
      <c r="AI18" s="485"/>
      <c r="AJ18" s="485"/>
      <c r="AK18" s="485"/>
      <c r="AL18" s="486"/>
      <c r="AM18" s="522"/>
      <c r="AN18" s="407"/>
      <c r="AO18" s="407"/>
      <c r="AP18" s="407"/>
      <c r="AQ18" s="407"/>
      <c r="AR18" s="407"/>
      <c r="AS18" s="407"/>
      <c r="AT18" s="408"/>
      <c r="AU18" s="523"/>
      <c r="AV18" s="524"/>
      <c r="AW18" s="524"/>
      <c r="AX18" s="524"/>
      <c r="AY18" s="496" t="s">
        <v>230</v>
      </c>
      <c r="AZ18" s="497"/>
      <c r="BA18" s="497"/>
      <c r="BB18" s="497"/>
      <c r="BC18" s="497"/>
      <c r="BD18" s="497"/>
      <c r="BE18" s="497"/>
      <c r="BF18" s="497"/>
      <c r="BG18" s="497"/>
      <c r="BH18" s="497"/>
      <c r="BI18" s="497"/>
      <c r="BJ18" s="497"/>
      <c r="BK18" s="497"/>
      <c r="BL18" s="497"/>
      <c r="BM18" s="498"/>
      <c r="BN18" s="368">
        <v>3843201</v>
      </c>
      <c r="BO18" s="369"/>
      <c r="BP18" s="369"/>
      <c r="BQ18" s="369"/>
      <c r="BR18" s="369"/>
      <c r="BS18" s="369"/>
      <c r="BT18" s="369"/>
      <c r="BU18" s="370"/>
      <c r="BV18" s="368">
        <v>3767964</v>
      </c>
      <c r="BW18" s="369"/>
      <c r="BX18" s="369"/>
      <c r="BY18" s="369"/>
      <c r="BZ18" s="369"/>
      <c r="CA18" s="369"/>
      <c r="CB18" s="369"/>
      <c r="CC18" s="370"/>
      <c r="CD18" s="21"/>
      <c r="CE18" s="354"/>
      <c r="CF18" s="354"/>
      <c r="CG18" s="354"/>
      <c r="CH18" s="354"/>
      <c r="CI18" s="354"/>
      <c r="CJ18" s="354"/>
      <c r="CK18" s="354"/>
      <c r="CL18" s="354"/>
      <c r="CM18" s="354"/>
      <c r="CN18" s="354"/>
      <c r="CO18" s="354"/>
      <c r="CP18" s="354"/>
      <c r="CQ18" s="354"/>
      <c r="CR18" s="354"/>
      <c r="CS18" s="355"/>
      <c r="CT18" s="356"/>
      <c r="CU18" s="357"/>
      <c r="CV18" s="357"/>
      <c r="CW18" s="357"/>
      <c r="CX18" s="357"/>
      <c r="CY18" s="357"/>
      <c r="CZ18" s="357"/>
      <c r="DA18" s="358"/>
      <c r="DB18" s="356"/>
      <c r="DC18" s="357"/>
      <c r="DD18" s="357"/>
      <c r="DE18" s="357"/>
      <c r="DF18" s="357"/>
      <c r="DG18" s="357"/>
      <c r="DH18" s="357"/>
      <c r="DI18" s="358"/>
    </row>
    <row r="19" spans="1:113" ht="18.75" customHeight="1" x14ac:dyDescent="0.15">
      <c r="A19" s="2"/>
      <c r="B19" s="509" t="s">
        <v>69</v>
      </c>
      <c r="C19" s="460"/>
      <c r="D19" s="460"/>
      <c r="E19" s="510"/>
      <c r="F19" s="510"/>
      <c r="G19" s="510"/>
      <c r="H19" s="510"/>
      <c r="I19" s="510"/>
      <c r="J19" s="510"/>
      <c r="K19" s="510"/>
      <c r="L19" s="511">
        <v>23</v>
      </c>
      <c r="M19" s="511"/>
      <c r="N19" s="511"/>
      <c r="O19" s="511"/>
      <c r="P19" s="511"/>
      <c r="Q19" s="511"/>
      <c r="R19" s="512"/>
      <c r="S19" s="512"/>
      <c r="T19" s="512"/>
      <c r="U19" s="512"/>
      <c r="V19" s="513"/>
      <c r="W19" s="430"/>
      <c r="X19" s="431"/>
      <c r="Y19" s="431"/>
      <c r="Z19" s="431"/>
      <c r="AA19" s="431"/>
      <c r="AB19" s="431"/>
      <c r="AC19" s="520"/>
      <c r="AD19" s="520"/>
      <c r="AE19" s="520"/>
      <c r="AF19" s="520"/>
      <c r="AG19" s="520"/>
      <c r="AH19" s="520"/>
      <c r="AI19" s="520"/>
      <c r="AJ19" s="520"/>
      <c r="AK19" s="520"/>
      <c r="AL19" s="521"/>
      <c r="AM19" s="522"/>
      <c r="AN19" s="407"/>
      <c r="AO19" s="407"/>
      <c r="AP19" s="407"/>
      <c r="AQ19" s="407"/>
      <c r="AR19" s="407"/>
      <c r="AS19" s="407"/>
      <c r="AT19" s="408"/>
      <c r="AU19" s="523"/>
      <c r="AV19" s="524"/>
      <c r="AW19" s="524"/>
      <c r="AX19" s="524"/>
      <c r="AY19" s="496" t="s">
        <v>231</v>
      </c>
      <c r="AZ19" s="497"/>
      <c r="BA19" s="497"/>
      <c r="BB19" s="497"/>
      <c r="BC19" s="497"/>
      <c r="BD19" s="497"/>
      <c r="BE19" s="497"/>
      <c r="BF19" s="497"/>
      <c r="BG19" s="497"/>
      <c r="BH19" s="497"/>
      <c r="BI19" s="497"/>
      <c r="BJ19" s="497"/>
      <c r="BK19" s="497"/>
      <c r="BL19" s="497"/>
      <c r="BM19" s="498"/>
      <c r="BN19" s="368">
        <v>5584177</v>
      </c>
      <c r="BO19" s="369"/>
      <c r="BP19" s="369"/>
      <c r="BQ19" s="369"/>
      <c r="BR19" s="369"/>
      <c r="BS19" s="369"/>
      <c r="BT19" s="369"/>
      <c r="BU19" s="370"/>
      <c r="BV19" s="368">
        <v>5224940</v>
      </c>
      <c r="BW19" s="369"/>
      <c r="BX19" s="369"/>
      <c r="BY19" s="369"/>
      <c r="BZ19" s="369"/>
      <c r="CA19" s="369"/>
      <c r="CB19" s="369"/>
      <c r="CC19" s="370"/>
      <c r="CD19" s="21"/>
      <c r="CE19" s="354"/>
      <c r="CF19" s="354"/>
      <c r="CG19" s="354"/>
      <c r="CH19" s="354"/>
      <c r="CI19" s="354"/>
      <c r="CJ19" s="354"/>
      <c r="CK19" s="354"/>
      <c r="CL19" s="354"/>
      <c r="CM19" s="354"/>
      <c r="CN19" s="354"/>
      <c r="CO19" s="354"/>
      <c r="CP19" s="354"/>
      <c r="CQ19" s="354"/>
      <c r="CR19" s="354"/>
      <c r="CS19" s="355"/>
      <c r="CT19" s="356"/>
      <c r="CU19" s="357"/>
      <c r="CV19" s="357"/>
      <c r="CW19" s="357"/>
      <c r="CX19" s="357"/>
      <c r="CY19" s="357"/>
      <c r="CZ19" s="357"/>
      <c r="DA19" s="358"/>
      <c r="DB19" s="356"/>
      <c r="DC19" s="357"/>
      <c r="DD19" s="357"/>
      <c r="DE19" s="357"/>
      <c r="DF19" s="357"/>
      <c r="DG19" s="357"/>
      <c r="DH19" s="357"/>
      <c r="DI19" s="358"/>
    </row>
    <row r="20" spans="1:113" ht="18.75" customHeight="1" x14ac:dyDescent="0.15">
      <c r="A20" s="2"/>
      <c r="B20" s="509" t="s">
        <v>235</v>
      </c>
      <c r="C20" s="460"/>
      <c r="D20" s="460"/>
      <c r="E20" s="510"/>
      <c r="F20" s="510"/>
      <c r="G20" s="510"/>
      <c r="H20" s="510"/>
      <c r="I20" s="510"/>
      <c r="J20" s="510"/>
      <c r="K20" s="510"/>
      <c r="L20" s="511">
        <v>2358</v>
      </c>
      <c r="M20" s="511"/>
      <c r="N20" s="511"/>
      <c r="O20" s="511"/>
      <c r="P20" s="511"/>
      <c r="Q20" s="511"/>
      <c r="R20" s="512"/>
      <c r="S20" s="512"/>
      <c r="T20" s="512"/>
      <c r="U20" s="512"/>
      <c r="V20" s="513"/>
      <c r="W20" s="447"/>
      <c r="X20" s="448"/>
      <c r="Y20" s="448"/>
      <c r="Z20" s="448"/>
      <c r="AA20" s="448"/>
      <c r="AB20" s="448"/>
      <c r="AC20" s="514"/>
      <c r="AD20" s="514"/>
      <c r="AE20" s="514"/>
      <c r="AF20" s="514"/>
      <c r="AG20" s="514"/>
      <c r="AH20" s="514"/>
      <c r="AI20" s="514"/>
      <c r="AJ20" s="514"/>
      <c r="AK20" s="514"/>
      <c r="AL20" s="515"/>
      <c r="AM20" s="516"/>
      <c r="AN20" s="476"/>
      <c r="AO20" s="476"/>
      <c r="AP20" s="476"/>
      <c r="AQ20" s="476"/>
      <c r="AR20" s="476"/>
      <c r="AS20" s="476"/>
      <c r="AT20" s="477"/>
      <c r="AU20" s="517"/>
      <c r="AV20" s="518"/>
      <c r="AW20" s="518"/>
      <c r="AX20" s="519"/>
      <c r="AY20" s="496"/>
      <c r="AZ20" s="497"/>
      <c r="BA20" s="497"/>
      <c r="BB20" s="497"/>
      <c r="BC20" s="497"/>
      <c r="BD20" s="497"/>
      <c r="BE20" s="497"/>
      <c r="BF20" s="497"/>
      <c r="BG20" s="497"/>
      <c r="BH20" s="497"/>
      <c r="BI20" s="497"/>
      <c r="BJ20" s="497"/>
      <c r="BK20" s="497"/>
      <c r="BL20" s="497"/>
      <c r="BM20" s="498"/>
      <c r="BN20" s="368"/>
      <c r="BO20" s="369"/>
      <c r="BP20" s="369"/>
      <c r="BQ20" s="369"/>
      <c r="BR20" s="369"/>
      <c r="BS20" s="369"/>
      <c r="BT20" s="369"/>
      <c r="BU20" s="370"/>
      <c r="BV20" s="368"/>
      <c r="BW20" s="369"/>
      <c r="BX20" s="369"/>
      <c r="BY20" s="369"/>
      <c r="BZ20" s="369"/>
      <c r="CA20" s="369"/>
      <c r="CB20" s="369"/>
      <c r="CC20" s="370"/>
      <c r="CD20" s="21"/>
      <c r="CE20" s="354"/>
      <c r="CF20" s="354"/>
      <c r="CG20" s="354"/>
      <c r="CH20" s="354"/>
      <c r="CI20" s="354"/>
      <c r="CJ20" s="354"/>
      <c r="CK20" s="354"/>
      <c r="CL20" s="354"/>
      <c r="CM20" s="354"/>
      <c r="CN20" s="354"/>
      <c r="CO20" s="354"/>
      <c r="CP20" s="354"/>
      <c r="CQ20" s="354"/>
      <c r="CR20" s="354"/>
      <c r="CS20" s="355"/>
      <c r="CT20" s="356"/>
      <c r="CU20" s="357"/>
      <c r="CV20" s="357"/>
      <c r="CW20" s="357"/>
      <c r="CX20" s="357"/>
      <c r="CY20" s="357"/>
      <c r="CZ20" s="357"/>
      <c r="DA20" s="358"/>
      <c r="DB20" s="356"/>
      <c r="DC20" s="357"/>
      <c r="DD20" s="357"/>
      <c r="DE20" s="357"/>
      <c r="DF20" s="357"/>
      <c r="DG20" s="357"/>
      <c r="DH20" s="357"/>
      <c r="DI20" s="358"/>
    </row>
    <row r="21" spans="1:113" ht="18.75" customHeight="1" x14ac:dyDescent="0.15">
      <c r="A21" s="2"/>
      <c r="B21" s="506" t="s">
        <v>145</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87"/>
      <c r="AZ21" s="488"/>
      <c r="BA21" s="488"/>
      <c r="BB21" s="488"/>
      <c r="BC21" s="488"/>
      <c r="BD21" s="488"/>
      <c r="BE21" s="488"/>
      <c r="BF21" s="488"/>
      <c r="BG21" s="488"/>
      <c r="BH21" s="488"/>
      <c r="BI21" s="488"/>
      <c r="BJ21" s="488"/>
      <c r="BK21" s="488"/>
      <c r="BL21" s="488"/>
      <c r="BM21" s="489"/>
      <c r="BN21" s="371"/>
      <c r="BO21" s="372"/>
      <c r="BP21" s="372"/>
      <c r="BQ21" s="372"/>
      <c r="BR21" s="372"/>
      <c r="BS21" s="372"/>
      <c r="BT21" s="372"/>
      <c r="BU21" s="373"/>
      <c r="BV21" s="371"/>
      <c r="BW21" s="372"/>
      <c r="BX21" s="372"/>
      <c r="BY21" s="372"/>
      <c r="BZ21" s="372"/>
      <c r="CA21" s="372"/>
      <c r="CB21" s="372"/>
      <c r="CC21" s="373"/>
      <c r="CD21" s="21"/>
      <c r="CE21" s="354"/>
      <c r="CF21" s="354"/>
      <c r="CG21" s="354"/>
      <c r="CH21" s="354"/>
      <c r="CI21" s="354"/>
      <c r="CJ21" s="354"/>
      <c r="CK21" s="354"/>
      <c r="CL21" s="354"/>
      <c r="CM21" s="354"/>
      <c r="CN21" s="354"/>
      <c r="CO21" s="354"/>
      <c r="CP21" s="354"/>
      <c r="CQ21" s="354"/>
      <c r="CR21" s="354"/>
      <c r="CS21" s="355"/>
      <c r="CT21" s="356"/>
      <c r="CU21" s="357"/>
      <c r="CV21" s="357"/>
      <c r="CW21" s="357"/>
      <c r="CX21" s="357"/>
      <c r="CY21" s="357"/>
      <c r="CZ21" s="357"/>
      <c r="DA21" s="358"/>
      <c r="DB21" s="356"/>
      <c r="DC21" s="357"/>
      <c r="DD21" s="357"/>
      <c r="DE21" s="357"/>
      <c r="DF21" s="357"/>
      <c r="DG21" s="357"/>
      <c r="DH21" s="357"/>
      <c r="DI21" s="358"/>
    </row>
    <row r="22" spans="1:113" ht="18.75" customHeight="1" x14ac:dyDescent="0.15">
      <c r="A22" s="2"/>
      <c r="B22" s="491" t="s">
        <v>236</v>
      </c>
      <c r="C22" s="398"/>
      <c r="D22" s="399"/>
      <c r="E22" s="377" t="s">
        <v>8</v>
      </c>
      <c r="F22" s="378"/>
      <c r="G22" s="378"/>
      <c r="H22" s="378"/>
      <c r="I22" s="378"/>
      <c r="J22" s="378"/>
      <c r="K22" s="379"/>
      <c r="L22" s="377" t="s">
        <v>238</v>
      </c>
      <c r="M22" s="378"/>
      <c r="N22" s="378"/>
      <c r="O22" s="378"/>
      <c r="P22" s="379"/>
      <c r="Q22" s="383" t="s">
        <v>240</v>
      </c>
      <c r="R22" s="384"/>
      <c r="S22" s="384"/>
      <c r="T22" s="384"/>
      <c r="U22" s="384"/>
      <c r="V22" s="385"/>
      <c r="W22" s="397" t="s">
        <v>241</v>
      </c>
      <c r="X22" s="398"/>
      <c r="Y22" s="399"/>
      <c r="Z22" s="377" t="s">
        <v>8</v>
      </c>
      <c r="AA22" s="378"/>
      <c r="AB22" s="378"/>
      <c r="AC22" s="378"/>
      <c r="AD22" s="378"/>
      <c r="AE22" s="378"/>
      <c r="AF22" s="378"/>
      <c r="AG22" s="379"/>
      <c r="AH22" s="389" t="s">
        <v>182</v>
      </c>
      <c r="AI22" s="378"/>
      <c r="AJ22" s="378"/>
      <c r="AK22" s="378"/>
      <c r="AL22" s="379"/>
      <c r="AM22" s="389" t="s">
        <v>242</v>
      </c>
      <c r="AN22" s="390"/>
      <c r="AO22" s="390"/>
      <c r="AP22" s="390"/>
      <c r="AQ22" s="390"/>
      <c r="AR22" s="391"/>
      <c r="AS22" s="383" t="s">
        <v>240</v>
      </c>
      <c r="AT22" s="384"/>
      <c r="AU22" s="384"/>
      <c r="AV22" s="384"/>
      <c r="AW22" s="384"/>
      <c r="AX22" s="395"/>
      <c r="AY22" s="413" t="s">
        <v>244</v>
      </c>
      <c r="AZ22" s="414"/>
      <c r="BA22" s="414"/>
      <c r="BB22" s="414"/>
      <c r="BC22" s="414"/>
      <c r="BD22" s="414"/>
      <c r="BE22" s="414"/>
      <c r="BF22" s="414"/>
      <c r="BG22" s="414"/>
      <c r="BH22" s="414"/>
      <c r="BI22" s="414"/>
      <c r="BJ22" s="414"/>
      <c r="BK22" s="414"/>
      <c r="BL22" s="414"/>
      <c r="BM22" s="415"/>
      <c r="BN22" s="374">
        <v>5104377</v>
      </c>
      <c r="BO22" s="375"/>
      <c r="BP22" s="375"/>
      <c r="BQ22" s="375"/>
      <c r="BR22" s="375"/>
      <c r="BS22" s="375"/>
      <c r="BT22" s="375"/>
      <c r="BU22" s="376"/>
      <c r="BV22" s="374">
        <v>5814891</v>
      </c>
      <c r="BW22" s="375"/>
      <c r="BX22" s="375"/>
      <c r="BY22" s="375"/>
      <c r="BZ22" s="375"/>
      <c r="CA22" s="375"/>
      <c r="CB22" s="375"/>
      <c r="CC22" s="376"/>
      <c r="CD22" s="21"/>
      <c r="CE22" s="354"/>
      <c r="CF22" s="354"/>
      <c r="CG22" s="354"/>
      <c r="CH22" s="354"/>
      <c r="CI22" s="354"/>
      <c r="CJ22" s="354"/>
      <c r="CK22" s="354"/>
      <c r="CL22" s="354"/>
      <c r="CM22" s="354"/>
      <c r="CN22" s="354"/>
      <c r="CO22" s="354"/>
      <c r="CP22" s="354"/>
      <c r="CQ22" s="354"/>
      <c r="CR22" s="354"/>
      <c r="CS22" s="355"/>
      <c r="CT22" s="356"/>
      <c r="CU22" s="357"/>
      <c r="CV22" s="357"/>
      <c r="CW22" s="357"/>
      <c r="CX22" s="357"/>
      <c r="CY22" s="357"/>
      <c r="CZ22" s="357"/>
      <c r="DA22" s="358"/>
      <c r="DB22" s="356"/>
      <c r="DC22" s="357"/>
      <c r="DD22" s="357"/>
      <c r="DE22" s="357"/>
      <c r="DF22" s="357"/>
      <c r="DG22" s="357"/>
      <c r="DH22" s="357"/>
      <c r="DI22" s="358"/>
    </row>
    <row r="23" spans="1:113" ht="18.75" customHeight="1" x14ac:dyDescent="0.15">
      <c r="A23" s="2"/>
      <c r="B23" s="492"/>
      <c r="C23" s="401"/>
      <c r="D23" s="402"/>
      <c r="E23" s="380"/>
      <c r="F23" s="381"/>
      <c r="G23" s="381"/>
      <c r="H23" s="381"/>
      <c r="I23" s="381"/>
      <c r="J23" s="381"/>
      <c r="K23" s="382"/>
      <c r="L23" s="380"/>
      <c r="M23" s="381"/>
      <c r="N23" s="381"/>
      <c r="O23" s="381"/>
      <c r="P23" s="382"/>
      <c r="Q23" s="386"/>
      <c r="R23" s="387"/>
      <c r="S23" s="387"/>
      <c r="T23" s="387"/>
      <c r="U23" s="387"/>
      <c r="V23" s="388"/>
      <c r="W23" s="400"/>
      <c r="X23" s="401"/>
      <c r="Y23" s="402"/>
      <c r="Z23" s="380"/>
      <c r="AA23" s="381"/>
      <c r="AB23" s="381"/>
      <c r="AC23" s="381"/>
      <c r="AD23" s="381"/>
      <c r="AE23" s="381"/>
      <c r="AF23" s="381"/>
      <c r="AG23" s="382"/>
      <c r="AH23" s="380"/>
      <c r="AI23" s="381"/>
      <c r="AJ23" s="381"/>
      <c r="AK23" s="381"/>
      <c r="AL23" s="382"/>
      <c r="AM23" s="392"/>
      <c r="AN23" s="393"/>
      <c r="AO23" s="393"/>
      <c r="AP23" s="393"/>
      <c r="AQ23" s="393"/>
      <c r="AR23" s="394"/>
      <c r="AS23" s="386"/>
      <c r="AT23" s="387"/>
      <c r="AU23" s="387"/>
      <c r="AV23" s="387"/>
      <c r="AW23" s="387"/>
      <c r="AX23" s="396"/>
      <c r="AY23" s="496" t="s">
        <v>246</v>
      </c>
      <c r="AZ23" s="497"/>
      <c r="BA23" s="497"/>
      <c r="BB23" s="497"/>
      <c r="BC23" s="497"/>
      <c r="BD23" s="497"/>
      <c r="BE23" s="497"/>
      <c r="BF23" s="497"/>
      <c r="BG23" s="497"/>
      <c r="BH23" s="497"/>
      <c r="BI23" s="497"/>
      <c r="BJ23" s="497"/>
      <c r="BK23" s="497"/>
      <c r="BL23" s="497"/>
      <c r="BM23" s="498"/>
      <c r="BN23" s="368">
        <v>1647768</v>
      </c>
      <c r="BO23" s="369"/>
      <c r="BP23" s="369"/>
      <c r="BQ23" s="369"/>
      <c r="BR23" s="369"/>
      <c r="BS23" s="369"/>
      <c r="BT23" s="369"/>
      <c r="BU23" s="370"/>
      <c r="BV23" s="368">
        <v>1838314</v>
      </c>
      <c r="BW23" s="369"/>
      <c r="BX23" s="369"/>
      <c r="BY23" s="369"/>
      <c r="BZ23" s="369"/>
      <c r="CA23" s="369"/>
      <c r="CB23" s="369"/>
      <c r="CC23" s="370"/>
      <c r="CD23" s="21"/>
      <c r="CE23" s="354"/>
      <c r="CF23" s="354"/>
      <c r="CG23" s="354"/>
      <c r="CH23" s="354"/>
      <c r="CI23" s="354"/>
      <c r="CJ23" s="354"/>
      <c r="CK23" s="354"/>
      <c r="CL23" s="354"/>
      <c r="CM23" s="354"/>
      <c r="CN23" s="354"/>
      <c r="CO23" s="354"/>
      <c r="CP23" s="354"/>
      <c r="CQ23" s="354"/>
      <c r="CR23" s="354"/>
      <c r="CS23" s="355"/>
      <c r="CT23" s="356"/>
      <c r="CU23" s="357"/>
      <c r="CV23" s="357"/>
      <c r="CW23" s="357"/>
      <c r="CX23" s="357"/>
      <c r="CY23" s="357"/>
      <c r="CZ23" s="357"/>
      <c r="DA23" s="358"/>
      <c r="DB23" s="356"/>
      <c r="DC23" s="357"/>
      <c r="DD23" s="357"/>
      <c r="DE23" s="357"/>
      <c r="DF23" s="357"/>
      <c r="DG23" s="357"/>
      <c r="DH23" s="357"/>
      <c r="DI23" s="358"/>
    </row>
    <row r="24" spans="1:113" ht="18.75" customHeight="1" x14ac:dyDescent="0.15">
      <c r="A24" s="2"/>
      <c r="B24" s="492"/>
      <c r="C24" s="401"/>
      <c r="D24" s="402"/>
      <c r="E24" s="406" t="s">
        <v>248</v>
      </c>
      <c r="F24" s="407"/>
      <c r="G24" s="407"/>
      <c r="H24" s="407"/>
      <c r="I24" s="407"/>
      <c r="J24" s="407"/>
      <c r="K24" s="408"/>
      <c r="L24" s="409">
        <v>1</v>
      </c>
      <c r="M24" s="410"/>
      <c r="N24" s="410"/>
      <c r="O24" s="410"/>
      <c r="P24" s="411"/>
      <c r="Q24" s="409">
        <v>7500</v>
      </c>
      <c r="R24" s="410"/>
      <c r="S24" s="410"/>
      <c r="T24" s="410"/>
      <c r="U24" s="410"/>
      <c r="V24" s="411"/>
      <c r="W24" s="400"/>
      <c r="X24" s="401"/>
      <c r="Y24" s="402"/>
      <c r="Z24" s="406" t="s">
        <v>249</v>
      </c>
      <c r="AA24" s="407"/>
      <c r="AB24" s="407"/>
      <c r="AC24" s="407"/>
      <c r="AD24" s="407"/>
      <c r="AE24" s="407"/>
      <c r="AF24" s="407"/>
      <c r="AG24" s="408"/>
      <c r="AH24" s="409">
        <v>89</v>
      </c>
      <c r="AI24" s="410"/>
      <c r="AJ24" s="410"/>
      <c r="AK24" s="410"/>
      <c r="AL24" s="411"/>
      <c r="AM24" s="409">
        <v>279193</v>
      </c>
      <c r="AN24" s="410"/>
      <c r="AO24" s="410"/>
      <c r="AP24" s="410"/>
      <c r="AQ24" s="410"/>
      <c r="AR24" s="411"/>
      <c r="AS24" s="409">
        <v>3137</v>
      </c>
      <c r="AT24" s="410"/>
      <c r="AU24" s="410"/>
      <c r="AV24" s="410"/>
      <c r="AW24" s="410"/>
      <c r="AX24" s="412"/>
      <c r="AY24" s="487" t="s">
        <v>252</v>
      </c>
      <c r="AZ24" s="488"/>
      <c r="BA24" s="488"/>
      <c r="BB24" s="488"/>
      <c r="BC24" s="488"/>
      <c r="BD24" s="488"/>
      <c r="BE24" s="488"/>
      <c r="BF24" s="488"/>
      <c r="BG24" s="488"/>
      <c r="BH24" s="488"/>
      <c r="BI24" s="488"/>
      <c r="BJ24" s="488"/>
      <c r="BK24" s="488"/>
      <c r="BL24" s="488"/>
      <c r="BM24" s="489"/>
      <c r="BN24" s="368">
        <v>3275936</v>
      </c>
      <c r="BO24" s="369"/>
      <c r="BP24" s="369"/>
      <c r="BQ24" s="369"/>
      <c r="BR24" s="369"/>
      <c r="BS24" s="369"/>
      <c r="BT24" s="369"/>
      <c r="BU24" s="370"/>
      <c r="BV24" s="368">
        <v>3744876</v>
      </c>
      <c r="BW24" s="369"/>
      <c r="BX24" s="369"/>
      <c r="BY24" s="369"/>
      <c r="BZ24" s="369"/>
      <c r="CA24" s="369"/>
      <c r="CB24" s="369"/>
      <c r="CC24" s="370"/>
      <c r="CD24" s="21"/>
      <c r="CE24" s="354"/>
      <c r="CF24" s="354"/>
      <c r="CG24" s="354"/>
      <c r="CH24" s="354"/>
      <c r="CI24" s="354"/>
      <c r="CJ24" s="354"/>
      <c r="CK24" s="354"/>
      <c r="CL24" s="354"/>
      <c r="CM24" s="354"/>
      <c r="CN24" s="354"/>
      <c r="CO24" s="354"/>
      <c r="CP24" s="354"/>
      <c r="CQ24" s="354"/>
      <c r="CR24" s="354"/>
      <c r="CS24" s="355"/>
      <c r="CT24" s="356"/>
      <c r="CU24" s="357"/>
      <c r="CV24" s="357"/>
      <c r="CW24" s="357"/>
      <c r="CX24" s="357"/>
      <c r="CY24" s="357"/>
      <c r="CZ24" s="357"/>
      <c r="DA24" s="358"/>
      <c r="DB24" s="356"/>
      <c r="DC24" s="357"/>
      <c r="DD24" s="357"/>
      <c r="DE24" s="357"/>
      <c r="DF24" s="357"/>
      <c r="DG24" s="357"/>
      <c r="DH24" s="357"/>
      <c r="DI24" s="358"/>
    </row>
    <row r="25" spans="1:113" ht="18.75" customHeight="1" x14ac:dyDescent="0.15">
      <c r="A25" s="2"/>
      <c r="B25" s="492"/>
      <c r="C25" s="401"/>
      <c r="D25" s="402"/>
      <c r="E25" s="406" t="s">
        <v>254</v>
      </c>
      <c r="F25" s="407"/>
      <c r="G25" s="407"/>
      <c r="H25" s="407"/>
      <c r="I25" s="407"/>
      <c r="J25" s="407"/>
      <c r="K25" s="408"/>
      <c r="L25" s="409">
        <v>1</v>
      </c>
      <c r="M25" s="410"/>
      <c r="N25" s="410"/>
      <c r="O25" s="410"/>
      <c r="P25" s="411"/>
      <c r="Q25" s="409">
        <v>5960</v>
      </c>
      <c r="R25" s="410"/>
      <c r="S25" s="410"/>
      <c r="T25" s="410"/>
      <c r="U25" s="410"/>
      <c r="V25" s="411"/>
      <c r="W25" s="400"/>
      <c r="X25" s="401"/>
      <c r="Y25" s="402"/>
      <c r="Z25" s="406" t="s">
        <v>255</v>
      </c>
      <c r="AA25" s="407"/>
      <c r="AB25" s="407"/>
      <c r="AC25" s="407"/>
      <c r="AD25" s="407"/>
      <c r="AE25" s="407"/>
      <c r="AF25" s="407"/>
      <c r="AG25" s="408"/>
      <c r="AH25" s="409" t="s">
        <v>204</v>
      </c>
      <c r="AI25" s="410"/>
      <c r="AJ25" s="410"/>
      <c r="AK25" s="410"/>
      <c r="AL25" s="411"/>
      <c r="AM25" s="409" t="s">
        <v>204</v>
      </c>
      <c r="AN25" s="410"/>
      <c r="AO25" s="410"/>
      <c r="AP25" s="410"/>
      <c r="AQ25" s="410"/>
      <c r="AR25" s="411"/>
      <c r="AS25" s="409" t="s">
        <v>204</v>
      </c>
      <c r="AT25" s="410"/>
      <c r="AU25" s="410"/>
      <c r="AV25" s="410"/>
      <c r="AW25" s="410"/>
      <c r="AX25" s="412"/>
      <c r="AY25" s="413" t="s">
        <v>36</v>
      </c>
      <c r="AZ25" s="414"/>
      <c r="BA25" s="414"/>
      <c r="BB25" s="414"/>
      <c r="BC25" s="414"/>
      <c r="BD25" s="414"/>
      <c r="BE25" s="414"/>
      <c r="BF25" s="414"/>
      <c r="BG25" s="414"/>
      <c r="BH25" s="414"/>
      <c r="BI25" s="414"/>
      <c r="BJ25" s="414"/>
      <c r="BK25" s="414"/>
      <c r="BL25" s="414"/>
      <c r="BM25" s="415"/>
      <c r="BN25" s="374">
        <v>1156048</v>
      </c>
      <c r="BO25" s="375"/>
      <c r="BP25" s="375"/>
      <c r="BQ25" s="375"/>
      <c r="BR25" s="375"/>
      <c r="BS25" s="375"/>
      <c r="BT25" s="375"/>
      <c r="BU25" s="376"/>
      <c r="BV25" s="374">
        <v>1346925</v>
      </c>
      <c r="BW25" s="375"/>
      <c r="BX25" s="375"/>
      <c r="BY25" s="375"/>
      <c r="BZ25" s="375"/>
      <c r="CA25" s="375"/>
      <c r="CB25" s="375"/>
      <c r="CC25" s="376"/>
      <c r="CD25" s="21"/>
      <c r="CE25" s="354"/>
      <c r="CF25" s="354"/>
      <c r="CG25" s="354"/>
      <c r="CH25" s="354"/>
      <c r="CI25" s="354"/>
      <c r="CJ25" s="354"/>
      <c r="CK25" s="354"/>
      <c r="CL25" s="354"/>
      <c r="CM25" s="354"/>
      <c r="CN25" s="354"/>
      <c r="CO25" s="354"/>
      <c r="CP25" s="354"/>
      <c r="CQ25" s="354"/>
      <c r="CR25" s="354"/>
      <c r="CS25" s="355"/>
      <c r="CT25" s="356"/>
      <c r="CU25" s="357"/>
      <c r="CV25" s="357"/>
      <c r="CW25" s="357"/>
      <c r="CX25" s="357"/>
      <c r="CY25" s="357"/>
      <c r="CZ25" s="357"/>
      <c r="DA25" s="358"/>
      <c r="DB25" s="356"/>
      <c r="DC25" s="357"/>
      <c r="DD25" s="357"/>
      <c r="DE25" s="357"/>
      <c r="DF25" s="357"/>
      <c r="DG25" s="357"/>
      <c r="DH25" s="357"/>
      <c r="DI25" s="358"/>
    </row>
    <row r="26" spans="1:113" ht="18.75" customHeight="1" x14ac:dyDescent="0.15">
      <c r="A26" s="2"/>
      <c r="B26" s="492"/>
      <c r="C26" s="401"/>
      <c r="D26" s="402"/>
      <c r="E26" s="406" t="s">
        <v>256</v>
      </c>
      <c r="F26" s="407"/>
      <c r="G26" s="407"/>
      <c r="H26" s="407"/>
      <c r="I26" s="407"/>
      <c r="J26" s="407"/>
      <c r="K26" s="408"/>
      <c r="L26" s="409">
        <v>1</v>
      </c>
      <c r="M26" s="410"/>
      <c r="N26" s="410"/>
      <c r="O26" s="410"/>
      <c r="P26" s="411"/>
      <c r="Q26" s="409">
        <v>5250</v>
      </c>
      <c r="R26" s="410"/>
      <c r="S26" s="410"/>
      <c r="T26" s="410"/>
      <c r="U26" s="410"/>
      <c r="V26" s="411"/>
      <c r="W26" s="400"/>
      <c r="X26" s="401"/>
      <c r="Y26" s="402"/>
      <c r="Z26" s="406" t="s">
        <v>257</v>
      </c>
      <c r="AA26" s="502"/>
      <c r="AB26" s="502"/>
      <c r="AC26" s="502"/>
      <c r="AD26" s="502"/>
      <c r="AE26" s="502"/>
      <c r="AF26" s="502"/>
      <c r="AG26" s="503"/>
      <c r="AH26" s="409">
        <v>5</v>
      </c>
      <c r="AI26" s="410"/>
      <c r="AJ26" s="410"/>
      <c r="AK26" s="410"/>
      <c r="AL26" s="411"/>
      <c r="AM26" s="409">
        <v>13885</v>
      </c>
      <c r="AN26" s="410"/>
      <c r="AO26" s="410"/>
      <c r="AP26" s="410"/>
      <c r="AQ26" s="410"/>
      <c r="AR26" s="411"/>
      <c r="AS26" s="409">
        <v>2777</v>
      </c>
      <c r="AT26" s="410"/>
      <c r="AU26" s="410"/>
      <c r="AV26" s="410"/>
      <c r="AW26" s="410"/>
      <c r="AX26" s="412"/>
      <c r="AY26" s="504" t="s">
        <v>258</v>
      </c>
      <c r="AZ26" s="474"/>
      <c r="BA26" s="474"/>
      <c r="BB26" s="474"/>
      <c r="BC26" s="474"/>
      <c r="BD26" s="474"/>
      <c r="BE26" s="474"/>
      <c r="BF26" s="474"/>
      <c r="BG26" s="474"/>
      <c r="BH26" s="474"/>
      <c r="BI26" s="474"/>
      <c r="BJ26" s="474"/>
      <c r="BK26" s="474"/>
      <c r="BL26" s="474"/>
      <c r="BM26" s="505"/>
      <c r="BN26" s="368" t="s">
        <v>204</v>
      </c>
      <c r="BO26" s="369"/>
      <c r="BP26" s="369"/>
      <c r="BQ26" s="369"/>
      <c r="BR26" s="369"/>
      <c r="BS26" s="369"/>
      <c r="BT26" s="369"/>
      <c r="BU26" s="370"/>
      <c r="BV26" s="368" t="s">
        <v>204</v>
      </c>
      <c r="BW26" s="369"/>
      <c r="BX26" s="369"/>
      <c r="BY26" s="369"/>
      <c r="BZ26" s="369"/>
      <c r="CA26" s="369"/>
      <c r="CB26" s="369"/>
      <c r="CC26" s="370"/>
      <c r="CD26" s="21"/>
      <c r="CE26" s="354"/>
      <c r="CF26" s="354"/>
      <c r="CG26" s="354"/>
      <c r="CH26" s="354"/>
      <c r="CI26" s="354"/>
      <c r="CJ26" s="354"/>
      <c r="CK26" s="354"/>
      <c r="CL26" s="354"/>
      <c r="CM26" s="354"/>
      <c r="CN26" s="354"/>
      <c r="CO26" s="354"/>
      <c r="CP26" s="354"/>
      <c r="CQ26" s="354"/>
      <c r="CR26" s="354"/>
      <c r="CS26" s="355"/>
      <c r="CT26" s="356"/>
      <c r="CU26" s="357"/>
      <c r="CV26" s="357"/>
      <c r="CW26" s="357"/>
      <c r="CX26" s="357"/>
      <c r="CY26" s="357"/>
      <c r="CZ26" s="357"/>
      <c r="DA26" s="358"/>
      <c r="DB26" s="356"/>
      <c r="DC26" s="357"/>
      <c r="DD26" s="357"/>
      <c r="DE26" s="357"/>
      <c r="DF26" s="357"/>
      <c r="DG26" s="357"/>
      <c r="DH26" s="357"/>
      <c r="DI26" s="358"/>
    </row>
    <row r="27" spans="1:113" ht="18.75" customHeight="1" x14ac:dyDescent="0.15">
      <c r="A27" s="2"/>
      <c r="B27" s="492"/>
      <c r="C27" s="401"/>
      <c r="D27" s="402"/>
      <c r="E27" s="406" t="s">
        <v>259</v>
      </c>
      <c r="F27" s="407"/>
      <c r="G27" s="407"/>
      <c r="H27" s="407"/>
      <c r="I27" s="407"/>
      <c r="J27" s="407"/>
      <c r="K27" s="408"/>
      <c r="L27" s="409">
        <v>1</v>
      </c>
      <c r="M27" s="410"/>
      <c r="N27" s="410"/>
      <c r="O27" s="410"/>
      <c r="P27" s="411"/>
      <c r="Q27" s="409">
        <v>2630</v>
      </c>
      <c r="R27" s="410"/>
      <c r="S27" s="410"/>
      <c r="T27" s="410"/>
      <c r="U27" s="410"/>
      <c r="V27" s="411"/>
      <c r="W27" s="400"/>
      <c r="X27" s="401"/>
      <c r="Y27" s="402"/>
      <c r="Z27" s="406" t="s">
        <v>261</v>
      </c>
      <c r="AA27" s="407"/>
      <c r="AB27" s="407"/>
      <c r="AC27" s="407"/>
      <c r="AD27" s="407"/>
      <c r="AE27" s="407"/>
      <c r="AF27" s="407"/>
      <c r="AG27" s="408"/>
      <c r="AH27" s="409">
        <v>1</v>
      </c>
      <c r="AI27" s="410"/>
      <c r="AJ27" s="410"/>
      <c r="AK27" s="410"/>
      <c r="AL27" s="411"/>
      <c r="AM27" s="409" t="s">
        <v>265</v>
      </c>
      <c r="AN27" s="410"/>
      <c r="AO27" s="410"/>
      <c r="AP27" s="410"/>
      <c r="AQ27" s="410"/>
      <c r="AR27" s="411"/>
      <c r="AS27" s="409" t="s">
        <v>265</v>
      </c>
      <c r="AT27" s="410"/>
      <c r="AU27" s="410"/>
      <c r="AV27" s="410"/>
      <c r="AW27" s="410"/>
      <c r="AX27" s="412"/>
      <c r="AY27" s="499" t="s">
        <v>266</v>
      </c>
      <c r="AZ27" s="500"/>
      <c r="BA27" s="500"/>
      <c r="BB27" s="500"/>
      <c r="BC27" s="500"/>
      <c r="BD27" s="500"/>
      <c r="BE27" s="500"/>
      <c r="BF27" s="500"/>
      <c r="BG27" s="500"/>
      <c r="BH27" s="500"/>
      <c r="BI27" s="500"/>
      <c r="BJ27" s="500"/>
      <c r="BK27" s="500"/>
      <c r="BL27" s="500"/>
      <c r="BM27" s="501"/>
      <c r="BN27" s="371" t="s">
        <v>204</v>
      </c>
      <c r="BO27" s="372"/>
      <c r="BP27" s="372"/>
      <c r="BQ27" s="372"/>
      <c r="BR27" s="372"/>
      <c r="BS27" s="372"/>
      <c r="BT27" s="372"/>
      <c r="BU27" s="373"/>
      <c r="BV27" s="371" t="s">
        <v>204</v>
      </c>
      <c r="BW27" s="372"/>
      <c r="BX27" s="372"/>
      <c r="BY27" s="372"/>
      <c r="BZ27" s="372"/>
      <c r="CA27" s="372"/>
      <c r="CB27" s="372"/>
      <c r="CC27" s="373"/>
      <c r="CD27" s="17"/>
      <c r="CE27" s="354"/>
      <c r="CF27" s="354"/>
      <c r="CG27" s="354"/>
      <c r="CH27" s="354"/>
      <c r="CI27" s="354"/>
      <c r="CJ27" s="354"/>
      <c r="CK27" s="354"/>
      <c r="CL27" s="354"/>
      <c r="CM27" s="354"/>
      <c r="CN27" s="354"/>
      <c r="CO27" s="354"/>
      <c r="CP27" s="354"/>
      <c r="CQ27" s="354"/>
      <c r="CR27" s="354"/>
      <c r="CS27" s="355"/>
      <c r="CT27" s="356"/>
      <c r="CU27" s="357"/>
      <c r="CV27" s="357"/>
      <c r="CW27" s="357"/>
      <c r="CX27" s="357"/>
      <c r="CY27" s="357"/>
      <c r="CZ27" s="357"/>
      <c r="DA27" s="358"/>
      <c r="DB27" s="356"/>
      <c r="DC27" s="357"/>
      <c r="DD27" s="357"/>
      <c r="DE27" s="357"/>
      <c r="DF27" s="357"/>
      <c r="DG27" s="357"/>
      <c r="DH27" s="357"/>
      <c r="DI27" s="358"/>
    </row>
    <row r="28" spans="1:113" ht="18.75" customHeight="1" x14ac:dyDescent="0.15">
      <c r="A28" s="2"/>
      <c r="B28" s="492"/>
      <c r="C28" s="401"/>
      <c r="D28" s="402"/>
      <c r="E28" s="406" t="s">
        <v>267</v>
      </c>
      <c r="F28" s="407"/>
      <c r="G28" s="407"/>
      <c r="H28" s="407"/>
      <c r="I28" s="407"/>
      <c r="J28" s="407"/>
      <c r="K28" s="408"/>
      <c r="L28" s="409">
        <v>1</v>
      </c>
      <c r="M28" s="410"/>
      <c r="N28" s="410"/>
      <c r="O28" s="410"/>
      <c r="P28" s="411"/>
      <c r="Q28" s="409">
        <v>2250</v>
      </c>
      <c r="R28" s="410"/>
      <c r="S28" s="410"/>
      <c r="T28" s="410"/>
      <c r="U28" s="410"/>
      <c r="V28" s="411"/>
      <c r="W28" s="400"/>
      <c r="X28" s="401"/>
      <c r="Y28" s="402"/>
      <c r="Z28" s="406" t="s">
        <v>37</v>
      </c>
      <c r="AA28" s="407"/>
      <c r="AB28" s="407"/>
      <c r="AC28" s="407"/>
      <c r="AD28" s="407"/>
      <c r="AE28" s="407"/>
      <c r="AF28" s="407"/>
      <c r="AG28" s="408"/>
      <c r="AH28" s="409" t="s">
        <v>204</v>
      </c>
      <c r="AI28" s="410"/>
      <c r="AJ28" s="410"/>
      <c r="AK28" s="410"/>
      <c r="AL28" s="411"/>
      <c r="AM28" s="409" t="s">
        <v>204</v>
      </c>
      <c r="AN28" s="410"/>
      <c r="AO28" s="410"/>
      <c r="AP28" s="410"/>
      <c r="AQ28" s="410"/>
      <c r="AR28" s="411"/>
      <c r="AS28" s="409" t="s">
        <v>204</v>
      </c>
      <c r="AT28" s="410"/>
      <c r="AU28" s="410"/>
      <c r="AV28" s="410"/>
      <c r="AW28" s="410"/>
      <c r="AX28" s="412"/>
      <c r="AY28" s="359" t="s">
        <v>270</v>
      </c>
      <c r="AZ28" s="360"/>
      <c r="BA28" s="360"/>
      <c r="BB28" s="361"/>
      <c r="BC28" s="413" t="s">
        <v>99</v>
      </c>
      <c r="BD28" s="414"/>
      <c r="BE28" s="414"/>
      <c r="BF28" s="414"/>
      <c r="BG28" s="414"/>
      <c r="BH28" s="414"/>
      <c r="BI28" s="414"/>
      <c r="BJ28" s="414"/>
      <c r="BK28" s="414"/>
      <c r="BL28" s="414"/>
      <c r="BM28" s="415"/>
      <c r="BN28" s="374">
        <v>1450320</v>
      </c>
      <c r="BO28" s="375"/>
      <c r="BP28" s="375"/>
      <c r="BQ28" s="375"/>
      <c r="BR28" s="375"/>
      <c r="BS28" s="375"/>
      <c r="BT28" s="375"/>
      <c r="BU28" s="376"/>
      <c r="BV28" s="374">
        <v>1433138</v>
      </c>
      <c r="BW28" s="375"/>
      <c r="BX28" s="375"/>
      <c r="BY28" s="375"/>
      <c r="BZ28" s="375"/>
      <c r="CA28" s="375"/>
      <c r="CB28" s="375"/>
      <c r="CC28" s="376"/>
      <c r="CD28" s="21"/>
      <c r="CE28" s="354"/>
      <c r="CF28" s="354"/>
      <c r="CG28" s="354"/>
      <c r="CH28" s="354"/>
      <c r="CI28" s="354"/>
      <c r="CJ28" s="354"/>
      <c r="CK28" s="354"/>
      <c r="CL28" s="354"/>
      <c r="CM28" s="354"/>
      <c r="CN28" s="354"/>
      <c r="CO28" s="354"/>
      <c r="CP28" s="354"/>
      <c r="CQ28" s="354"/>
      <c r="CR28" s="354"/>
      <c r="CS28" s="355"/>
      <c r="CT28" s="356"/>
      <c r="CU28" s="357"/>
      <c r="CV28" s="357"/>
      <c r="CW28" s="357"/>
      <c r="CX28" s="357"/>
      <c r="CY28" s="357"/>
      <c r="CZ28" s="357"/>
      <c r="DA28" s="358"/>
      <c r="DB28" s="356"/>
      <c r="DC28" s="357"/>
      <c r="DD28" s="357"/>
      <c r="DE28" s="357"/>
      <c r="DF28" s="357"/>
      <c r="DG28" s="357"/>
      <c r="DH28" s="357"/>
      <c r="DI28" s="358"/>
    </row>
    <row r="29" spans="1:113" ht="18.75" customHeight="1" x14ac:dyDescent="0.15">
      <c r="A29" s="2"/>
      <c r="B29" s="492"/>
      <c r="C29" s="401"/>
      <c r="D29" s="402"/>
      <c r="E29" s="406" t="s">
        <v>271</v>
      </c>
      <c r="F29" s="407"/>
      <c r="G29" s="407"/>
      <c r="H29" s="407"/>
      <c r="I29" s="407"/>
      <c r="J29" s="407"/>
      <c r="K29" s="408"/>
      <c r="L29" s="409">
        <v>9</v>
      </c>
      <c r="M29" s="410"/>
      <c r="N29" s="410"/>
      <c r="O29" s="410"/>
      <c r="P29" s="411"/>
      <c r="Q29" s="409">
        <v>2150</v>
      </c>
      <c r="R29" s="410"/>
      <c r="S29" s="410"/>
      <c r="T29" s="410"/>
      <c r="U29" s="410"/>
      <c r="V29" s="411"/>
      <c r="W29" s="403"/>
      <c r="X29" s="404"/>
      <c r="Y29" s="405"/>
      <c r="Z29" s="406" t="s">
        <v>273</v>
      </c>
      <c r="AA29" s="407"/>
      <c r="AB29" s="407"/>
      <c r="AC29" s="407"/>
      <c r="AD29" s="407"/>
      <c r="AE29" s="407"/>
      <c r="AF29" s="407"/>
      <c r="AG29" s="408"/>
      <c r="AH29" s="409">
        <v>90</v>
      </c>
      <c r="AI29" s="410"/>
      <c r="AJ29" s="410"/>
      <c r="AK29" s="410"/>
      <c r="AL29" s="411"/>
      <c r="AM29" s="409">
        <v>283067</v>
      </c>
      <c r="AN29" s="410"/>
      <c r="AO29" s="410"/>
      <c r="AP29" s="410"/>
      <c r="AQ29" s="410"/>
      <c r="AR29" s="411"/>
      <c r="AS29" s="409">
        <v>3145</v>
      </c>
      <c r="AT29" s="410"/>
      <c r="AU29" s="410"/>
      <c r="AV29" s="410"/>
      <c r="AW29" s="410"/>
      <c r="AX29" s="412"/>
      <c r="AY29" s="362"/>
      <c r="AZ29" s="363"/>
      <c r="BA29" s="363"/>
      <c r="BB29" s="364"/>
      <c r="BC29" s="496" t="s">
        <v>274</v>
      </c>
      <c r="BD29" s="497"/>
      <c r="BE29" s="497"/>
      <c r="BF29" s="497"/>
      <c r="BG29" s="497"/>
      <c r="BH29" s="497"/>
      <c r="BI29" s="497"/>
      <c r="BJ29" s="497"/>
      <c r="BK29" s="497"/>
      <c r="BL29" s="497"/>
      <c r="BM29" s="498"/>
      <c r="BN29" s="368">
        <v>877928</v>
      </c>
      <c r="BO29" s="369"/>
      <c r="BP29" s="369"/>
      <c r="BQ29" s="369"/>
      <c r="BR29" s="369"/>
      <c r="BS29" s="369"/>
      <c r="BT29" s="369"/>
      <c r="BU29" s="370"/>
      <c r="BV29" s="368">
        <v>790531</v>
      </c>
      <c r="BW29" s="369"/>
      <c r="BX29" s="369"/>
      <c r="BY29" s="369"/>
      <c r="BZ29" s="369"/>
      <c r="CA29" s="369"/>
      <c r="CB29" s="369"/>
      <c r="CC29" s="370"/>
      <c r="CD29" s="17"/>
      <c r="CE29" s="354"/>
      <c r="CF29" s="354"/>
      <c r="CG29" s="354"/>
      <c r="CH29" s="354"/>
      <c r="CI29" s="354"/>
      <c r="CJ29" s="354"/>
      <c r="CK29" s="354"/>
      <c r="CL29" s="354"/>
      <c r="CM29" s="354"/>
      <c r="CN29" s="354"/>
      <c r="CO29" s="354"/>
      <c r="CP29" s="354"/>
      <c r="CQ29" s="354"/>
      <c r="CR29" s="354"/>
      <c r="CS29" s="355"/>
      <c r="CT29" s="356"/>
      <c r="CU29" s="357"/>
      <c r="CV29" s="357"/>
      <c r="CW29" s="357"/>
      <c r="CX29" s="357"/>
      <c r="CY29" s="357"/>
      <c r="CZ29" s="357"/>
      <c r="DA29" s="358"/>
      <c r="DB29" s="356"/>
      <c r="DC29" s="357"/>
      <c r="DD29" s="357"/>
      <c r="DE29" s="357"/>
      <c r="DF29" s="357"/>
      <c r="DG29" s="357"/>
      <c r="DH29" s="357"/>
      <c r="DI29" s="358"/>
    </row>
    <row r="30" spans="1:113" ht="18.75" customHeight="1" x14ac:dyDescent="0.15">
      <c r="A30" s="2"/>
      <c r="B30" s="493"/>
      <c r="C30" s="494"/>
      <c r="D30" s="495"/>
      <c r="E30" s="475"/>
      <c r="F30" s="476"/>
      <c r="G30" s="476"/>
      <c r="H30" s="476"/>
      <c r="I30" s="476"/>
      <c r="J30" s="476"/>
      <c r="K30" s="477"/>
      <c r="L30" s="478"/>
      <c r="M30" s="479"/>
      <c r="N30" s="479"/>
      <c r="O30" s="479"/>
      <c r="P30" s="480"/>
      <c r="Q30" s="478"/>
      <c r="R30" s="479"/>
      <c r="S30" s="479"/>
      <c r="T30" s="479"/>
      <c r="U30" s="479"/>
      <c r="V30" s="480"/>
      <c r="W30" s="481" t="s">
        <v>276</v>
      </c>
      <c r="X30" s="482"/>
      <c r="Y30" s="482"/>
      <c r="Z30" s="482"/>
      <c r="AA30" s="482"/>
      <c r="AB30" s="482"/>
      <c r="AC30" s="482"/>
      <c r="AD30" s="482"/>
      <c r="AE30" s="482"/>
      <c r="AF30" s="482"/>
      <c r="AG30" s="483"/>
      <c r="AH30" s="484">
        <v>95.7</v>
      </c>
      <c r="AI30" s="485"/>
      <c r="AJ30" s="485"/>
      <c r="AK30" s="485"/>
      <c r="AL30" s="485"/>
      <c r="AM30" s="485"/>
      <c r="AN30" s="485"/>
      <c r="AO30" s="485"/>
      <c r="AP30" s="485"/>
      <c r="AQ30" s="485"/>
      <c r="AR30" s="485"/>
      <c r="AS30" s="485"/>
      <c r="AT30" s="485"/>
      <c r="AU30" s="485"/>
      <c r="AV30" s="485"/>
      <c r="AW30" s="485"/>
      <c r="AX30" s="486"/>
      <c r="AY30" s="365"/>
      <c r="AZ30" s="366"/>
      <c r="BA30" s="366"/>
      <c r="BB30" s="367"/>
      <c r="BC30" s="487" t="s">
        <v>73</v>
      </c>
      <c r="BD30" s="488"/>
      <c r="BE30" s="488"/>
      <c r="BF30" s="488"/>
      <c r="BG30" s="488"/>
      <c r="BH30" s="488"/>
      <c r="BI30" s="488"/>
      <c r="BJ30" s="488"/>
      <c r="BK30" s="488"/>
      <c r="BL30" s="488"/>
      <c r="BM30" s="489"/>
      <c r="BN30" s="371">
        <v>2351506</v>
      </c>
      <c r="BO30" s="372"/>
      <c r="BP30" s="372"/>
      <c r="BQ30" s="372"/>
      <c r="BR30" s="372"/>
      <c r="BS30" s="372"/>
      <c r="BT30" s="372"/>
      <c r="BU30" s="373"/>
      <c r="BV30" s="371">
        <v>2199273</v>
      </c>
      <c r="BW30" s="372"/>
      <c r="BX30" s="372"/>
      <c r="BY30" s="372"/>
      <c r="BZ30" s="372"/>
      <c r="CA30" s="372"/>
      <c r="CB30" s="372"/>
      <c r="CC30" s="373"/>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90" t="s">
        <v>186</v>
      </c>
      <c r="D32" s="490"/>
      <c r="E32" s="490"/>
      <c r="F32" s="490"/>
      <c r="G32" s="490"/>
      <c r="H32" s="490"/>
      <c r="I32" s="490"/>
      <c r="J32" s="490"/>
      <c r="K32" s="490"/>
      <c r="L32" s="490"/>
      <c r="M32" s="490"/>
      <c r="N32" s="490"/>
      <c r="O32" s="490"/>
      <c r="P32" s="490"/>
      <c r="Q32" s="490"/>
      <c r="R32" s="490"/>
      <c r="S32" s="490"/>
      <c r="U32" s="474" t="s">
        <v>89</v>
      </c>
      <c r="V32" s="474"/>
      <c r="W32" s="474"/>
      <c r="X32" s="474"/>
      <c r="Y32" s="474"/>
      <c r="Z32" s="474"/>
      <c r="AA32" s="474"/>
      <c r="AB32" s="474"/>
      <c r="AC32" s="474"/>
      <c r="AD32" s="474"/>
      <c r="AE32" s="474"/>
      <c r="AF32" s="474"/>
      <c r="AG32" s="474"/>
      <c r="AH32" s="474"/>
      <c r="AI32" s="474"/>
      <c r="AJ32" s="474"/>
      <c r="AK32" s="474"/>
      <c r="AM32" s="474" t="s">
        <v>278</v>
      </c>
      <c r="AN32" s="474"/>
      <c r="AO32" s="474"/>
      <c r="AP32" s="474"/>
      <c r="AQ32" s="474"/>
      <c r="AR32" s="474"/>
      <c r="AS32" s="474"/>
      <c r="AT32" s="474"/>
      <c r="AU32" s="474"/>
      <c r="AV32" s="474"/>
      <c r="AW32" s="474"/>
      <c r="AX32" s="474"/>
      <c r="AY32" s="474"/>
      <c r="AZ32" s="474"/>
      <c r="BA32" s="474"/>
      <c r="BB32" s="474"/>
      <c r="BC32" s="474"/>
      <c r="BE32" s="474" t="s">
        <v>279</v>
      </c>
      <c r="BF32" s="474"/>
      <c r="BG32" s="474"/>
      <c r="BH32" s="474"/>
      <c r="BI32" s="474"/>
      <c r="BJ32" s="474"/>
      <c r="BK32" s="474"/>
      <c r="BL32" s="474"/>
      <c r="BM32" s="474"/>
      <c r="BN32" s="474"/>
      <c r="BO32" s="474"/>
      <c r="BP32" s="474"/>
      <c r="BQ32" s="474"/>
      <c r="BR32" s="474"/>
      <c r="BS32" s="474"/>
      <c r="BT32" s="474"/>
      <c r="BU32" s="474"/>
      <c r="BW32" s="474" t="s">
        <v>281</v>
      </c>
      <c r="BX32" s="474"/>
      <c r="BY32" s="474"/>
      <c r="BZ32" s="474"/>
      <c r="CA32" s="474"/>
      <c r="CB32" s="474"/>
      <c r="CC32" s="474"/>
      <c r="CD32" s="474"/>
      <c r="CE32" s="474"/>
      <c r="CF32" s="474"/>
      <c r="CG32" s="474"/>
      <c r="CH32" s="474"/>
      <c r="CI32" s="474"/>
      <c r="CJ32" s="474"/>
      <c r="CK32" s="474"/>
      <c r="CL32" s="474"/>
      <c r="CM32" s="474"/>
      <c r="CO32" s="474" t="s">
        <v>282</v>
      </c>
      <c r="CP32" s="474"/>
      <c r="CQ32" s="474"/>
      <c r="CR32" s="474"/>
      <c r="CS32" s="474"/>
      <c r="CT32" s="474"/>
      <c r="CU32" s="474"/>
      <c r="CV32" s="474"/>
      <c r="CW32" s="474"/>
      <c r="CX32" s="474"/>
      <c r="CY32" s="474"/>
      <c r="CZ32" s="474"/>
      <c r="DA32" s="474"/>
      <c r="DB32" s="474"/>
      <c r="DC32" s="474"/>
      <c r="DD32" s="474"/>
      <c r="DE32" s="474"/>
      <c r="DI32" s="36"/>
    </row>
    <row r="33" spans="1:113" ht="13.5" customHeight="1" x14ac:dyDescent="0.15">
      <c r="A33" s="2"/>
      <c r="B33" s="5"/>
      <c r="C33" s="453" t="s">
        <v>119</v>
      </c>
      <c r="D33" s="453"/>
      <c r="E33" s="433" t="s">
        <v>283</v>
      </c>
      <c r="F33" s="433"/>
      <c r="G33" s="433"/>
      <c r="H33" s="433"/>
      <c r="I33" s="433"/>
      <c r="J33" s="433"/>
      <c r="K33" s="433"/>
      <c r="L33" s="433"/>
      <c r="M33" s="433"/>
      <c r="N33" s="433"/>
      <c r="O33" s="433"/>
      <c r="P33" s="433"/>
      <c r="Q33" s="433"/>
      <c r="R33" s="433"/>
      <c r="S33" s="433"/>
      <c r="T33" s="12"/>
      <c r="U33" s="453" t="s">
        <v>119</v>
      </c>
      <c r="V33" s="453"/>
      <c r="W33" s="433" t="s">
        <v>283</v>
      </c>
      <c r="X33" s="433"/>
      <c r="Y33" s="433"/>
      <c r="Z33" s="433"/>
      <c r="AA33" s="433"/>
      <c r="AB33" s="433"/>
      <c r="AC33" s="433"/>
      <c r="AD33" s="433"/>
      <c r="AE33" s="433"/>
      <c r="AF33" s="433"/>
      <c r="AG33" s="433"/>
      <c r="AH33" s="433"/>
      <c r="AI33" s="433"/>
      <c r="AJ33" s="433"/>
      <c r="AK33" s="433"/>
      <c r="AL33" s="12"/>
      <c r="AM33" s="453" t="s">
        <v>119</v>
      </c>
      <c r="AN33" s="453"/>
      <c r="AO33" s="433" t="s">
        <v>283</v>
      </c>
      <c r="AP33" s="433"/>
      <c r="AQ33" s="433"/>
      <c r="AR33" s="433"/>
      <c r="AS33" s="433"/>
      <c r="AT33" s="433"/>
      <c r="AU33" s="433"/>
      <c r="AV33" s="433"/>
      <c r="AW33" s="433"/>
      <c r="AX33" s="433"/>
      <c r="AY33" s="433"/>
      <c r="AZ33" s="433"/>
      <c r="BA33" s="433"/>
      <c r="BB33" s="433"/>
      <c r="BC33" s="433"/>
      <c r="BD33" s="8"/>
      <c r="BE33" s="433" t="s">
        <v>285</v>
      </c>
      <c r="BF33" s="433"/>
      <c r="BG33" s="433" t="s">
        <v>167</v>
      </c>
      <c r="BH33" s="433"/>
      <c r="BI33" s="433"/>
      <c r="BJ33" s="433"/>
      <c r="BK33" s="433"/>
      <c r="BL33" s="433"/>
      <c r="BM33" s="433"/>
      <c r="BN33" s="433"/>
      <c r="BO33" s="433"/>
      <c r="BP33" s="433"/>
      <c r="BQ33" s="433"/>
      <c r="BR33" s="433"/>
      <c r="BS33" s="433"/>
      <c r="BT33" s="433"/>
      <c r="BU33" s="433"/>
      <c r="BV33" s="8"/>
      <c r="BW33" s="453" t="s">
        <v>285</v>
      </c>
      <c r="BX33" s="453"/>
      <c r="BY33" s="433" t="s">
        <v>107</v>
      </c>
      <c r="BZ33" s="433"/>
      <c r="CA33" s="433"/>
      <c r="CB33" s="433"/>
      <c r="CC33" s="433"/>
      <c r="CD33" s="433"/>
      <c r="CE33" s="433"/>
      <c r="CF33" s="433"/>
      <c r="CG33" s="433"/>
      <c r="CH33" s="433"/>
      <c r="CI33" s="433"/>
      <c r="CJ33" s="433"/>
      <c r="CK33" s="433"/>
      <c r="CL33" s="433"/>
      <c r="CM33" s="433"/>
      <c r="CN33" s="12"/>
      <c r="CO33" s="453" t="s">
        <v>119</v>
      </c>
      <c r="CP33" s="453"/>
      <c r="CQ33" s="433" t="s">
        <v>286</v>
      </c>
      <c r="CR33" s="433"/>
      <c r="CS33" s="433"/>
      <c r="CT33" s="433"/>
      <c r="CU33" s="433"/>
      <c r="CV33" s="433"/>
      <c r="CW33" s="433"/>
      <c r="CX33" s="433"/>
      <c r="CY33" s="433"/>
      <c r="CZ33" s="433"/>
      <c r="DA33" s="433"/>
      <c r="DB33" s="433"/>
      <c r="DC33" s="433"/>
      <c r="DD33" s="433"/>
      <c r="DE33" s="433"/>
      <c r="DF33" s="12"/>
      <c r="DG33" s="473" t="s">
        <v>83</v>
      </c>
      <c r="DH33" s="473"/>
      <c r="DI33" s="19"/>
    </row>
    <row r="34" spans="1:113" ht="32.25" customHeight="1" x14ac:dyDescent="0.15">
      <c r="A34" s="2"/>
      <c r="B34" s="5"/>
      <c r="C34" s="471">
        <f>IF(E34="","",1)</f>
        <v>1</v>
      </c>
      <c r="D34" s="471"/>
      <c r="E34" s="470" t="str">
        <f>IF('各会計、関係団体の財政状況及び健全化判断比率'!B7="","",'各会計、関係団体の財政状況及び健全化判断比率'!B7)</f>
        <v>一般会計</v>
      </c>
      <c r="F34" s="470"/>
      <c r="G34" s="470"/>
      <c r="H34" s="470"/>
      <c r="I34" s="470"/>
      <c r="J34" s="470"/>
      <c r="K34" s="470"/>
      <c r="L34" s="470"/>
      <c r="M34" s="470"/>
      <c r="N34" s="470"/>
      <c r="O34" s="470"/>
      <c r="P34" s="470"/>
      <c r="Q34" s="470"/>
      <c r="R34" s="470"/>
      <c r="S34" s="470"/>
      <c r="T34" s="2"/>
      <c r="U34" s="471">
        <f>IF(W34="","",MAX(C34:D43)+1)</f>
        <v>2</v>
      </c>
      <c r="V34" s="471"/>
      <c r="W34" s="470" t="str">
        <f>IF('各会計、関係団体の財政状況及び健全化判断比率'!B28="","",'各会計、関係団体の財政状況及び健全化判断比率'!B28)</f>
        <v>国民健康保険特別会計</v>
      </c>
      <c r="X34" s="470"/>
      <c r="Y34" s="470"/>
      <c r="Z34" s="470"/>
      <c r="AA34" s="470"/>
      <c r="AB34" s="470"/>
      <c r="AC34" s="470"/>
      <c r="AD34" s="470"/>
      <c r="AE34" s="470"/>
      <c r="AF34" s="470"/>
      <c r="AG34" s="470"/>
      <c r="AH34" s="470"/>
      <c r="AI34" s="470"/>
      <c r="AJ34" s="470"/>
      <c r="AK34" s="470"/>
      <c r="AL34" s="2"/>
      <c r="AM34" s="471">
        <f>IF(AO34="","",MAX(C34:D43,U34:V43)+1)</f>
        <v>5</v>
      </c>
      <c r="AN34" s="471"/>
      <c r="AO34" s="470" t="str">
        <f>IF('各会計、関係団体の財政状況及び健全化判断比率'!B31="","",'各会計、関係団体の財政状況及び健全化判断比率'!B31)</f>
        <v>簡易水道事業会計</v>
      </c>
      <c r="AP34" s="470"/>
      <c r="AQ34" s="470"/>
      <c r="AR34" s="470"/>
      <c r="AS34" s="470"/>
      <c r="AT34" s="470"/>
      <c r="AU34" s="470"/>
      <c r="AV34" s="470"/>
      <c r="AW34" s="470"/>
      <c r="AX34" s="470"/>
      <c r="AY34" s="470"/>
      <c r="AZ34" s="470"/>
      <c r="BA34" s="470"/>
      <c r="BB34" s="470"/>
      <c r="BC34" s="470"/>
      <c r="BD34" s="2"/>
      <c r="BE34" s="471">
        <f>IF(BG34="","",MAX(C34:D43,U34:V43,AM34:AN43)+1)</f>
        <v>7</v>
      </c>
      <c r="BF34" s="471"/>
      <c r="BG34" s="470" t="str">
        <f>IF('各会計、関係団体の財政状況及び健全化判断比率'!B33="","",'各会計、関係団体の財政状況及び健全化判断比率'!B33)</f>
        <v>下水道特別会計</v>
      </c>
      <c r="BH34" s="470"/>
      <c r="BI34" s="470"/>
      <c r="BJ34" s="470"/>
      <c r="BK34" s="470"/>
      <c r="BL34" s="470"/>
      <c r="BM34" s="470"/>
      <c r="BN34" s="470"/>
      <c r="BO34" s="470"/>
      <c r="BP34" s="470"/>
      <c r="BQ34" s="470"/>
      <c r="BR34" s="470"/>
      <c r="BS34" s="470"/>
      <c r="BT34" s="470"/>
      <c r="BU34" s="470"/>
      <c r="BV34" s="2"/>
      <c r="BW34" s="471">
        <f>IF(BY34="","",MAX(C34:D43,U34:V43,AM34:AN43,BE34:BF43)+1)</f>
        <v>8</v>
      </c>
      <c r="BX34" s="471"/>
      <c r="BY34" s="470" t="str">
        <f>IF('各会計、関係団体の財政状況及び健全化判断比率'!B68="","",'各会計、関係団体の財政状況及び健全化判断比率'!B68)</f>
        <v>青森地域広域事務組合</v>
      </c>
      <c r="BZ34" s="470"/>
      <c r="CA34" s="470"/>
      <c r="CB34" s="470"/>
      <c r="CC34" s="470"/>
      <c r="CD34" s="470"/>
      <c r="CE34" s="470"/>
      <c r="CF34" s="470"/>
      <c r="CG34" s="470"/>
      <c r="CH34" s="470"/>
      <c r="CI34" s="470"/>
      <c r="CJ34" s="470"/>
      <c r="CK34" s="470"/>
      <c r="CL34" s="470"/>
      <c r="CM34" s="470"/>
      <c r="CN34" s="2"/>
      <c r="CO34" s="471">
        <f>IF(CQ34="","",MAX(C34:D43,U34:V43,AM34:AN43,BE34:BF43,BW34:BX43)+1)</f>
        <v>14</v>
      </c>
      <c r="CP34" s="471"/>
      <c r="CQ34" s="470" t="str">
        <f>IF('各会計、関係団体の財政状況及び健全化判断比率'!BS7="","",'各会計、関係団体の財政状況及び健全化判断比率'!BS7)</f>
        <v>青函トンネル記念館</v>
      </c>
      <c r="CR34" s="470"/>
      <c r="CS34" s="470"/>
      <c r="CT34" s="470"/>
      <c r="CU34" s="470"/>
      <c r="CV34" s="470"/>
      <c r="CW34" s="470"/>
      <c r="CX34" s="470"/>
      <c r="CY34" s="470"/>
      <c r="CZ34" s="470"/>
      <c r="DA34" s="470"/>
      <c r="DB34" s="470"/>
      <c r="DC34" s="470"/>
      <c r="DD34" s="470"/>
      <c r="DE34" s="470"/>
      <c r="DG34" s="472" t="str">
        <f>IF('各会計、関係団体の財政状況及び健全化判断比率'!BR7="","",'各会計、関係団体の財政状況及び健全化判断比率'!BR7)</f>
        <v/>
      </c>
      <c r="DH34" s="472"/>
      <c r="DI34" s="19"/>
    </row>
    <row r="35" spans="1:113" ht="32.25" customHeight="1" x14ac:dyDescent="0.15">
      <c r="A35" s="2"/>
      <c r="B35" s="5"/>
      <c r="C35" s="471" t="str">
        <f t="shared" ref="C35:C43" si="0">IF(E35="","",C34+1)</f>
        <v/>
      </c>
      <c r="D35" s="471"/>
      <c r="E35" s="470" t="str">
        <f>IF('各会計、関係団体の財政状況及び健全化判断比率'!B8="","",'各会計、関係団体の財政状況及び健全化判断比率'!B8)</f>
        <v/>
      </c>
      <c r="F35" s="470"/>
      <c r="G35" s="470"/>
      <c r="H35" s="470"/>
      <c r="I35" s="470"/>
      <c r="J35" s="470"/>
      <c r="K35" s="470"/>
      <c r="L35" s="470"/>
      <c r="M35" s="470"/>
      <c r="N35" s="470"/>
      <c r="O35" s="470"/>
      <c r="P35" s="470"/>
      <c r="Q35" s="470"/>
      <c r="R35" s="470"/>
      <c r="S35" s="470"/>
      <c r="T35" s="2"/>
      <c r="U35" s="471">
        <f t="shared" ref="U35:U43" si="1">IF(W35="","",U34+1)</f>
        <v>3</v>
      </c>
      <c r="V35" s="471"/>
      <c r="W35" s="470" t="str">
        <f>IF('各会計、関係団体の財政状況及び健全化判断比率'!B29="","",'各会計、関係団体の財政状況及び健全化判断比率'!B29)</f>
        <v>介護保険特別会計</v>
      </c>
      <c r="X35" s="470"/>
      <c r="Y35" s="470"/>
      <c r="Z35" s="470"/>
      <c r="AA35" s="470"/>
      <c r="AB35" s="470"/>
      <c r="AC35" s="470"/>
      <c r="AD35" s="470"/>
      <c r="AE35" s="470"/>
      <c r="AF35" s="470"/>
      <c r="AG35" s="470"/>
      <c r="AH35" s="470"/>
      <c r="AI35" s="470"/>
      <c r="AJ35" s="470"/>
      <c r="AK35" s="470"/>
      <c r="AL35" s="2"/>
      <c r="AM35" s="471">
        <f t="shared" ref="AM35:AM43" si="2">IF(AO35="","",AM34+1)</f>
        <v>6</v>
      </c>
      <c r="AN35" s="471"/>
      <c r="AO35" s="470" t="str">
        <f>IF('各会計、関係団体の財政状況及び健全化判断比率'!B32="","",'各会計、関係団体の財政状況及び健全化判断比率'!B32)</f>
        <v>病院事業会計</v>
      </c>
      <c r="AP35" s="470"/>
      <c r="AQ35" s="470"/>
      <c r="AR35" s="470"/>
      <c r="AS35" s="470"/>
      <c r="AT35" s="470"/>
      <c r="AU35" s="470"/>
      <c r="AV35" s="470"/>
      <c r="AW35" s="470"/>
      <c r="AX35" s="470"/>
      <c r="AY35" s="470"/>
      <c r="AZ35" s="470"/>
      <c r="BA35" s="470"/>
      <c r="BB35" s="470"/>
      <c r="BC35" s="470"/>
      <c r="BD35" s="2"/>
      <c r="BE35" s="471" t="str">
        <f t="shared" ref="BE35:BE43" si="3">IF(BG35="","",BE34+1)</f>
        <v/>
      </c>
      <c r="BF35" s="471"/>
      <c r="BG35" s="470"/>
      <c r="BH35" s="470"/>
      <c r="BI35" s="470"/>
      <c r="BJ35" s="470"/>
      <c r="BK35" s="470"/>
      <c r="BL35" s="470"/>
      <c r="BM35" s="470"/>
      <c r="BN35" s="470"/>
      <c r="BO35" s="470"/>
      <c r="BP35" s="470"/>
      <c r="BQ35" s="470"/>
      <c r="BR35" s="470"/>
      <c r="BS35" s="470"/>
      <c r="BT35" s="470"/>
      <c r="BU35" s="470"/>
      <c r="BV35" s="2"/>
      <c r="BW35" s="471">
        <f t="shared" ref="BW35:BW43" si="4">IF(BY35="","",BW34+1)</f>
        <v>9</v>
      </c>
      <c r="BX35" s="471"/>
      <c r="BY35" s="470" t="str">
        <f>IF('各会計、関係団体の財政状況及び健全化判断比率'!B69="","",'各会計、関係団体の財政状況及び健全化判断比率'!B69)</f>
        <v>青森県市町村総合事務組合</v>
      </c>
      <c r="BZ35" s="470"/>
      <c r="CA35" s="470"/>
      <c r="CB35" s="470"/>
      <c r="CC35" s="470"/>
      <c r="CD35" s="470"/>
      <c r="CE35" s="470"/>
      <c r="CF35" s="470"/>
      <c r="CG35" s="470"/>
      <c r="CH35" s="470"/>
      <c r="CI35" s="470"/>
      <c r="CJ35" s="470"/>
      <c r="CK35" s="470"/>
      <c r="CL35" s="470"/>
      <c r="CM35" s="470"/>
      <c r="CN35" s="2"/>
      <c r="CO35" s="471">
        <f t="shared" ref="CO35:CO43" si="5">IF(CQ35="","",CO34+1)</f>
        <v>15</v>
      </c>
      <c r="CP35" s="471"/>
      <c r="CQ35" s="470" t="str">
        <f>IF('各会計、関係団体の財政状況及び健全化判断比率'!BS8="","",'各会計、関係団体の財政状況及び健全化判断比率'!BS8)</f>
        <v>津軽半島エコエネ</v>
      </c>
      <c r="CR35" s="470"/>
      <c r="CS35" s="470"/>
      <c r="CT35" s="470"/>
      <c r="CU35" s="470"/>
      <c r="CV35" s="470"/>
      <c r="CW35" s="470"/>
      <c r="CX35" s="470"/>
      <c r="CY35" s="470"/>
      <c r="CZ35" s="470"/>
      <c r="DA35" s="470"/>
      <c r="DB35" s="470"/>
      <c r="DC35" s="470"/>
      <c r="DD35" s="470"/>
      <c r="DE35" s="470"/>
      <c r="DG35" s="472" t="str">
        <f>IF('各会計、関係団体の財政状況及び健全化判断比率'!BR8="","",'各会計、関係団体の財政状況及び健全化判断比率'!BR8)</f>
        <v/>
      </c>
      <c r="DH35" s="472"/>
      <c r="DI35" s="19"/>
    </row>
    <row r="36" spans="1:113" ht="32.25" customHeight="1" x14ac:dyDescent="0.15">
      <c r="A36" s="2"/>
      <c r="B36" s="5"/>
      <c r="C36" s="471" t="str">
        <f t="shared" si="0"/>
        <v/>
      </c>
      <c r="D36" s="471"/>
      <c r="E36" s="470" t="str">
        <f>IF('各会計、関係団体の財政状況及び健全化判断比率'!B9="","",'各会計、関係団体の財政状況及び健全化判断比率'!B9)</f>
        <v/>
      </c>
      <c r="F36" s="470"/>
      <c r="G36" s="470"/>
      <c r="H36" s="470"/>
      <c r="I36" s="470"/>
      <c r="J36" s="470"/>
      <c r="K36" s="470"/>
      <c r="L36" s="470"/>
      <c r="M36" s="470"/>
      <c r="N36" s="470"/>
      <c r="O36" s="470"/>
      <c r="P36" s="470"/>
      <c r="Q36" s="470"/>
      <c r="R36" s="470"/>
      <c r="S36" s="470"/>
      <c r="T36" s="2"/>
      <c r="U36" s="471">
        <f t="shared" si="1"/>
        <v>4</v>
      </c>
      <c r="V36" s="471"/>
      <c r="W36" s="470" t="str">
        <f>IF('各会計、関係団体の財政状況及び健全化判断比率'!B30="","",'各会計、関係団体の財政状況及び健全化判断比率'!B30)</f>
        <v>後期高齢者医療特別会計</v>
      </c>
      <c r="X36" s="470"/>
      <c r="Y36" s="470"/>
      <c r="Z36" s="470"/>
      <c r="AA36" s="470"/>
      <c r="AB36" s="470"/>
      <c r="AC36" s="470"/>
      <c r="AD36" s="470"/>
      <c r="AE36" s="470"/>
      <c r="AF36" s="470"/>
      <c r="AG36" s="470"/>
      <c r="AH36" s="470"/>
      <c r="AI36" s="470"/>
      <c r="AJ36" s="470"/>
      <c r="AK36" s="470"/>
      <c r="AL36" s="2"/>
      <c r="AM36" s="471" t="str">
        <f t="shared" si="2"/>
        <v/>
      </c>
      <c r="AN36" s="471"/>
      <c r="AO36" s="470"/>
      <c r="AP36" s="470"/>
      <c r="AQ36" s="470"/>
      <c r="AR36" s="470"/>
      <c r="AS36" s="470"/>
      <c r="AT36" s="470"/>
      <c r="AU36" s="470"/>
      <c r="AV36" s="470"/>
      <c r="AW36" s="470"/>
      <c r="AX36" s="470"/>
      <c r="AY36" s="470"/>
      <c r="AZ36" s="470"/>
      <c r="BA36" s="470"/>
      <c r="BB36" s="470"/>
      <c r="BC36" s="470"/>
      <c r="BD36" s="2"/>
      <c r="BE36" s="471" t="str">
        <f t="shared" si="3"/>
        <v/>
      </c>
      <c r="BF36" s="471"/>
      <c r="BG36" s="470"/>
      <c r="BH36" s="470"/>
      <c r="BI36" s="470"/>
      <c r="BJ36" s="470"/>
      <c r="BK36" s="470"/>
      <c r="BL36" s="470"/>
      <c r="BM36" s="470"/>
      <c r="BN36" s="470"/>
      <c r="BO36" s="470"/>
      <c r="BP36" s="470"/>
      <c r="BQ36" s="470"/>
      <c r="BR36" s="470"/>
      <c r="BS36" s="470"/>
      <c r="BT36" s="470"/>
      <c r="BU36" s="470"/>
      <c r="BV36" s="2"/>
      <c r="BW36" s="471">
        <f t="shared" si="4"/>
        <v>10</v>
      </c>
      <c r="BX36" s="471"/>
      <c r="BY36" s="470" t="str">
        <f>IF('各会計、関係団体の財政状況及び健全化判断比率'!B70="","",'各会計、関係団体の財政状況及び健全化判断比率'!B70)</f>
        <v>青森県後期高齢者医療広域連合(一般会計)</v>
      </c>
      <c r="BZ36" s="470"/>
      <c r="CA36" s="470"/>
      <c r="CB36" s="470"/>
      <c r="CC36" s="470"/>
      <c r="CD36" s="470"/>
      <c r="CE36" s="470"/>
      <c r="CF36" s="470"/>
      <c r="CG36" s="470"/>
      <c r="CH36" s="470"/>
      <c r="CI36" s="470"/>
      <c r="CJ36" s="470"/>
      <c r="CK36" s="470"/>
      <c r="CL36" s="470"/>
      <c r="CM36" s="470"/>
      <c r="CN36" s="2"/>
      <c r="CO36" s="471" t="str">
        <f t="shared" si="5"/>
        <v/>
      </c>
      <c r="CP36" s="471"/>
      <c r="CQ36" s="470" t="str">
        <f>IF('各会計、関係団体の財政状況及び健全化判断比率'!BS9="","",'各会計、関係団体の財政状況及び健全化判断比率'!BS9)</f>
        <v/>
      </c>
      <c r="CR36" s="470"/>
      <c r="CS36" s="470"/>
      <c r="CT36" s="470"/>
      <c r="CU36" s="470"/>
      <c r="CV36" s="470"/>
      <c r="CW36" s="470"/>
      <c r="CX36" s="470"/>
      <c r="CY36" s="470"/>
      <c r="CZ36" s="470"/>
      <c r="DA36" s="470"/>
      <c r="DB36" s="470"/>
      <c r="DC36" s="470"/>
      <c r="DD36" s="470"/>
      <c r="DE36" s="470"/>
      <c r="DG36" s="472" t="str">
        <f>IF('各会計、関係団体の財政状況及び健全化判断比率'!BR9="","",'各会計、関係団体の財政状況及び健全化判断比率'!BR9)</f>
        <v/>
      </c>
      <c r="DH36" s="472"/>
      <c r="DI36" s="19"/>
    </row>
    <row r="37" spans="1:113" ht="32.25" customHeight="1" x14ac:dyDescent="0.15">
      <c r="A37" s="2"/>
      <c r="B37" s="5"/>
      <c r="C37" s="471" t="str">
        <f t="shared" si="0"/>
        <v/>
      </c>
      <c r="D37" s="471"/>
      <c r="E37" s="470" t="str">
        <f>IF('各会計、関係団体の財政状況及び健全化判断比率'!B10="","",'各会計、関係団体の財政状況及び健全化判断比率'!B10)</f>
        <v/>
      </c>
      <c r="F37" s="470"/>
      <c r="G37" s="470"/>
      <c r="H37" s="470"/>
      <c r="I37" s="470"/>
      <c r="J37" s="470"/>
      <c r="K37" s="470"/>
      <c r="L37" s="470"/>
      <c r="M37" s="470"/>
      <c r="N37" s="470"/>
      <c r="O37" s="470"/>
      <c r="P37" s="470"/>
      <c r="Q37" s="470"/>
      <c r="R37" s="470"/>
      <c r="S37" s="470"/>
      <c r="T37" s="2"/>
      <c r="U37" s="471" t="str">
        <f t="shared" si="1"/>
        <v/>
      </c>
      <c r="V37" s="471"/>
      <c r="W37" s="470"/>
      <c r="X37" s="470"/>
      <c r="Y37" s="470"/>
      <c r="Z37" s="470"/>
      <c r="AA37" s="470"/>
      <c r="AB37" s="470"/>
      <c r="AC37" s="470"/>
      <c r="AD37" s="470"/>
      <c r="AE37" s="470"/>
      <c r="AF37" s="470"/>
      <c r="AG37" s="470"/>
      <c r="AH37" s="470"/>
      <c r="AI37" s="470"/>
      <c r="AJ37" s="470"/>
      <c r="AK37" s="470"/>
      <c r="AL37" s="2"/>
      <c r="AM37" s="471" t="str">
        <f t="shared" si="2"/>
        <v/>
      </c>
      <c r="AN37" s="471"/>
      <c r="AO37" s="470"/>
      <c r="AP37" s="470"/>
      <c r="AQ37" s="470"/>
      <c r="AR37" s="470"/>
      <c r="AS37" s="470"/>
      <c r="AT37" s="470"/>
      <c r="AU37" s="470"/>
      <c r="AV37" s="470"/>
      <c r="AW37" s="470"/>
      <c r="AX37" s="470"/>
      <c r="AY37" s="470"/>
      <c r="AZ37" s="470"/>
      <c r="BA37" s="470"/>
      <c r="BB37" s="470"/>
      <c r="BC37" s="470"/>
      <c r="BD37" s="2"/>
      <c r="BE37" s="471" t="str">
        <f t="shared" si="3"/>
        <v/>
      </c>
      <c r="BF37" s="471"/>
      <c r="BG37" s="470"/>
      <c r="BH37" s="470"/>
      <c r="BI37" s="470"/>
      <c r="BJ37" s="470"/>
      <c r="BK37" s="470"/>
      <c r="BL37" s="470"/>
      <c r="BM37" s="470"/>
      <c r="BN37" s="470"/>
      <c r="BO37" s="470"/>
      <c r="BP37" s="470"/>
      <c r="BQ37" s="470"/>
      <c r="BR37" s="470"/>
      <c r="BS37" s="470"/>
      <c r="BT37" s="470"/>
      <c r="BU37" s="470"/>
      <c r="BV37" s="2"/>
      <c r="BW37" s="471">
        <f t="shared" si="4"/>
        <v>11</v>
      </c>
      <c r="BX37" s="471"/>
      <c r="BY37" s="470" t="str">
        <f>IF('各会計、関係団体の財政状況及び健全化判断比率'!B71="","",'各会計、関係団体の財政状況及び健全化判断比率'!B71)</f>
        <v>青森県後期高齢者医療広域連合(後期高齢者医療特別会計)</v>
      </c>
      <c r="BZ37" s="470"/>
      <c r="CA37" s="470"/>
      <c r="CB37" s="470"/>
      <c r="CC37" s="470"/>
      <c r="CD37" s="470"/>
      <c r="CE37" s="470"/>
      <c r="CF37" s="470"/>
      <c r="CG37" s="470"/>
      <c r="CH37" s="470"/>
      <c r="CI37" s="470"/>
      <c r="CJ37" s="470"/>
      <c r="CK37" s="470"/>
      <c r="CL37" s="470"/>
      <c r="CM37" s="470"/>
      <c r="CN37" s="2"/>
      <c r="CO37" s="471" t="str">
        <f t="shared" si="5"/>
        <v/>
      </c>
      <c r="CP37" s="471"/>
      <c r="CQ37" s="470" t="str">
        <f>IF('各会計、関係団体の財政状況及び健全化判断比率'!BS10="","",'各会計、関係団体の財政状況及び健全化判断比率'!BS10)</f>
        <v/>
      </c>
      <c r="CR37" s="470"/>
      <c r="CS37" s="470"/>
      <c r="CT37" s="470"/>
      <c r="CU37" s="470"/>
      <c r="CV37" s="470"/>
      <c r="CW37" s="470"/>
      <c r="CX37" s="470"/>
      <c r="CY37" s="470"/>
      <c r="CZ37" s="470"/>
      <c r="DA37" s="470"/>
      <c r="DB37" s="470"/>
      <c r="DC37" s="470"/>
      <c r="DD37" s="470"/>
      <c r="DE37" s="470"/>
      <c r="DG37" s="472" t="str">
        <f>IF('各会計、関係団体の財政状況及び健全化判断比率'!BR10="","",'各会計、関係団体の財政状況及び健全化判断比率'!BR10)</f>
        <v/>
      </c>
      <c r="DH37" s="472"/>
      <c r="DI37" s="19"/>
    </row>
    <row r="38" spans="1:113" ht="32.25" customHeight="1" x14ac:dyDescent="0.15">
      <c r="A38" s="2"/>
      <c r="B38" s="5"/>
      <c r="C38" s="471" t="str">
        <f t="shared" si="0"/>
        <v/>
      </c>
      <c r="D38" s="471"/>
      <c r="E38" s="470" t="str">
        <f>IF('各会計、関係団体の財政状況及び健全化判断比率'!B11="","",'各会計、関係団体の財政状況及び健全化判断比率'!B11)</f>
        <v/>
      </c>
      <c r="F38" s="470"/>
      <c r="G38" s="470"/>
      <c r="H38" s="470"/>
      <c r="I38" s="470"/>
      <c r="J38" s="470"/>
      <c r="K38" s="470"/>
      <c r="L38" s="470"/>
      <c r="M38" s="470"/>
      <c r="N38" s="470"/>
      <c r="O38" s="470"/>
      <c r="P38" s="470"/>
      <c r="Q38" s="470"/>
      <c r="R38" s="470"/>
      <c r="S38" s="470"/>
      <c r="T38" s="2"/>
      <c r="U38" s="471" t="str">
        <f t="shared" si="1"/>
        <v/>
      </c>
      <c r="V38" s="471"/>
      <c r="W38" s="470"/>
      <c r="X38" s="470"/>
      <c r="Y38" s="470"/>
      <c r="Z38" s="470"/>
      <c r="AA38" s="470"/>
      <c r="AB38" s="470"/>
      <c r="AC38" s="470"/>
      <c r="AD38" s="470"/>
      <c r="AE38" s="470"/>
      <c r="AF38" s="470"/>
      <c r="AG38" s="470"/>
      <c r="AH38" s="470"/>
      <c r="AI38" s="470"/>
      <c r="AJ38" s="470"/>
      <c r="AK38" s="470"/>
      <c r="AL38" s="2"/>
      <c r="AM38" s="471" t="str">
        <f t="shared" si="2"/>
        <v/>
      </c>
      <c r="AN38" s="471"/>
      <c r="AO38" s="470"/>
      <c r="AP38" s="470"/>
      <c r="AQ38" s="470"/>
      <c r="AR38" s="470"/>
      <c r="AS38" s="470"/>
      <c r="AT38" s="470"/>
      <c r="AU38" s="470"/>
      <c r="AV38" s="470"/>
      <c r="AW38" s="470"/>
      <c r="AX38" s="470"/>
      <c r="AY38" s="470"/>
      <c r="AZ38" s="470"/>
      <c r="BA38" s="470"/>
      <c r="BB38" s="470"/>
      <c r="BC38" s="470"/>
      <c r="BD38" s="2"/>
      <c r="BE38" s="471" t="str">
        <f t="shared" si="3"/>
        <v/>
      </c>
      <c r="BF38" s="471"/>
      <c r="BG38" s="470"/>
      <c r="BH38" s="470"/>
      <c r="BI38" s="470"/>
      <c r="BJ38" s="470"/>
      <c r="BK38" s="470"/>
      <c r="BL38" s="470"/>
      <c r="BM38" s="470"/>
      <c r="BN38" s="470"/>
      <c r="BO38" s="470"/>
      <c r="BP38" s="470"/>
      <c r="BQ38" s="470"/>
      <c r="BR38" s="470"/>
      <c r="BS38" s="470"/>
      <c r="BT38" s="470"/>
      <c r="BU38" s="470"/>
      <c r="BV38" s="2"/>
      <c r="BW38" s="471">
        <f t="shared" si="4"/>
        <v>12</v>
      </c>
      <c r="BX38" s="471"/>
      <c r="BY38" s="470" t="str">
        <f>IF('各会計、関係団体の財政状況及び健全化判断比率'!B72="","",'各会計、関係団体の財政状況及び健全化判断比率'!B72)</f>
        <v>青森県市町村職員退職手当組合</v>
      </c>
      <c r="BZ38" s="470"/>
      <c r="CA38" s="470"/>
      <c r="CB38" s="470"/>
      <c r="CC38" s="470"/>
      <c r="CD38" s="470"/>
      <c r="CE38" s="470"/>
      <c r="CF38" s="470"/>
      <c r="CG38" s="470"/>
      <c r="CH38" s="470"/>
      <c r="CI38" s="470"/>
      <c r="CJ38" s="470"/>
      <c r="CK38" s="470"/>
      <c r="CL38" s="470"/>
      <c r="CM38" s="470"/>
      <c r="CN38" s="2"/>
      <c r="CO38" s="471" t="str">
        <f t="shared" si="5"/>
        <v/>
      </c>
      <c r="CP38" s="471"/>
      <c r="CQ38" s="470" t="str">
        <f>IF('各会計、関係団体の財政状況及び健全化判断比率'!BS11="","",'各会計、関係団体の財政状況及び健全化判断比率'!BS11)</f>
        <v/>
      </c>
      <c r="CR38" s="470"/>
      <c r="CS38" s="470"/>
      <c r="CT38" s="470"/>
      <c r="CU38" s="470"/>
      <c r="CV38" s="470"/>
      <c r="CW38" s="470"/>
      <c r="CX38" s="470"/>
      <c r="CY38" s="470"/>
      <c r="CZ38" s="470"/>
      <c r="DA38" s="470"/>
      <c r="DB38" s="470"/>
      <c r="DC38" s="470"/>
      <c r="DD38" s="470"/>
      <c r="DE38" s="470"/>
      <c r="DG38" s="472" t="str">
        <f>IF('各会計、関係団体の財政状況及び健全化判断比率'!BR11="","",'各会計、関係団体の財政状況及び健全化判断比率'!BR11)</f>
        <v/>
      </c>
      <c r="DH38" s="472"/>
      <c r="DI38" s="19"/>
    </row>
    <row r="39" spans="1:113" ht="32.25" customHeight="1" x14ac:dyDescent="0.15">
      <c r="A39" s="2"/>
      <c r="B39" s="5"/>
      <c r="C39" s="471" t="str">
        <f t="shared" si="0"/>
        <v/>
      </c>
      <c r="D39" s="471"/>
      <c r="E39" s="470" t="str">
        <f>IF('各会計、関係団体の財政状況及び健全化判断比率'!B12="","",'各会計、関係団体の財政状況及び健全化判断比率'!B12)</f>
        <v/>
      </c>
      <c r="F39" s="470"/>
      <c r="G39" s="470"/>
      <c r="H39" s="470"/>
      <c r="I39" s="470"/>
      <c r="J39" s="470"/>
      <c r="K39" s="470"/>
      <c r="L39" s="470"/>
      <c r="M39" s="470"/>
      <c r="N39" s="470"/>
      <c r="O39" s="470"/>
      <c r="P39" s="470"/>
      <c r="Q39" s="470"/>
      <c r="R39" s="470"/>
      <c r="S39" s="470"/>
      <c r="T39" s="2"/>
      <c r="U39" s="471" t="str">
        <f t="shared" si="1"/>
        <v/>
      </c>
      <c r="V39" s="471"/>
      <c r="W39" s="470"/>
      <c r="X39" s="470"/>
      <c r="Y39" s="470"/>
      <c r="Z39" s="470"/>
      <c r="AA39" s="470"/>
      <c r="AB39" s="470"/>
      <c r="AC39" s="470"/>
      <c r="AD39" s="470"/>
      <c r="AE39" s="470"/>
      <c r="AF39" s="470"/>
      <c r="AG39" s="470"/>
      <c r="AH39" s="470"/>
      <c r="AI39" s="470"/>
      <c r="AJ39" s="470"/>
      <c r="AK39" s="470"/>
      <c r="AL39" s="2"/>
      <c r="AM39" s="471" t="str">
        <f t="shared" si="2"/>
        <v/>
      </c>
      <c r="AN39" s="471"/>
      <c r="AO39" s="470"/>
      <c r="AP39" s="470"/>
      <c r="AQ39" s="470"/>
      <c r="AR39" s="470"/>
      <c r="AS39" s="470"/>
      <c r="AT39" s="470"/>
      <c r="AU39" s="470"/>
      <c r="AV39" s="470"/>
      <c r="AW39" s="470"/>
      <c r="AX39" s="470"/>
      <c r="AY39" s="470"/>
      <c r="AZ39" s="470"/>
      <c r="BA39" s="470"/>
      <c r="BB39" s="470"/>
      <c r="BC39" s="470"/>
      <c r="BD39" s="2"/>
      <c r="BE39" s="471" t="str">
        <f t="shared" si="3"/>
        <v/>
      </c>
      <c r="BF39" s="471"/>
      <c r="BG39" s="470"/>
      <c r="BH39" s="470"/>
      <c r="BI39" s="470"/>
      <c r="BJ39" s="470"/>
      <c r="BK39" s="470"/>
      <c r="BL39" s="470"/>
      <c r="BM39" s="470"/>
      <c r="BN39" s="470"/>
      <c r="BO39" s="470"/>
      <c r="BP39" s="470"/>
      <c r="BQ39" s="470"/>
      <c r="BR39" s="470"/>
      <c r="BS39" s="470"/>
      <c r="BT39" s="470"/>
      <c r="BU39" s="470"/>
      <c r="BV39" s="2"/>
      <c r="BW39" s="471">
        <f t="shared" si="4"/>
        <v>13</v>
      </c>
      <c r="BX39" s="471"/>
      <c r="BY39" s="470" t="str">
        <f>IF('各会計、関係団体の財政状況及び健全化判断比率'!B73="","",'各会計、関係団体の財政状況及び健全化判断比率'!B73)</f>
        <v>青森県交通災害共済組合</v>
      </c>
      <c r="BZ39" s="470"/>
      <c r="CA39" s="470"/>
      <c r="CB39" s="470"/>
      <c r="CC39" s="470"/>
      <c r="CD39" s="470"/>
      <c r="CE39" s="470"/>
      <c r="CF39" s="470"/>
      <c r="CG39" s="470"/>
      <c r="CH39" s="470"/>
      <c r="CI39" s="470"/>
      <c r="CJ39" s="470"/>
      <c r="CK39" s="470"/>
      <c r="CL39" s="470"/>
      <c r="CM39" s="470"/>
      <c r="CN39" s="2"/>
      <c r="CO39" s="471" t="str">
        <f t="shared" si="5"/>
        <v/>
      </c>
      <c r="CP39" s="471"/>
      <c r="CQ39" s="470" t="str">
        <f>IF('各会計、関係団体の財政状況及び健全化判断比率'!BS12="","",'各会計、関係団体の財政状況及び健全化判断比率'!BS12)</f>
        <v/>
      </c>
      <c r="CR39" s="470"/>
      <c r="CS39" s="470"/>
      <c r="CT39" s="470"/>
      <c r="CU39" s="470"/>
      <c r="CV39" s="470"/>
      <c r="CW39" s="470"/>
      <c r="CX39" s="470"/>
      <c r="CY39" s="470"/>
      <c r="CZ39" s="470"/>
      <c r="DA39" s="470"/>
      <c r="DB39" s="470"/>
      <c r="DC39" s="470"/>
      <c r="DD39" s="470"/>
      <c r="DE39" s="470"/>
      <c r="DG39" s="472" t="str">
        <f>IF('各会計、関係団体の財政状況及び健全化判断比率'!BR12="","",'各会計、関係団体の財政状況及び健全化判断比率'!BR12)</f>
        <v/>
      </c>
      <c r="DH39" s="472"/>
      <c r="DI39" s="19"/>
    </row>
    <row r="40" spans="1:113" ht="32.25" customHeight="1" x14ac:dyDescent="0.15">
      <c r="A40" s="2"/>
      <c r="B40" s="5"/>
      <c r="C40" s="471" t="str">
        <f t="shared" si="0"/>
        <v/>
      </c>
      <c r="D40" s="471"/>
      <c r="E40" s="470" t="str">
        <f>IF('各会計、関係団体の財政状況及び健全化判断比率'!B13="","",'各会計、関係団体の財政状況及び健全化判断比率'!B13)</f>
        <v/>
      </c>
      <c r="F40" s="470"/>
      <c r="G40" s="470"/>
      <c r="H40" s="470"/>
      <c r="I40" s="470"/>
      <c r="J40" s="470"/>
      <c r="K40" s="470"/>
      <c r="L40" s="470"/>
      <c r="M40" s="470"/>
      <c r="N40" s="470"/>
      <c r="O40" s="470"/>
      <c r="P40" s="470"/>
      <c r="Q40" s="470"/>
      <c r="R40" s="470"/>
      <c r="S40" s="470"/>
      <c r="T40" s="2"/>
      <c r="U40" s="471" t="str">
        <f t="shared" si="1"/>
        <v/>
      </c>
      <c r="V40" s="471"/>
      <c r="W40" s="470"/>
      <c r="X40" s="470"/>
      <c r="Y40" s="470"/>
      <c r="Z40" s="470"/>
      <c r="AA40" s="470"/>
      <c r="AB40" s="470"/>
      <c r="AC40" s="470"/>
      <c r="AD40" s="470"/>
      <c r="AE40" s="470"/>
      <c r="AF40" s="470"/>
      <c r="AG40" s="470"/>
      <c r="AH40" s="470"/>
      <c r="AI40" s="470"/>
      <c r="AJ40" s="470"/>
      <c r="AK40" s="470"/>
      <c r="AL40" s="2"/>
      <c r="AM40" s="471" t="str">
        <f t="shared" si="2"/>
        <v/>
      </c>
      <c r="AN40" s="471"/>
      <c r="AO40" s="470"/>
      <c r="AP40" s="470"/>
      <c r="AQ40" s="470"/>
      <c r="AR40" s="470"/>
      <c r="AS40" s="470"/>
      <c r="AT40" s="470"/>
      <c r="AU40" s="470"/>
      <c r="AV40" s="470"/>
      <c r="AW40" s="470"/>
      <c r="AX40" s="470"/>
      <c r="AY40" s="470"/>
      <c r="AZ40" s="470"/>
      <c r="BA40" s="470"/>
      <c r="BB40" s="470"/>
      <c r="BC40" s="470"/>
      <c r="BD40" s="2"/>
      <c r="BE40" s="471" t="str">
        <f t="shared" si="3"/>
        <v/>
      </c>
      <c r="BF40" s="471"/>
      <c r="BG40" s="470"/>
      <c r="BH40" s="470"/>
      <c r="BI40" s="470"/>
      <c r="BJ40" s="470"/>
      <c r="BK40" s="470"/>
      <c r="BL40" s="470"/>
      <c r="BM40" s="470"/>
      <c r="BN40" s="470"/>
      <c r="BO40" s="470"/>
      <c r="BP40" s="470"/>
      <c r="BQ40" s="470"/>
      <c r="BR40" s="470"/>
      <c r="BS40" s="470"/>
      <c r="BT40" s="470"/>
      <c r="BU40" s="470"/>
      <c r="BV40" s="2"/>
      <c r="BW40" s="471" t="str">
        <f t="shared" si="4"/>
        <v/>
      </c>
      <c r="BX40" s="471"/>
      <c r="BY40" s="470" t="str">
        <f>IF('各会計、関係団体の財政状況及び健全化判断比率'!B74="","",'各会計、関係団体の財政状況及び健全化判断比率'!B74)</f>
        <v/>
      </c>
      <c r="BZ40" s="470"/>
      <c r="CA40" s="470"/>
      <c r="CB40" s="470"/>
      <c r="CC40" s="470"/>
      <c r="CD40" s="470"/>
      <c r="CE40" s="470"/>
      <c r="CF40" s="470"/>
      <c r="CG40" s="470"/>
      <c r="CH40" s="470"/>
      <c r="CI40" s="470"/>
      <c r="CJ40" s="470"/>
      <c r="CK40" s="470"/>
      <c r="CL40" s="470"/>
      <c r="CM40" s="470"/>
      <c r="CN40" s="2"/>
      <c r="CO40" s="471" t="str">
        <f t="shared" si="5"/>
        <v/>
      </c>
      <c r="CP40" s="471"/>
      <c r="CQ40" s="470" t="str">
        <f>IF('各会計、関係団体の財政状況及び健全化判断比率'!BS13="","",'各会計、関係団体の財政状況及び健全化判断比率'!BS13)</f>
        <v/>
      </c>
      <c r="CR40" s="470"/>
      <c r="CS40" s="470"/>
      <c r="CT40" s="470"/>
      <c r="CU40" s="470"/>
      <c r="CV40" s="470"/>
      <c r="CW40" s="470"/>
      <c r="CX40" s="470"/>
      <c r="CY40" s="470"/>
      <c r="CZ40" s="470"/>
      <c r="DA40" s="470"/>
      <c r="DB40" s="470"/>
      <c r="DC40" s="470"/>
      <c r="DD40" s="470"/>
      <c r="DE40" s="470"/>
      <c r="DG40" s="472" t="str">
        <f>IF('各会計、関係団体の財政状況及び健全化判断比率'!BR13="","",'各会計、関係団体の財政状況及び健全化判断比率'!BR13)</f>
        <v/>
      </c>
      <c r="DH40" s="472"/>
      <c r="DI40" s="19"/>
    </row>
    <row r="41" spans="1:113" ht="32.25" customHeight="1" x14ac:dyDescent="0.15">
      <c r="A41" s="2"/>
      <c r="B41" s="5"/>
      <c r="C41" s="471" t="str">
        <f t="shared" si="0"/>
        <v/>
      </c>
      <c r="D41" s="471"/>
      <c r="E41" s="470" t="str">
        <f>IF('各会計、関係団体の財政状況及び健全化判断比率'!B14="","",'各会計、関係団体の財政状況及び健全化判断比率'!B14)</f>
        <v/>
      </c>
      <c r="F41" s="470"/>
      <c r="G41" s="470"/>
      <c r="H41" s="470"/>
      <c r="I41" s="470"/>
      <c r="J41" s="470"/>
      <c r="K41" s="470"/>
      <c r="L41" s="470"/>
      <c r="M41" s="470"/>
      <c r="N41" s="470"/>
      <c r="O41" s="470"/>
      <c r="P41" s="470"/>
      <c r="Q41" s="470"/>
      <c r="R41" s="470"/>
      <c r="S41" s="470"/>
      <c r="T41" s="2"/>
      <c r="U41" s="471" t="str">
        <f t="shared" si="1"/>
        <v/>
      </c>
      <c r="V41" s="471"/>
      <c r="W41" s="470"/>
      <c r="X41" s="470"/>
      <c r="Y41" s="470"/>
      <c r="Z41" s="470"/>
      <c r="AA41" s="470"/>
      <c r="AB41" s="470"/>
      <c r="AC41" s="470"/>
      <c r="AD41" s="470"/>
      <c r="AE41" s="470"/>
      <c r="AF41" s="470"/>
      <c r="AG41" s="470"/>
      <c r="AH41" s="470"/>
      <c r="AI41" s="470"/>
      <c r="AJ41" s="470"/>
      <c r="AK41" s="470"/>
      <c r="AL41" s="2"/>
      <c r="AM41" s="471" t="str">
        <f t="shared" si="2"/>
        <v/>
      </c>
      <c r="AN41" s="471"/>
      <c r="AO41" s="470"/>
      <c r="AP41" s="470"/>
      <c r="AQ41" s="470"/>
      <c r="AR41" s="470"/>
      <c r="AS41" s="470"/>
      <c r="AT41" s="470"/>
      <c r="AU41" s="470"/>
      <c r="AV41" s="470"/>
      <c r="AW41" s="470"/>
      <c r="AX41" s="470"/>
      <c r="AY41" s="470"/>
      <c r="AZ41" s="470"/>
      <c r="BA41" s="470"/>
      <c r="BB41" s="470"/>
      <c r="BC41" s="470"/>
      <c r="BD41" s="2"/>
      <c r="BE41" s="471" t="str">
        <f t="shared" si="3"/>
        <v/>
      </c>
      <c r="BF41" s="471"/>
      <c r="BG41" s="470"/>
      <c r="BH41" s="470"/>
      <c r="BI41" s="470"/>
      <c r="BJ41" s="470"/>
      <c r="BK41" s="470"/>
      <c r="BL41" s="470"/>
      <c r="BM41" s="470"/>
      <c r="BN41" s="470"/>
      <c r="BO41" s="470"/>
      <c r="BP41" s="470"/>
      <c r="BQ41" s="470"/>
      <c r="BR41" s="470"/>
      <c r="BS41" s="470"/>
      <c r="BT41" s="470"/>
      <c r="BU41" s="470"/>
      <c r="BV41" s="2"/>
      <c r="BW41" s="471" t="str">
        <f t="shared" si="4"/>
        <v/>
      </c>
      <c r="BX41" s="471"/>
      <c r="BY41" s="470" t="str">
        <f>IF('各会計、関係団体の財政状況及び健全化判断比率'!B75="","",'各会計、関係団体の財政状況及び健全化判断比率'!B75)</f>
        <v/>
      </c>
      <c r="BZ41" s="470"/>
      <c r="CA41" s="470"/>
      <c r="CB41" s="470"/>
      <c r="CC41" s="470"/>
      <c r="CD41" s="470"/>
      <c r="CE41" s="470"/>
      <c r="CF41" s="470"/>
      <c r="CG41" s="470"/>
      <c r="CH41" s="470"/>
      <c r="CI41" s="470"/>
      <c r="CJ41" s="470"/>
      <c r="CK41" s="470"/>
      <c r="CL41" s="470"/>
      <c r="CM41" s="470"/>
      <c r="CN41" s="2"/>
      <c r="CO41" s="471" t="str">
        <f t="shared" si="5"/>
        <v/>
      </c>
      <c r="CP41" s="471"/>
      <c r="CQ41" s="470" t="str">
        <f>IF('各会計、関係団体の財政状況及び健全化判断比率'!BS14="","",'各会計、関係団体の財政状況及び健全化判断比率'!BS14)</f>
        <v/>
      </c>
      <c r="CR41" s="470"/>
      <c r="CS41" s="470"/>
      <c r="CT41" s="470"/>
      <c r="CU41" s="470"/>
      <c r="CV41" s="470"/>
      <c r="CW41" s="470"/>
      <c r="CX41" s="470"/>
      <c r="CY41" s="470"/>
      <c r="CZ41" s="470"/>
      <c r="DA41" s="470"/>
      <c r="DB41" s="470"/>
      <c r="DC41" s="470"/>
      <c r="DD41" s="470"/>
      <c r="DE41" s="470"/>
      <c r="DG41" s="472" t="str">
        <f>IF('各会計、関係団体の財政状況及び健全化判断比率'!BR14="","",'各会計、関係団体の財政状況及び健全化判断比率'!BR14)</f>
        <v/>
      </c>
      <c r="DH41" s="472"/>
      <c r="DI41" s="19"/>
    </row>
    <row r="42" spans="1:113" ht="32.25" customHeight="1" x14ac:dyDescent="0.15">
      <c r="B42" s="5"/>
      <c r="C42" s="471" t="str">
        <f t="shared" si="0"/>
        <v/>
      </c>
      <c r="D42" s="471"/>
      <c r="E42" s="470" t="str">
        <f>IF('各会計、関係団体の財政状況及び健全化判断比率'!B15="","",'各会計、関係団体の財政状況及び健全化判断比率'!B15)</f>
        <v/>
      </c>
      <c r="F42" s="470"/>
      <c r="G42" s="470"/>
      <c r="H42" s="470"/>
      <c r="I42" s="470"/>
      <c r="J42" s="470"/>
      <c r="K42" s="470"/>
      <c r="L42" s="470"/>
      <c r="M42" s="470"/>
      <c r="N42" s="470"/>
      <c r="O42" s="470"/>
      <c r="P42" s="470"/>
      <c r="Q42" s="470"/>
      <c r="R42" s="470"/>
      <c r="S42" s="470"/>
      <c r="T42" s="2"/>
      <c r="U42" s="471" t="str">
        <f t="shared" si="1"/>
        <v/>
      </c>
      <c r="V42" s="471"/>
      <c r="W42" s="470"/>
      <c r="X42" s="470"/>
      <c r="Y42" s="470"/>
      <c r="Z42" s="470"/>
      <c r="AA42" s="470"/>
      <c r="AB42" s="470"/>
      <c r="AC42" s="470"/>
      <c r="AD42" s="470"/>
      <c r="AE42" s="470"/>
      <c r="AF42" s="470"/>
      <c r="AG42" s="470"/>
      <c r="AH42" s="470"/>
      <c r="AI42" s="470"/>
      <c r="AJ42" s="470"/>
      <c r="AK42" s="470"/>
      <c r="AL42" s="2"/>
      <c r="AM42" s="471" t="str">
        <f t="shared" si="2"/>
        <v/>
      </c>
      <c r="AN42" s="471"/>
      <c r="AO42" s="470"/>
      <c r="AP42" s="470"/>
      <c r="AQ42" s="470"/>
      <c r="AR42" s="470"/>
      <c r="AS42" s="470"/>
      <c r="AT42" s="470"/>
      <c r="AU42" s="470"/>
      <c r="AV42" s="470"/>
      <c r="AW42" s="470"/>
      <c r="AX42" s="470"/>
      <c r="AY42" s="470"/>
      <c r="AZ42" s="470"/>
      <c r="BA42" s="470"/>
      <c r="BB42" s="470"/>
      <c r="BC42" s="470"/>
      <c r="BD42" s="2"/>
      <c r="BE42" s="471" t="str">
        <f t="shared" si="3"/>
        <v/>
      </c>
      <c r="BF42" s="471"/>
      <c r="BG42" s="470"/>
      <c r="BH42" s="470"/>
      <c r="BI42" s="470"/>
      <c r="BJ42" s="470"/>
      <c r="BK42" s="470"/>
      <c r="BL42" s="470"/>
      <c r="BM42" s="470"/>
      <c r="BN42" s="470"/>
      <c r="BO42" s="470"/>
      <c r="BP42" s="470"/>
      <c r="BQ42" s="470"/>
      <c r="BR42" s="470"/>
      <c r="BS42" s="470"/>
      <c r="BT42" s="470"/>
      <c r="BU42" s="470"/>
      <c r="BV42" s="2"/>
      <c r="BW42" s="471" t="str">
        <f t="shared" si="4"/>
        <v/>
      </c>
      <c r="BX42" s="471"/>
      <c r="BY42" s="470" t="str">
        <f>IF('各会計、関係団体の財政状況及び健全化判断比率'!B76="","",'各会計、関係団体の財政状況及び健全化判断比率'!B76)</f>
        <v/>
      </c>
      <c r="BZ42" s="470"/>
      <c r="CA42" s="470"/>
      <c r="CB42" s="470"/>
      <c r="CC42" s="470"/>
      <c r="CD42" s="470"/>
      <c r="CE42" s="470"/>
      <c r="CF42" s="470"/>
      <c r="CG42" s="470"/>
      <c r="CH42" s="470"/>
      <c r="CI42" s="470"/>
      <c r="CJ42" s="470"/>
      <c r="CK42" s="470"/>
      <c r="CL42" s="470"/>
      <c r="CM42" s="470"/>
      <c r="CN42" s="2"/>
      <c r="CO42" s="471" t="str">
        <f t="shared" si="5"/>
        <v/>
      </c>
      <c r="CP42" s="471"/>
      <c r="CQ42" s="470" t="str">
        <f>IF('各会計、関係団体の財政状況及び健全化判断比率'!BS15="","",'各会計、関係団体の財政状況及び健全化判断比率'!BS15)</f>
        <v/>
      </c>
      <c r="CR42" s="470"/>
      <c r="CS42" s="470"/>
      <c r="CT42" s="470"/>
      <c r="CU42" s="470"/>
      <c r="CV42" s="470"/>
      <c r="CW42" s="470"/>
      <c r="CX42" s="470"/>
      <c r="CY42" s="470"/>
      <c r="CZ42" s="470"/>
      <c r="DA42" s="470"/>
      <c r="DB42" s="470"/>
      <c r="DC42" s="470"/>
      <c r="DD42" s="470"/>
      <c r="DE42" s="470"/>
      <c r="DG42" s="472" t="str">
        <f>IF('各会計、関係団体の財政状況及び健全化判断比率'!BR15="","",'各会計、関係団体の財政状況及び健全化判断比率'!BR15)</f>
        <v/>
      </c>
      <c r="DH42" s="472"/>
      <c r="DI42" s="19"/>
    </row>
    <row r="43" spans="1:113" ht="32.25" customHeight="1" x14ac:dyDescent="0.15">
      <c r="B43" s="5"/>
      <c r="C43" s="471" t="str">
        <f t="shared" si="0"/>
        <v/>
      </c>
      <c r="D43" s="471"/>
      <c r="E43" s="470" t="str">
        <f>IF('各会計、関係団体の財政状況及び健全化判断比率'!B16="","",'各会計、関係団体の財政状況及び健全化判断比率'!B16)</f>
        <v/>
      </c>
      <c r="F43" s="470"/>
      <c r="G43" s="470"/>
      <c r="H43" s="470"/>
      <c r="I43" s="470"/>
      <c r="J43" s="470"/>
      <c r="K43" s="470"/>
      <c r="L43" s="470"/>
      <c r="M43" s="470"/>
      <c r="N43" s="470"/>
      <c r="O43" s="470"/>
      <c r="P43" s="470"/>
      <c r="Q43" s="470"/>
      <c r="R43" s="470"/>
      <c r="S43" s="470"/>
      <c r="T43" s="2"/>
      <c r="U43" s="471" t="str">
        <f t="shared" si="1"/>
        <v/>
      </c>
      <c r="V43" s="471"/>
      <c r="W43" s="470"/>
      <c r="X43" s="470"/>
      <c r="Y43" s="470"/>
      <c r="Z43" s="470"/>
      <c r="AA43" s="470"/>
      <c r="AB43" s="470"/>
      <c r="AC43" s="470"/>
      <c r="AD43" s="470"/>
      <c r="AE43" s="470"/>
      <c r="AF43" s="470"/>
      <c r="AG43" s="470"/>
      <c r="AH43" s="470"/>
      <c r="AI43" s="470"/>
      <c r="AJ43" s="470"/>
      <c r="AK43" s="470"/>
      <c r="AL43" s="2"/>
      <c r="AM43" s="471" t="str">
        <f t="shared" si="2"/>
        <v/>
      </c>
      <c r="AN43" s="471"/>
      <c r="AO43" s="470"/>
      <c r="AP43" s="470"/>
      <c r="AQ43" s="470"/>
      <c r="AR43" s="470"/>
      <c r="AS43" s="470"/>
      <c r="AT43" s="470"/>
      <c r="AU43" s="470"/>
      <c r="AV43" s="470"/>
      <c r="AW43" s="470"/>
      <c r="AX43" s="470"/>
      <c r="AY43" s="470"/>
      <c r="AZ43" s="470"/>
      <c r="BA43" s="470"/>
      <c r="BB43" s="470"/>
      <c r="BC43" s="470"/>
      <c r="BD43" s="2"/>
      <c r="BE43" s="471" t="str">
        <f t="shared" si="3"/>
        <v/>
      </c>
      <c r="BF43" s="471"/>
      <c r="BG43" s="470"/>
      <c r="BH43" s="470"/>
      <c r="BI43" s="470"/>
      <c r="BJ43" s="470"/>
      <c r="BK43" s="470"/>
      <c r="BL43" s="470"/>
      <c r="BM43" s="470"/>
      <c r="BN43" s="470"/>
      <c r="BO43" s="470"/>
      <c r="BP43" s="470"/>
      <c r="BQ43" s="470"/>
      <c r="BR43" s="470"/>
      <c r="BS43" s="470"/>
      <c r="BT43" s="470"/>
      <c r="BU43" s="470"/>
      <c r="BV43" s="2"/>
      <c r="BW43" s="471" t="str">
        <f t="shared" si="4"/>
        <v/>
      </c>
      <c r="BX43" s="471"/>
      <c r="BY43" s="470" t="str">
        <f>IF('各会計、関係団体の財政状況及び健全化判断比率'!B77="","",'各会計、関係団体の財政状況及び健全化判断比率'!B77)</f>
        <v/>
      </c>
      <c r="BZ43" s="470"/>
      <c r="CA43" s="470"/>
      <c r="CB43" s="470"/>
      <c r="CC43" s="470"/>
      <c r="CD43" s="470"/>
      <c r="CE43" s="470"/>
      <c r="CF43" s="470"/>
      <c r="CG43" s="470"/>
      <c r="CH43" s="470"/>
      <c r="CI43" s="470"/>
      <c r="CJ43" s="470"/>
      <c r="CK43" s="470"/>
      <c r="CL43" s="470"/>
      <c r="CM43" s="470"/>
      <c r="CN43" s="2"/>
      <c r="CO43" s="471" t="str">
        <f t="shared" si="5"/>
        <v/>
      </c>
      <c r="CP43" s="471"/>
      <c r="CQ43" s="470" t="str">
        <f>IF('各会計、関係団体の財政状況及び健全化判断比率'!BS16="","",'各会計、関係団体の財政状況及び健全化判断比率'!BS16)</f>
        <v/>
      </c>
      <c r="CR43" s="470"/>
      <c r="CS43" s="470"/>
      <c r="CT43" s="470"/>
      <c r="CU43" s="470"/>
      <c r="CV43" s="470"/>
      <c r="CW43" s="470"/>
      <c r="CX43" s="470"/>
      <c r="CY43" s="470"/>
      <c r="CZ43" s="470"/>
      <c r="DA43" s="470"/>
      <c r="DB43" s="470"/>
      <c r="DC43" s="470"/>
      <c r="DD43" s="470"/>
      <c r="DE43" s="470"/>
      <c r="DG43" s="472" t="str">
        <f>IF('各会計、関係団体の財政状況及び健全化判断比率'!BR16="","",'各会計、関係団体の財政状況及び健全化判断比率'!BR16)</f>
        <v/>
      </c>
      <c r="DH43" s="472"/>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287</v>
      </c>
      <c r="E46" s="416" t="s">
        <v>291</v>
      </c>
      <c r="F46" s="416"/>
      <c r="G46" s="416"/>
      <c r="H46" s="416"/>
      <c r="I46" s="416"/>
      <c r="J46" s="416"/>
      <c r="K46" s="416"/>
      <c r="L46" s="416"/>
      <c r="M46" s="416"/>
      <c r="N46" s="416"/>
      <c r="O46" s="416"/>
      <c r="P46" s="416"/>
      <c r="Q46" s="416"/>
      <c r="R46" s="416"/>
      <c r="S46" s="416"/>
      <c r="T46" s="416"/>
      <c r="U46" s="416"/>
      <c r="V46" s="416"/>
      <c r="W46" s="416"/>
      <c r="X46" s="416"/>
      <c r="Y46" s="416"/>
      <c r="Z46" s="416"/>
      <c r="AA46" s="416"/>
      <c r="AB46" s="416"/>
      <c r="AC46" s="416"/>
      <c r="AD46" s="416"/>
      <c r="AE46" s="416"/>
      <c r="AF46" s="416"/>
      <c r="AG46" s="416"/>
      <c r="AH46" s="416"/>
      <c r="AI46" s="416"/>
      <c r="AJ46" s="416"/>
      <c r="AK46" s="416"/>
      <c r="AL46" s="416"/>
      <c r="AM46" s="416"/>
      <c r="AN46" s="416"/>
      <c r="AO46" s="416"/>
      <c r="AP46" s="416"/>
      <c r="AQ46" s="416"/>
      <c r="AR46" s="416"/>
      <c r="AS46" s="416"/>
      <c r="AT46" s="416"/>
      <c r="AU46" s="416"/>
      <c r="AV46" s="416"/>
      <c r="AW46" s="416"/>
      <c r="AX46" s="416"/>
      <c r="AY46" s="416"/>
      <c r="AZ46" s="416"/>
      <c r="BA46" s="416"/>
      <c r="BB46" s="416"/>
      <c r="BC46" s="416"/>
      <c r="BD46" s="416"/>
      <c r="BE46" s="416"/>
      <c r="BF46" s="416"/>
      <c r="BG46" s="416"/>
      <c r="BH46" s="416"/>
      <c r="BI46" s="416"/>
      <c r="BJ46" s="416"/>
      <c r="BK46" s="416"/>
      <c r="BL46" s="416"/>
      <c r="BM46" s="416"/>
      <c r="BN46" s="416"/>
      <c r="BO46" s="416"/>
      <c r="BP46" s="416"/>
      <c r="BQ46" s="416"/>
      <c r="BR46" s="416"/>
      <c r="BS46" s="416"/>
      <c r="BT46" s="416"/>
      <c r="BU46" s="416"/>
      <c r="BV46" s="416"/>
      <c r="BW46" s="416"/>
      <c r="BX46" s="416"/>
      <c r="BY46" s="416"/>
      <c r="BZ46" s="416"/>
      <c r="CA46" s="416"/>
      <c r="CB46" s="416"/>
      <c r="CC46" s="416"/>
      <c r="CD46" s="416"/>
      <c r="CE46" s="416"/>
      <c r="CF46" s="416"/>
      <c r="CG46" s="416"/>
      <c r="CH46" s="416"/>
      <c r="CI46" s="416"/>
      <c r="CJ46" s="416"/>
      <c r="CK46" s="416"/>
      <c r="CL46" s="416"/>
      <c r="CM46" s="416"/>
      <c r="CN46" s="416"/>
      <c r="CO46" s="416"/>
      <c r="CP46" s="416"/>
      <c r="CQ46" s="416"/>
      <c r="CR46" s="416"/>
      <c r="CS46" s="416"/>
      <c r="CT46" s="416"/>
      <c r="CU46" s="416"/>
      <c r="CV46" s="416"/>
      <c r="CW46" s="416"/>
      <c r="CX46" s="416"/>
      <c r="CY46" s="416"/>
      <c r="CZ46" s="416"/>
      <c r="DA46" s="416"/>
      <c r="DB46" s="416"/>
      <c r="DC46" s="416"/>
      <c r="DD46" s="416"/>
      <c r="DE46" s="416"/>
      <c r="DF46" s="416"/>
      <c r="DG46" s="416"/>
      <c r="DH46" s="416"/>
      <c r="DI46" s="416"/>
    </row>
    <row r="47" spans="1:113" x14ac:dyDescent="0.15">
      <c r="E47" s="416" t="s">
        <v>293</v>
      </c>
      <c r="F47" s="416"/>
      <c r="G47" s="416"/>
      <c r="H47" s="416"/>
      <c r="I47" s="416"/>
      <c r="J47" s="416"/>
      <c r="K47" s="416"/>
      <c r="L47" s="416"/>
      <c r="M47" s="416"/>
      <c r="N47" s="416"/>
      <c r="O47" s="416"/>
      <c r="P47" s="416"/>
      <c r="Q47" s="416"/>
      <c r="R47" s="416"/>
      <c r="S47" s="416"/>
      <c r="T47" s="416"/>
      <c r="U47" s="416"/>
      <c r="V47" s="416"/>
      <c r="W47" s="416"/>
      <c r="X47" s="416"/>
      <c r="Y47" s="416"/>
      <c r="Z47" s="416"/>
      <c r="AA47" s="416"/>
      <c r="AB47" s="416"/>
      <c r="AC47" s="416"/>
      <c r="AD47" s="416"/>
      <c r="AE47" s="416"/>
      <c r="AF47" s="416"/>
      <c r="AG47" s="416"/>
      <c r="AH47" s="416"/>
      <c r="AI47" s="416"/>
      <c r="AJ47" s="416"/>
      <c r="AK47" s="416"/>
      <c r="AL47" s="416"/>
      <c r="AM47" s="416"/>
      <c r="AN47" s="416"/>
      <c r="AO47" s="416"/>
      <c r="AP47" s="416"/>
      <c r="AQ47" s="416"/>
      <c r="AR47" s="416"/>
      <c r="AS47" s="416"/>
      <c r="AT47" s="416"/>
      <c r="AU47" s="416"/>
      <c r="AV47" s="416"/>
      <c r="AW47" s="416"/>
      <c r="AX47" s="416"/>
      <c r="AY47" s="416"/>
      <c r="AZ47" s="416"/>
      <c r="BA47" s="416"/>
      <c r="BB47" s="416"/>
      <c r="BC47" s="416"/>
      <c r="BD47" s="416"/>
      <c r="BE47" s="416"/>
      <c r="BF47" s="416"/>
      <c r="BG47" s="416"/>
      <c r="BH47" s="416"/>
      <c r="BI47" s="416"/>
      <c r="BJ47" s="416"/>
      <c r="BK47" s="416"/>
      <c r="BL47" s="416"/>
      <c r="BM47" s="416"/>
      <c r="BN47" s="416"/>
      <c r="BO47" s="416"/>
      <c r="BP47" s="416"/>
      <c r="BQ47" s="416"/>
      <c r="BR47" s="416"/>
      <c r="BS47" s="416"/>
      <c r="BT47" s="416"/>
      <c r="BU47" s="416"/>
      <c r="BV47" s="416"/>
      <c r="BW47" s="416"/>
      <c r="BX47" s="416"/>
      <c r="BY47" s="416"/>
      <c r="BZ47" s="416"/>
      <c r="CA47" s="416"/>
      <c r="CB47" s="416"/>
      <c r="CC47" s="416"/>
      <c r="CD47" s="416"/>
      <c r="CE47" s="416"/>
      <c r="CF47" s="416"/>
      <c r="CG47" s="416"/>
      <c r="CH47" s="416"/>
      <c r="CI47" s="416"/>
      <c r="CJ47" s="416"/>
      <c r="CK47" s="416"/>
      <c r="CL47" s="416"/>
      <c r="CM47" s="416"/>
      <c r="CN47" s="416"/>
      <c r="CO47" s="416"/>
      <c r="CP47" s="416"/>
      <c r="CQ47" s="416"/>
      <c r="CR47" s="416"/>
      <c r="CS47" s="416"/>
      <c r="CT47" s="416"/>
      <c r="CU47" s="416"/>
      <c r="CV47" s="416"/>
      <c r="CW47" s="416"/>
      <c r="CX47" s="416"/>
      <c r="CY47" s="416"/>
      <c r="CZ47" s="416"/>
      <c r="DA47" s="416"/>
      <c r="DB47" s="416"/>
      <c r="DC47" s="416"/>
      <c r="DD47" s="416"/>
      <c r="DE47" s="416"/>
      <c r="DF47" s="416"/>
      <c r="DG47" s="416"/>
      <c r="DH47" s="416"/>
      <c r="DI47" s="416"/>
    </row>
    <row r="48" spans="1:113" x14ac:dyDescent="0.15">
      <c r="E48" s="416" t="s">
        <v>295</v>
      </c>
      <c r="F48" s="416"/>
      <c r="G48" s="416"/>
      <c r="H48" s="416"/>
      <c r="I48" s="416"/>
      <c r="J48" s="416"/>
      <c r="K48" s="416"/>
      <c r="L48" s="416"/>
      <c r="M48" s="416"/>
      <c r="N48" s="416"/>
      <c r="O48" s="416"/>
      <c r="P48" s="416"/>
      <c r="Q48" s="416"/>
      <c r="R48" s="416"/>
      <c r="S48" s="416"/>
      <c r="T48" s="416"/>
      <c r="U48" s="416"/>
      <c r="V48" s="416"/>
      <c r="W48" s="416"/>
      <c r="X48" s="416"/>
      <c r="Y48" s="416"/>
      <c r="Z48" s="416"/>
      <c r="AA48" s="416"/>
      <c r="AB48" s="416"/>
      <c r="AC48" s="416"/>
      <c r="AD48" s="416"/>
      <c r="AE48" s="416"/>
      <c r="AF48" s="416"/>
      <c r="AG48" s="416"/>
      <c r="AH48" s="416"/>
      <c r="AI48" s="416"/>
      <c r="AJ48" s="416"/>
      <c r="AK48" s="416"/>
      <c r="AL48" s="416"/>
      <c r="AM48" s="416"/>
      <c r="AN48" s="416"/>
      <c r="AO48" s="416"/>
      <c r="AP48" s="416"/>
      <c r="AQ48" s="416"/>
      <c r="AR48" s="416"/>
      <c r="AS48" s="416"/>
      <c r="AT48" s="416"/>
      <c r="AU48" s="416"/>
      <c r="AV48" s="416"/>
      <c r="AW48" s="416"/>
      <c r="AX48" s="416"/>
      <c r="AY48" s="416"/>
      <c r="AZ48" s="416"/>
      <c r="BA48" s="416"/>
      <c r="BB48" s="416"/>
      <c r="BC48" s="416"/>
      <c r="BD48" s="416"/>
      <c r="BE48" s="416"/>
      <c r="BF48" s="416"/>
      <c r="BG48" s="416"/>
      <c r="BH48" s="416"/>
      <c r="BI48" s="416"/>
      <c r="BJ48" s="416"/>
      <c r="BK48" s="416"/>
      <c r="BL48" s="416"/>
      <c r="BM48" s="416"/>
      <c r="BN48" s="416"/>
      <c r="BO48" s="416"/>
      <c r="BP48" s="416"/>
      <c r="BQ48" s="416"/>
      <c r="BR48" s="416"/>
      <c r="BS48" s="416"/>
      <c r="BT48" s="416"/>
      <c r="BU48" s="416"/>
      <c r="BV48" s="416"/>
      <c r="BW48" s="416"/>
      <c r="BX48" s="416"/>
      <c r="BY48" s="416"/>
      <c r="BZ48" s="416"/>
      <c r="CA48" s="416"/>
      <c r="CB48" s="416"/>
      <c r="CC48" s="416"/>
      <c r="CD48" s="416"/>
      <c r="CE48" s="416"/>
      <c r="CF48" s="416"/>
      <c r="CG48" s="416"/>
      <c r="CH48" s="416"/>
      <c r="CI48" s="416"/>
      <c r="CJ48" s="416"/>
      <c r="CK48" s="416"/>
      <c r="CL48" s="416"/>
      <c r="CM48" s="416"/>
      <c r="CN48" s="416"/>
      <c r="CO48" s="416"/>
      <c r="CP48" s="416"/>
      <c r="CQ48" s="416"/>
      <c r="CR48" s="416"/>
      <c r="CS48" s="416"/>
      <c r="CT48" s="416"/>
      <c r="CU48" s="416"/>
      <c r="CV48" s="416"/>
      <c r="CW48" s="416"/>
      <c r="CX48" s="416"/>
      <c r="CY48" s="416"/>
      <c r="CZ48" s="416"/>
      <c r="DA48" s="416"/>
      <c r="DB48" s="416"/>
      <c r="DC48" s="416"/>
      <c r="DD48" s="416"/>
      <c r="DE48" s="416"/>
      <c r="DF48" s="416"/>
      <c r="DG48" s="416"/>
      <c r="DH48" s="416"/>
      <c r="DI48" s="416"/>
    </row>
    <row r="49" spans="5:113" x14ac:dyDescent="0.15">
      <c r="E49" s="416" t="s">
        <v>296</v>
      </c>
      <c r="F49" s="416"/>
      <c r="G49" s="416"/>
      <c r="H49" s="416"/>
      <c r="I49" s="416"/>
      <c r="J49" s="416"/>
      <c r="K49" s="416"/>
      <c r="L49" s="416"/>
      <c r="M49" s="416"/>
      <c r="N49" s="416"/>
      <c r="O49" s="416"/>
      <c r="P49" s="416"/>
      <c r="Q49" s="416"/>
      <c r="R49" s="416"/>
      <c r="S49" s="416"/>
      <c r="T49" s="416"/>
      <c r="U49" s="416"/>
      <c r="V49" s="416"/>
      <c r="W49" s="416"/>
      <c r="X49" s="416"/>
      <c r="Y49" s="416"/>
      <c r="Z49" s="416"/>
      <c r="AA49" s="416"/>
      <c r="AB49" s="416"/>
      <c r="AC49" s="416"/>
      <c r="AD49" s="416"/>
      <c r="AE49" s="416"/>
      <c r="AF49" s="416"/>
      <c r="AG49" s="416"/>
      <c r="AH49" s="416"/>
      <c r="AI49" s="416"/>
      <c r="AJ49" s="416"/>
      <c r="AK49" s="416"/>
      <c r="AL49" s="416"/>
      <c r="AM49" s="416"/>
      <c r="AN49" s="416"/>
      <c r="AO49" s="416"/>
      <c r="AP49" s="416"/>
      <c r="AQ49" s="416"/>
      <c r="AR49" s="416"/>
      <c r="AS49" s="416"/>
      <c r="AT49" s="416"/>
      <c r="AU49" s="416"/>
      <c r="AV49" s="416"/>
      <c r="AW49" s="416"/>
      <c r="AX49" s="416"/>
      <c r="AY49" s="416"/>
      <c r="AZ49" s="416"/>
      <c r="BA49" s="416"/>
      <c r="BB49" s="416"/>
      <c r="BC49" s="416"/>
      <c r="BD49" s="416"/>
      <c r="BE49" s="416"/>
      <c r="BF49" s="416"/>
      <c r="BG49" s="416"/>
      <c r="BH49" s="416"/>
      <c r="BI49" s="416"/>
      <c r="BJ49" s="416"/>
      <c r="BK49" s="416"/>
      <c r="BL49" s="416"/>
      <c r="BM49" s="416"/>
      <c r="BN49" s="416"/>
      <c r="BO49" s="416"/>
      <c r="BP49" s="416"/>
      <c r="BQ49" s="416"/>
      <c r="BR49" s="416"/>
      <c r="BS49" s="416"/>
      <c r="BT49" s="416"/>
      <c r="BU49" s="416"/>
      <c r="BV49" s="416"/>
      <c r="BW49" s="416"/>
      <c r="BX49" s="416"/>
      <c r="BY49" s="416"/>
      <c r="BZ49" s="416"/>
      <c r="CA49" s="416"/>
      <c r="CB49" s="416"/>
      <c r="CC49" s="416"/>
      <c r="CD49" s="416"/>
      <c r="CE49" s="416"/>
      <c r="CF49" s="416"/>
      <c r="CG49" s="416"/>
      <c r="CH49" s="416"/>
      <c r="CI49" s="416"/>
      <c r="CJ49" s="416"/>
      <c r="CK49" s="416"/>
      <c r="CL49" s="416"/>
      <c r="CM49" s="416"/>
      <c r="CN49" s="416"/>
      <c r="CO49" s="416"/>
      <c r="CP49" s="416"/>
      <c r="CQ49" s="416"/>
      <c r="CR49" s="416"/>
      <c r="CS49" s="416"/>
      <c r="CT49" s="416"/>
      <c r="CU49" s="416"/>
      <c r="CV49" s="416"/>
      <c r="CW49" s="416"/>
      <c r="CX49" s="416"/>
      <c r="CY49" s="416"/>
      <c r="CZ49" s="416"/>
      <c r="DA49" s="416"/>
      <c r="DB49" s="416"/>
      <c r="DC49" s="416"/>
      <c r="DD49" s="416"/>
      <c r="DE49" s="416"/>
      <c r="DF49" s="416"/>
      <c r="DG49" s="416"/>
      <c r="DH49" s="416"/>
      <c r="DI49" s="416"/>
    </row>
    <row r="50" spans="5:113" x14ac:dyDescent="0.15">
      <c r="E50" s="416" t="s">
        <v>201</v>
      </c>
      <c r="F50" s="416"/>
      <c r="G50" s="416"/>
      <c r="H50" s="416"/>
      <c r="I50" s="416"/>
      <c r="J50" s="416"/>
      <c r="K50" s="416"/>
      <c r="L50" s="416"/>
      <c r="M50" s="416"/>
      <c r="N50" s="416"/>
      <c r="O50" s="416"/>
      <c r="P50" s="416"/>
      <c r="Q50" s="416"/>
      <c r="R50" s="416"/>
      <c r="S50" s="416"/>
      <c r="T50" s="416"/>
      <c r="U50" s="416"/>
      <c r="V50" s="416"/>
      <c r="W50" s="416"/>
      <c r="X50" s="416"/>
      <c r="Y50" s="416"/>
      <c r="Z50" s="416"/>
      <c r="AA50" s="416"/>
      <c r="AB50" s="416"/>
      <c r="AC50" s="416"/>
      <c r="AD50" s="416"/>
      <c r="AE50" s="416"/>
      <c r="AF50" s="416"/>
      <c r="AG50" s="416"/>
      <c r="AH50" s="416"/>
      <c r="AI50" s="416"/>
      <c r="AJ50" s="416"/>
      <c r="AK50" s="416"/>
      <c r="AL50" s="416"/>
      <c r="AM50" s="416"/>
      <c r="AN50" s="416"/>
      <c r="AO50" s="416"/>
      <c r="AP50" s="416"/>
      <c r="AQ50" s="416"/>
      <c r="AR50" s="416"/>
      <c r="AS50" s="416"/>
      <c r="AT50" s="416"/>
      <c r="AU50" s="416"/>
      <c r="AV50" s="416"/>
      <c r="AW50" s="416"/>
      <c r="AX50" s="416"/>
      <c r="AY50" s="416"/>
      <c r="AZ50" s="416"/>
      <c r="BA50" s="416"/>
      <c r="BB50" s="416"/>
      <c r="BC50" s="416"/>
      <c r="BD50" s="416"/>
      <c r="BE50" s="416"/>
      <c r="BF50" s="416"/>
      <c r="BG50" s="416"/>
      <c r="BH50" s="416"/>
      <c r="BI50" s="416"/>
      <c r="BJ50" s="416"/>
      <c r="BK50" s="416"/>
      <c r="BL50" s="416"/>
      <c r="BM50" s="416"/>
      <c r="BN50" s="416"/>
      <c r="BO50" s="416"/>
      <c r="BP50" s="416"/>
      <c r="BQ50" s="416"/>
      <c r="BR50" s="416"/>
      <c r="BS50" s="416"/>
      <c r="BT50" s="416"/>
      <c r="BU50" s="416"/>
      <c r="BV50" s="416"/>
      <c r="BW50" s="416"/>
      <c r="BX50" s="416"/>
      <c r="BY50" s="416"/>
      <c r="BZ50" s="416"/>
      <c r="CA50" s="416"/>
      <c r="CB50" s="416"/>
      <c r="CC50" s="416"/>
      <c r="CD50" s="416"/>
      <c r="CE50" s="416"/>
      <c r="CF50" s="416"/>
      <c r="CG50" s="416"/>
      <c r="CH50" s="416"/>
      <c r="CI50" s="416"/>
      <c r="CJ50" s="416"/>
      <c r="CK50" s="416"/>
      <c r="CL50" s="416"/>
      <c r="CM50" s="416"/>
      <c r="CN50" s="416"/>
      <c r="CO50" s="416"/>
      <c r="CP50" s="416"/>
      <c r="CQ50" s="416"/>
      <c r="CR50" s="416"/>
      <c r="CS50" s="416"/>
      <c r="CT50" s="416"/>
      <c r="CU50" s="416"/>
      <c r="CV50" s="416"/>
      <c r="CW50" s="416"/>
      <c r="CX50" s="416"/>
      <c r="CY50" s="416"/>
      <c r="CZ50" s="416"/>
      <c r="DA50" s="416"/>
      <c r="DB50" s="416"/>
      <c r="DC50" s="416"/>
      <c r="DD50" s="416"/>
      <c r="DE50" s="416"/>
      <c r="DF50" s="416"/>
      <c r="DG50" s="416"/>
      <c r="DH50" s="416"/>
      <c r="DI50" s="416"/>
    </row>
    <row r="51" spans="5:113" x14ac:dyDescent="0.15">
      <c r="E51" s="416" t="s">
        <v>299</v>
      </c>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6"/>
      <c r="AY51" s="416"/>
      <c r="AZ51" s="416"/>
      <c r="BA51" s="416"/>
      <c r="BB51" s="416"/>
      <c r="BC51" s="416"/>
      <c r="BD51" s="416"/>
      <c r="BE51" s="416"/>
      <c r="BF51" s="416"/>
      <c r="BG51" s="416"/>
      <c r="BH51" s="416"/>
      <c r="BI51" s="416"/>
      <c r="BJ51" s="416"/>
      <c r="BK51" s="416"/>
      <c r="BL51" s="416"/>
      <c r="BM51" s="416"/>
      <c r="BN51" s="416"/>
      <c r="BO51" s="416"/>
      <c r="BP51" s="416"/>
      <c r="BQ51" s="416"/>
      <c r="BR51" s="416"/>
      <c r="BS51" s="416"/>
      <c r="BT51" s="416"/>
      <c r="BU51" s="416"/>
      <c r="BV51" s="416"/>
      <c r="BW51" s="416"/>
      <c r="BX51" s="416"/>
      <c r="BY51" s="416"/>
      <c r="BZ51" s="416"/>
      <c r="CA51" s="416"/>
      <c r="CB51" s="416"/>
      <c r="CC51" s="416"/>
      <c r="CD51" s="416"/>
      <c r="CE51" s="416"/>
      <c r="CF51" s="416"/>
      <c r="CG51" s="416"/>
      <c r="CH51" s="416"/>
      <c r="CI51" s="416"/>
      <c r="CJ51" s="416"/>
      <c r="CK51" s="416"/>
      <c r="CL51" s="416"/>
      <c r="CM51" s="416"/>
      <c r="CN51" s="416"/>
      <c r="CO51" s="416"/>
      <c r="CP51" s="416"/>
      <c r="CQ51" s="416"/>
      <c r="CR51" s="416"/>
      <c r="CS51" s="416"/>
      <c r="CT51" s="416"/>
      <c r="CU51" s="416"/>
      <c r="CV51" s="416"/>
      <c r="CW51" s="416"/>
      <c r="CX51" s="416"/>
      <c r="CY51" s="416"/>
      <c r="CZ51" s="416"/>
      <c r="DA51" s="416"/>
      <c r="DB51" s="416"/>
      <c r="DC51" s="416"/>
      <c r="DD51" s="416"/>
      <c r="DE51" s="416"/>
      <c r="DF51" s="416"/>
      <c r="DG51" s="416"/>
      <c r="DH51" s="416"/>
      <c r="DI51" s="416"/>
    </row>
    <row r="52" spans="5:113" x14ac:dyDescent="0.15">
      <c r="E52" s="416" t="s">
        <v>301</v>
      </c>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c r="AH52" s="416"/>
      <c r="AI52" s="416"/>
      <c r="AJ52" s="416"/>
      <c r="AK52" s="416"/>
      <c r="AL52" s="416"/>
      <c r="AM52" s="416"/>
      <c r="AN52" s="416"/>
      <c r="AO52" s="416"/>
      <c r="AP52" s="416"/>
      <c r="AQ52" s="416"/>
      <c r="AR52" s="416"/>
      <c r="AS52" s="416"/>
      <c r="AT52" s="416"/>
      <c r="AU52" s="416"/>
      <c r="AV52" s="416"/>
      <c r="AW52" s="416"/>
      <c r="AX52" s="416"/>
      <c r="AY52" s="416"/>
      <c r="AZ52" s="416"/>
      <c r="BA52" s="416"/>
      <c r="BB52" s="416"/>
      <c r="BC52" s="416"/>
      <c r="BD52" s="416"/>
      <c r="BE52" s="416"/>
      <c r="BF52" s="416"/>
      <c r="BG52" s="416"/>
      <c r="BH52" s="416"/>
      <c r="BI52" s="416"/>
      <c r="BJ52" s="416"/>
      <c r="BK52" s="416"/>
      <c r="BL52" s="416"/>
      <c r="BM52" s="416"/>
      <c r="BN52" s="416"/>
      <c r="BO52" s="416"/>
      <c r="BP52" s="416"/>
      <c r="BQ52" s="416"/>
      <c r="BR52" s="416"/>
      <c r="BS52" s="416"/>
      <c r="BT52" s="416"/>
      <c r="BU52" s="416"/>
      <c r="BV52" s="416"/>
      <c r="BW52" s="416"/>
      <c r="BX52" s="416"/>
      <c r="BY52" s="416"/>
      <c r="BZ52" s="416"/>
      <c r="CA52" s="416"/>
      <c r="CB52" s="416"/>
      <c r="CC52" s="416"/>
      <c r="CD52" s="416"/>
      <c r="CE52" s="416"/>
      <c r="CF52" s="416"/>
      <c r="CG52" s="416"/>
      <c r="CH52" s="416"/>
      <c r="CI52" s="416"/>
      <c r="CJ52" s="416"/>
      <c r="CK52" s="416"/>
      <c r="CL52" s="416"/>
      <c r="CM52" s="416"/>
      <c r="CN52" s="416"/>
      <c r="CO52" s="416"/>
      <c r="CP52" s="416"/>
      <c r="CQ52" s="416"/>
      <c r="CR52" s="416"/>
      <c r="CS52" s="416"/>
      <c r="CT52" s="416"/>
      <c r="CU52" s="416"/>
      <c r="CV52" s="416"/>
      <c r="CW52" s="416"/>
      <c r="CX52" s="416"/>
      <c r="CY52" s="416"/>
      <c r="CZ52" s="416"/>
      <c r="DA52" s="416"/>
      <c r="DB52" s="416"/>
      <c r="DC52" s="416"/>
      <c r="DD52" s="416"/>
      <c r="DE52" s="416"/>
      <c r="DF52" s="416"/>
      <c r="DG52" s="416"/>
      <c r="DH52" s="416"/>
      <c r="DI52" s="416"/>
    </row>
    <row r="53" spans="5:113" x14ac:dyDescent="0.15">
      <c r="E53" s="416" t="s">
        <v>192</v>
      </c>
      <c r="F53" s="416"/>
      <c r="G53" s="416"/>
      <c r="H53" s="416"/>
      <c r="I53" s="416"/>
      <c r="J53" s="416"/>
      <c r="K53" s="416"/>
      <c r="L53" s="416"/>
      <c r="M53" s="416"/>
      <c r="N53" s="416"/>
      <c r="O53" s="416"/>
      <c r="P53" s="416"/>
      <c r="Q53" s="416"/>
      <c r="R53" s="416"/>
      <c r="S53" s="416"/>
      <c r="T53" s="416"/>
      <c r="U53" s="416"/>
      <c r="V53" s="416"/>
      <c r="W53" s="416"/>
      <c r="X53" s="416"/>
      <c r="Y53" s="416"/>
      <c r="Z53" s="416"/>
      <c r="AA53" s="416"/>
      <c r="AB53" s="416"/>
      <c r="AC53" s="416"/>
      <c r="AD53" s="416"/>
      <c r="AE53" s="416"/>
      <c r="AF53" s="416"/>
      <c r="AG53" s="416"/>
      <c r="AH53" s="416"/>
      <c r="AI53" s="416"/>
      <c r="AJ53" s="416"/>
      <c r="AK53" s="416"/>
      <c r="AL53" s="416"/>
      <c r="AM53" s="416"/>
      <c r="AN53" s="416"/>
      <c r="AO53" s="416"/>
      <c r="AP53" s="416"/>
      <c r="AQ53" s="416"/>
      <c r="AR53" s="416"/>
      <c r="AS53" s="416"/>
      <c r="AT53" s="416"/>
      <c r="AU53" s="416"/>
      <c r="AV53" s="416"/>
      <c r="AW53" s="416"/>
      <c r="AX53" s="416"/>
      <c r="AY53" s="416"/>
      <c r="AZ53" s="416"/>
      <c r="BA53" s="416"/>
      <c r="BB53" s="416"/>
      <c r="BC53" s="416"/>
      <c r="BD53" s="416"/>
      <c r="BE53" s="416"/>
      <c r="BF53" s="416"/>
      <c r="BG53" s="416"/>
      <c r="BH53" s="416"/>
      <c r="BI53" s="416"/>
      <c r="BJ53" s="416"/>
      <c r="BK53" s="416"/>
      <c r="BL53" s="416"/>
      <c r="BM53" s="416"/>
      <c r="BN53" s="416"/>
      <c r="BO53" s="416"/>
      <c r="BP53" s="416"/>
      <c r="BQ53" s="416"/>
      <c r="BR53" s="416"/>
      <c r="BS53" s="416"/>
      <c r="BT53" s="416"/>
      <c r="BU53" s="416"/>
      <c r="BV53" s="416"/>
      <c r="BW53" s="416"/>
      <c r="BX53" s="416"/>
      <c r="BY53" s="416"/>
      <c r="BZ53" s="416"/>
      <c r="CA53" s="416"/>
      <c r="CB53" s="416"/>
      <c r="CC53" s="416"/>
      <c r="CD53" s="416"/>
      <c r="CE53" s="416"/>
      <c r="CF53" s="416"/>
      <c r="CG53" s="416"/>
      <c r="CH53" s="416"/>
      <c r="CI53" s="416"/>
      <c r="CJ53" s="416"/>
      <c r="CK53" s="416"/>
      <c r="CL53" s="416"/>
      <c r="CM53" s="416"/>
      <c r="CN53" s="416"/>
      <c r="CO53" s="416"/>
      <c r="CP53" s="416"/>
      <c r="CQ53" s="416"/>
      <c r="CR53" s="416"/>
      <c r="CS53" s="416"/>
      <c r="CT53" s="416"/>
      <c r="CU53" s="416"/>
      <c r="CV53" s="416"/>
      <c r="CW53" s="416"/>
      <c r="CX53" s="416"/>
      <c r="CY53" s="416"/>
      <c r="CZ53" s="416"/>
      <c r="DA53" s="416"/>
      <c r="DB53" s="416"/>
      <c r="DC53" s="416"/>
      <c r="DD53" s="416"/>
      <c r="DE53" s="416"/>
      <c r="DF53" s="416"/>
      <c r="DG53" s="416"/>
      <c r="DH53" s="416"/>
      <c r="DI53" s="416"/>
    </row>
    <row r="54" spans="5:113" x14ac:dyDescent="0.15"/>
    <row r="55" spans="5:113" x14ac:dyDescent="0.15"/>
    <row r="56" spans="5:113" x14ac:dyDescent="0.15"/>
  </sheetData>
  <sheetProtection algorithmName="SHA-512" hashValue="lErsF07/PU1vtnpa2ZWpXYExGtRmAM3cOqoDz3dMGaYebpVmEakCQ1bgBxxJx+6PS9cTrlegBALtWLgBgFGH1A==" saltValue="3QiVMXC1jfT8ksOj0PFIZ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525</v>
      </c>
      <c r="G33" s="201" t="s">
        <v>526</v>
      </c>
      <c r="H33" s="201" t="s">
        <v>527</v>
      </c>
      <c r="I33" s="201" t="s">
        <v>528</v>
      </c>
      <c r="J33" s="205" t="s">
        <v>529</v>
      </c>
      <c r="K33" s="186"/>
      <c r="L33" s="186"/>
      <c r="M33" s="186"/>
      <c r="N33" s="186"/>
      <c r="O33" s="186"/>
      <c r="P33" s="186"/>
    </row>
    <row r="34" spans="1:16" ht="39" customHeight="1" x14ac:dyDescent="0.15">
      <c r="A34" s="186"/>
      <c r="B34" s="188"/>
      <c r="C34" s="1063" t="s">
        <v>463</v>
      </c>
      <c r="D34" s="1063"/>
      <c r="E34" s="1064"/>
      <c r="F34" s="197">
        <v>9.11</v>
      </c>
      <c r="G34" s="202">
        <v>9.33</v>
      </c>
      <c r="H34" s="202">
        <v>10.24</v>
      </c>
      <c r="I34" s="202">
        <v>10.62</v>
      </c>
      <c r="J34" s="206">
        <v>11.84</v>
      </c>
      <c r="K34" s="186"/>
      <c r="L34" s="186"/>
      <c r="M34" s="186"/>
      <c r="N34" s="186"/>
      <c r="O34" s="186"/>
      <c r="P34" s="186"/>
    </row>
    <row r="35" spans="1:16" ht="39" customHeight="1" x14ac:dyDescent="0.15">
      <c r="A35" s="186"/>
      <c r="B35" s="189"/>
      <c r="C35" s="1059" t="s">
        <v>263</v>
      </c>
      <c r="D35" s="1059"/>
      <c r="E35" s="1060"/>
      <c r="F35" s="198">
        <v>2.69</v>
      </c>
      <c r="G35" s="203">
        <v>3.84</v>
      </c>
      <c r="H35" s="203">
        <v>2.34</v>
      </c>
      <c r="I35" s="203">
        <v>2.87</v>
      </c>
      <c r="J35" s="207">
        <v>3.03</v>
      </c>
      <c r="K35" s="186"/>
      <c r="L35" s="186"/>
      <c r="M35" s="186"/>
      <c r="N35" s="186"/>
      <c r="O35" s="186"/>
      <c r="P35" s="186"/>
    </row>
    <row r="36" spans="1:16" ht="39" customHeight="1" x14ac:dyDescent="0.15">
      <c r="A36" s="186"/>
      <c r="B36" s="189"/>
      <c r="C36" s="1059" t="s">
        <v>461</v>
      </c>
      <c r="D36" s="1059"/>
      <c r="E36" s="1060"/>
      <c r="F36" s="198">
        <v>2.4300000000000002</v>
      </c>
      <c r="G36" s="203">
        <v>2.63</v>
      </c>
      <c r="H36" s="203">
        <v>2.71</v>
      </c>
      <c r="I36" s="203">
        <v>2.38</v>
      </c>
      <c r="J36" s="207">
        <v>2.0299999999999998</v>
      </c>
      <c r="K36" s="186"/>
      <c r="L36" s="186"/>
      <c r="M36" s="186"/>
      <c r="N36" s="186"/>
      <c r="O36" s="186"/>
      <c r="P36" s="186"/>
    </row>
    <row r="37" spans="1:16" ht="39" customHeight="1" x14ac:dyDescent="0.15">
      <c r="A37" s="186"/>
      <c r="B37" s="189"/>
      <c r="C37" s="1059" t="s">
        <v>29</v>
      </c>
      <c r="D37" s="1059"/>
      <c r="E37" s="1060"/>
      <c r="F37" s="198">
        <v>0.31</v>
      </c>
      <c r="G37" s="203">
        <v>0.45</v>
      </c>
      <c r="H37" s="203">
        <v>0.33</v>
      </c>
      <c r="I37" s="203">
        <v>0.31</v>
      </c>
      <c r="J37" s="207">
        <v>0.41</v>
      </c>
      <c r="K37" s="186"/>
      <c r="L37" s="186"/>
      <c r="M37" s="186"/>
      <c r="N37" s="186"/>
      <c r="O37" s="186"/>
      <c r="P37" s="186"/>
    </row>
    <row r="38" spans="1:16" ht="39" customHeight="1" x14ac:dyDescent="0.15">
      <c r="A38" s="186"/>
      <c r="B38" s="189"/>
      <c r="C38" s="1059" t="s">
        <v>460</v>
      </c>
      <c r="D38" s="1059"/>
      <c r="E38" s="1060"/>
      <c r="F38" s="198">
        <v>0.3</v>
      </c>
      <c r="G38" s="203">
        <v>0.08</v>
      </c>
      <c r="H38" s="203">
        <v>0.05</v>
      </c>
      <c r="I38" s="203">
        <v>0.04</v>
      </c>
      <c r="J38" s="207">
        <v>0.12</v>
      </c>
      <c r="K38" s="186"/>
      <c r="L38" s="186"/>
      <c r="M38" s="186"/>
      <c r="N38" s="186"/>
      <c r="O38" s="186"/>
      <c r="P38" s="186"/>
    </row>
    <row r="39" spans="1:16" ht="39" customHeight="1" x14ac:dyDescent="0.15">
      <c r="A39" s="186"/>
      <c r="B39" s="189"/>
      <c r="C39" s="1059" t="s">
        <v>377</v>
      </c>
      <c r="D39" s="1059"/>
      <c r="E39" s="1060"/>
      <c r="F39" s="198">
        <v>0.01</v>
      </c>
      <c r="G39" s="203">
        <v>0.01</v>
      </c>
      <c r="H39" s="203">
        <v>0.01</v>
      </c>
      <c r="I39" s="203">
        <v>0</v>
      </c>
      <c r="J39" s="207">
        <v>0.05</v>
      </c>
      <c r="K39" s="186"/>
      <c r="L39" s="186"/>
      <c r="M39" s="186"/>
      <c r="N39" s="186"/>
      <c r="O39" s="186"/>
      <c r="P39" s="186"/>
    </row>
    <row r="40" spans="1:16" ht="39" customHeight="1" x14ac:dyDescent="0.15">
      <c r="A40" s="186"/>
      <c r="B40" s="189"/>
      <c r="C40" s="1059" t="s">
        <v>222</v>
      </c>
      <c r="D40" s="1059"/>
      <c r="E40" s="1060"/>
      <c r="F40" s="198" t="s">
        <v>386</v>
      </c>
      <c r="G40" s="203">
        <v>0.01</v>
      </c>
      <c r="H40" s="203">
        <v>0.01</v>
      </c>
      <c r="I40" s="203">
        <v>0.01</v>
      </c>
      <c r="J40" s="207">
        <v>0.05</v>
      </c>
      <c r="K40" s="186"/>
      <c r="L40" s="186"/>
      <c r="M40" s="186"/>
      <c r="N40" s="186"/>
      <c r="O40" s="186"/>
      <c r="P40" s="186"/>
    </row>
    <row r="41" spans="1:16" ht="39" customHeight="1" x14ac:dyDescent="0.15">
      <c r="A41" s="186"/>
      <c r="B41" s="189"/>
      <c r="C41" s="1059"/>
      <c r="D41" s="1059"/>
      <c r="E41" s="1060"/>
      <c r="F41" s="198"/>
      <c r="G41" s="203"/>
      <c r="H41" s="203"/>
      <c r="I41" s="203"/>
      <c r="J41" s="207"/>
      <c r="K41" s="186"/>
      <c r="L41" s="186"/>
      <c r="M41" s="186"/>
      <c r="N41" s="186"/>
      <c r="O41" s="186"/>
      <c r="P41" s="186"/>
    </row>
    <row r="42" spans="1:16" ht="39" customHeight="1" x14ac:dyDescent="0.15">
      <c r="A42" s="186"/>
      <c r="B42" s="190"/>
      <c r="C42" s="1059" t="s">
        <v>531</v>
      </c>
      <c r="D42" s="1059"/>
      <c r="E42" s="1060"/>
      <c r="F42" s="198" t="s">
        <v>204</v>
      </c>
      <c r="G42" s="203" t="s">
        <v>204</v>
      </c>
      <c r="H42" s="203" t="s">
        <v>204</v>
      </c>
      <c r="I42" s="203" t="s">
        <v>204</v>
      </c>
      <c r="J42" s="207" t="s">
        <v>204</v>
      </c>
      <c r="K42" s="186"/>
      <c r="L42" s="186"/>
      <c r="M42" s="186"/>
      <c r="N42" s="186"/>
      <c r="O42" s="186"/>
      <c r="P42" s="186"/>
    </row>
    <row r="43" spans="1:16" ht="39" customHeight="1" x14ac:dyDescent="0.15">
      <c r="A43" s="186"/>
      <c r="B43" s="191"/>
      <c r="C43" s="1061" t="s">
        <v>486</v>
      </c>
      <c r="D43" s="1061"/>
      <c r="E43" s="1062"/>
      <c r="F43" s="199" t="s">
        <v>204</v>
      </c>
      <c r="G43" s="204" t="s">
        <v>204</v>
      </c>
      <c r="H43" s="204" t="s">
        <v>204</v>
      </c>
      <c r="I43" s="204" t="s">
        <v>204</v>
      </c>
      <c r="J43" s="208" t="s">
        <v>204</v>
      </c>
      <c r="K43" s="186"/>
      <c r="L43" s="186"/>
      <c r="M43" s="186"/>
      <c r="N43" s="186"/>
      <c r="O43" s="186"/>
      <c r="P43" s="186"/>
    </row>
    <row r="44" spans="1:16" ht="39" customHeight="1" x14ac:dyDescent="0.15">
      <c r="A44" s="186"/>
      <c r="B44" s="192" t="s">
        <v>18</v>
      </c>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KUvMD4+VPPkxnzruaR9clcCx/6veKLjjorVVRGA9u3iOSHfQxko5T4Dv69mXRPBZTwGhTxcSKJEh1LzrAX9gHw==" saltValue="93wuZpoCJ6gultWs0hPVK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22</v>
      </c>
      <c r="P43" s="85"/>
      <c r="Q43" s="85"/>
      <c r="R43" s="85"/>
      <c r="S43" s="85"/>
      <c r="T43" s="85"/>
      <c r="U43" s="85"/>
    </row>
    <row r="44" spans="1:21" ht="30.75" customHeight="1" x14ac:dyDescent="0.15">
      <c r="A44" s="85"/>
      <c r="B44" s="209" t="s">
        <v>27</v>
      </c>
      <c r="C44" s="215"/>
      <c r="D44" s="215"/>
      <c r="E44" s="223"/>
      <c r="F44" s="223"/>
      <c r="G44" s="223"/>
      <c r="H44" s="223"/>
      <c r="I44" s="223"/>
      <c r="J44" s="226" t="s">
        <v>16</v>
      </c>
      <c r="K44" s="228" t="s">
        <v>525</v>
      </c>
      <c r="L44" s="237" t="s">
        <v>526</v>
      </c>
      <c r="M44" s="237" t="s">
        <v>527</v>
      </c>
      <c r="N44" s="237" t="s">
        <v>528</v>
      </c>
      <c r="O44" s="246" t="s">
        <v>529</v>
      </c>
      <c r="P44" s="85"/>
      <c r="Q44" s="85"/>
      <c r="R44" s="85"/>
      <c r="S44" s="85"/>
      <c r="T44" s="85"/>
      <c r="U44" s="85"/>
    </row>
    <row r="45" spans="1:21" ht="30.75" customHeight="1" x14ac:dyDescent="0.15">
      <c r="A45" s="85"/>
      <c r="B45" s="1080" t="s">
        <v>28</v>
      </c>
      <c r="C45" s="1081"/>
      <c r="D45" s="218"/>
      <c r="E45" s="1094" t="s">
        <v>26</v>
      </c>
      <c r="F45" s="1094"/>
      <c r="G45" s="1094"/>
      <c r="H45" s="1094"/>
      <c r="I45" s="1094"/>
      <c r="J45" s="1095"/>
      <c r="K45" s="229">
        <v>861</v>
      </c>
      <c r="L45" s="238">
        <v>866</v>
      </c>
      <c r="M45" s="238">
        <v>897</v>
      </c>
      <c r="N45" s="238">
        <v>901</v>
      </c>
      <c r="O45" s="247">
        <v>900</v>
      </c>
      <c r="P45" s="85"/>
      <c r="Q45" s="85"/>
      <c r="R45" s="85"/>
      <c r="S45" s="85"/>
      <c r="T45" s="85"/>
      <c r="U45" s="85"/>
    </row>
    <row r="46" spans="1:21" ht="30.75" customHeight="1" x14ac:dyDescent="0.15">
      <c r="A46" s="85"/>
      <c r="B46" s="1082"/>
      <c r="C46" s="1083"/>
      <c r="D46" s="219"/>
      <c r="E46" s="1086" t="s">
        <v>30</v>
      </c>
      <c r="F46" s="1086"/>
      <c r="G46" s="1086"/>
      <c r="H46" s="1086"/>
      <c r="I46" s="1086"/>
      <c r="J46" s="1087"/>
      <c r="K46" s="230" t="s">
        <v>204</v>
      </c>
      <c r="L46" s="239" t="s">
        <v>204</v>
      </c>
      <c r="M46" s="239" t="s">
        <v>204</v>
      </c>
      <c r="N46" s="239" t="s">
        <v>204</v>
      </c>
      <c r="O46" s="248" t="s">
        <v>204</v>
      </c>
      <c r="P46" s="85"/>
      <c r="Q46" s="85"/>
      <c r="R46" s="85"/>
      <c r="S46" s="85"/>
      <c r="T46" s="85"/>
      <c r="U46" s="85"/>
    </row>
    <row r="47" spans="1:21" ht="30.75" customHeight="1" x14ac:dyDescent="0.15">
      <c r="A47" s="85"/>
      <c r="B47" s="1082"/>
      <c r="C47" s="1083"/>
      <c r="D47" s="219"/>
      <c r="E47" s="1086" t="s">
        <v>33</v>
      </c>
      <c r="F47" s="1086"/>
      <c r="G47" s="1086"/>
      <c r="H47" s="1086"/>
      <c r="I47" s="1086"/>
      <c r="J47" s="1087"/>
      <c r="K47" s="230" t="s">
        <v>204</v>
      </c>
      <c r="L47" s="239" t="s">
        <v>204</v>
      </c>
      <c r="M47" s="239" t="s">
        <v>204</v>
      </c>
      <c r="N47" s="239" t="s">
        <v>204</v>
      </c>
      <c r="O47" s="248" t="s">
        <v>204</v>
      </c>
      <c r="P47" s="85"/>
      <c r="Q47" s="85"/>
      <c r="R47" s="85"/>
      <c r="S47" s="85"/>
      <c r="T47" s="85"/>
      <c r="U47" s="85"/>
    </row>
    <row r="48" spans="1:21" ht="30.75" customHeight="1" x14ac:dyDescent="0.15">
      <c r="A48" s="85"/>
      <c r="B48" s="1082"/>
      <c r="C48" s="1083"/>
      <c r="D48" s="219"/>
      <c r="E48" s="1086" t="s">
        <v>39</v>
      </c>
      <c r="F48" s="1086"/>
      <c r="G48" s="1086"/>
      <c r="H48" s="1086"/>
      <c r="I48" s="1086"/>
      <c r="J48" s="1087"/>
      <c r="K48" s="230">
        <v>183</v>
      </c>
      <c r="L48" s="239">
        <v>183</v>
      </c>
      <c r="M48" s="239">
        <v>213</v>
      </c>
      <c r="N48" s="239">
        <v>218</v>
      </c>
      <c r="O48" s="248">
        <v>209</v>
      </c>
      <c r="P48" s="85"/>
      <c r="Q48" s="85"/>
      <c r="R48" s="85"/>
      <c r="S48" s="85"/>
      <c r="T48" s="85"/>
      <c r="U48" s="85"/>
    </row>
    <row r="49" spans="1:21" ht="30.75" customHeight="1" x14ac:dyDescent="0.15">
      <c r="A49" s="85"/>
      <c r="B49" s="1082"/>
      <c r="C49" s="1083"/>
      <c r="D49" s="219"/>
      <c r="E49" s="1086" t="s">
        <v>0</v>
      </c>
      <c r="F49" s="1086"/>
      <c r="G49" s="1086"/>
      <c r="H49" s="1086"/>
      <c r="I49" s="1086"/>
      <c r="J49" s="1087"/>
      <c r="K49" s="230">
        <v>15</v>
      </c>
      <c r="L49" s="239">
        <v>14</v>
      </c>
      <c r="M49" s="239">
        <v>15</v>
      </c>
      <c r="N49" s="239">
        <v>16</v>
      </c>
      <c r="O49" s="248">
        <v>17</v>
      </c>
      <c r="P49" s="85"/>
      <c r="Q49" s="85"/>
      <c r="R49" s="85"/>
      <c r="S49" s="85"/>
      <c r="T49" s="85"/>
      <c r="U49" s="85"/>
    </row>
    <row r="50" spans="1:21" ht="30.75" customHeight="1" x14ac:dyDescent="0.15">
      <c r="A50" s="85"/>
      <c r="B50" s="1082"/>
      <c r="C50" s="1083"/>
      <c r="D50" s="219"/>
      <c r="E50" s="1086" t="s">
        <v>41</v>
      </c>
      <c r="F50" s="1086"/>
      <c r="G50" s="1086"/>
      <c r="H50" s="1086"/>
      <c r="I50" s="1086"/>
      <c r="J50" s="1087"/>
      <c r="K50" s="230">
        <v>13</v>
      </c>
      <c r="L50" s="239" t="s">
        <v>204</v>
      </c>
      <c r="M50" s="239" t="s">
        <v>204</v>
      </c>
      <c r="N50" s="239" t="s">
        <v>204</v>
      </c>
      <c r="O50" s="248" t="s">
        <v>204</v>
      </c>
      <c r="P50" s="85"/>
      <c r="Q50" s="85"/>
      <c r="R50" s="85"/>
      <c r="S50" s="85"/>
      <c r="T50" s="85"/>
      <c r="U50" s="85"/>
    </row>
    <row r="51" spans="1:21" ht="30.75" customHeight="1" x14ac:dyDescent="0.15">
      <c r="A51" s="85"/>
      <c r="B51" s="1084"/>
      <c r="C51" s="1085"/>
      <c r="D51" s="220"/>
      <c r="E51" s="1086" t="s">
        <v>45</v>
      </c>
      <c r="F51" s="1086"/>
      <c r="G51" s="1086"/>
      <c r="H51" s="1086"/>
      <c r="I51" s="1086"/>
      <c r="J51" s="1087"/>
      <c r="K51" s="230" t="s">
        <v>204</v>
      </c>
      <c r="L51" s="239">
        <v>0</v>
      </c>
      <c r="M51" s="239" t="s">
        <v>204</v>
      </c>
      <c r="N51" s="239" t="s">
        <v>204</v>
      </c>
      <c r="O51" s="248" t="s">
        <v>204</v>
      </c>
      <c r="P51" s="85"/>
      <c r="Q51" s="85"/>
      <c r="R51" s="85"/>
      <c r="S51" s="85"/>
      <c r="T51" s="85"/>
      <c r="U51" s="85"/>
    </row>
    <row r="52" spans="1:21" ht="30.75" customHeight="1" x14ac:dyDescent="0.15">
      <c r="A52" s="85"/>
      <c r="B52" s="1088" t="s">
        <v>47</v>
      </c>
      <c r="C52" s="1089"/>
      <c r="D52" s="220"/>
      <c r="E52" s="1086" t="s">
        <v>48</v>
      </c>
      <c r="F52" s="1086"/>
      <c r="G52" s="1086"/>
      <c r="H52" s="1086"/>
      <c r="I52" s="1086"/>
      <c r="J52" s="1087"/>
      <c r="K52" s="230">
        <v>754</v>
      </c>
      <c r="L52" s="239">
        <v>745</v>
      </c>
      <c r="M52" s="239">
        <v>749</v>
      </c>
      <c r="N52" s="239">
        <v>755</v>
      </c>
      <c r="O52" s="248">
        <v>752</v>
      </c>
      <c r="P52" s="85"/>
      <c r="Q52" s="85"/>
      <c r="R52" s="85"/>
      <c r="S52" s="85"/>
      <c r="T52" s="85"/>
      <c r="U52" s="85"/>
    </row>
    <row r="53" spans="1:21" ht="30.75" customHeight="1" x14ac:dyDescent="0.15">
      <c r="A53" s="85"/>
      <c r="B53" s="1090" t="s">
        <v>49</v>
      </c>
      <c r="C53" s="1091"/>
      <c r="D53" s="221"/>
      <c r="E53" s="1092" t="s">
        <v>52</v>
      </c>
      <c r="F53" s="1092"/>
      <c r="G53" s="1092"/>
      <c r="H53" s="1092"/>
      <c r="I53" s="1092"/>
      <c r="J53" s="1093"/>
      <c r="K53" s="231">
        <v>318</v>
      </c>
      <c r="L53" s="240">
        <v>318</v>
      </c>
      <c r="M53" s="240">
        <v>376</v>
      </c>
      <c r="N53" s="240">
        <v>380</v>
      </c>
      <c r="O53" s="249">
        <v>374</v>
      </c>
      <c r="P53" s="85"/>
      <c r="Q53" s="85"/>
      <c r="R53" s="85"/>
      <c r="S53" s="85"/>
      <c r="T53" s="85"/>
      <c r="U53" s="85"/>
    </row>
    <row r="54" spans="1:21" ht="24" customHeight="1" x14ac:dyDescent="0.15">
      <c r="A54" s="85"/>
      <c r="B54" s="210" t="s">
        <v>56</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t="s">
        <v>61</v>
      </c>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5</v>
      </c>
      <c r="C56" s="216"/>
      <c r="D56" s="216"/>
      <c r="E56" s="216"/>
      <c r="F56" s="216"/>
      <c r="G56" s="216"/>
      <c r="H56" s="216"/>
      <c r="I56" s="216"/>
      <c r="J56" s="216"/>
      <c r="K56" s="232"/>
      <c r="L56" s="232"/>
      <c r="M56" s="232"/>
      <c r="N56" s="232"/>
      <c r="O56" s="250" t="s">
        <v>532</v>
      </c>
      <c r="P56" s="85"/>
      <c r="Q56" s="85"/>
      <c r="R56" s="85"/>
      <c r="S56" s="85"/>
      <c r="T56" s="85"/>
      <c r="U56" s="85"/>
    </row>
    <row r="57" spans="1:21" ht="31.5" customHeight="1" x14ac:dyDescent="0.15">
      <c r="A57" s="85"/>
      <c r="B57" s="212"/>
      <c r="C57" s="217"/>
      <c r="D57" s="217"/>
      <c r="E57" s="224"/>
      <c r="F57" s="224"/>
      <c r="G57" s="224"/>
      <c r="H57" s="224"/>
      <c r="I57" s="224"/>
      <c r="J57" s="227" t="s">
        <v>16</v>
      </c>
      <c r="K57" s="233" t="s">
        <v>525</v>
      </c>
      <c r="L57" s="241" t="s">
        <v>526</v>
      </c>
      <c r="M57" s="241" t="s">
        <v>527</v>
      </c>
      <c r="N57" s="241" t="s">
        <v>528</v>
      </c>
      <c r="O57" s="251" t="s">
        <v>529</v>
      </c>
      <c r="P57" s="85"/>
      <c r="Q57" s="85"/>
      <c r="R57" s="85"/>
      <c r="S57" s="85"/>
      <c r="T57" s="85"/>
      <c r="U57" s="85"/>
    </row>
    <row r="58" spans="1:21" ht="31.5" customHeight="1" x14ac:dyDescent="0.15">
      <c r="B58" s="1074" t="s">
        <v>62</v>
      </c>
      <c r="C58" s="1075"/>
      <c r="D58" s="1065" t="s">
        <v>65</v>
      </c>
      <c r="E58" s="1066"/>
      <c r="F58" s="1066"/>
      <c r="G58" s="1066"/>
      <c r="H58" s="1066"/>
      <c r="I58" s="1066"/>
      <c r="J58" s="1067"/>
      <c r="K58" s="234"/>
      <c r="L58" s="242"/>
      <c r="M58" s="242"/>
      <c r="N58" s="242"/>
      <c r="O58" s="252"/>
    </row>
    <row r="59" spans="1:21" ht="31.5" customHeight="1" x14ac:dyDescent="0.15">
      <c r="B59" s="1076"/>
      <c r="C59" s="1077"/>
      <c r="D59" s="1068" t="s">
        <v>12</v>
      </c>
      <c r="E59" s="1069"/>
      <c r="F59" s="1069"/>
      <c r="G59" s="1069"/>
      <c r="H59" s="1069"/>
      <c r="I59" s="1069"/>
      <c r="J59" s="1070"/>
      <c r="K59" s="235"/>
      <c r="L59" s="243"/>
      <c r="M59" s="243"/>
      <c r="N59" s="243"/>
      <c r="O59" s="253"/>
    </row>
    <row r="60" spans="1:21" ht="31.5" customHeight="1" x14ac:dyDescent="0.15">
      <c r="B60" s="1078"/>
      <c r="C60" s="1079"/>
      <c r="D60" s="1071" t="s">
        <v>67</v>
      </c>
      <c r="E60" s="1072"/>
      <c r="F60" s="1072"/>
      <c r="G60" s="1072"/>
      <c r="H60" s="1072"/>
      <c r="I60" s="1072"/>
      <c r="J60" s="1073"/>
      <c r="K60" s="236"/>
      <c r="L60" s="244"/>
      <c r="M60" s="244"/>
      <c r="N60" s="244"/>
      <c r="O60" s="254"/>
    </row>
    <row r="61" spans="1:21" ht="24" customHeight="1" x14ac:dyDescent="0.15">
      <c r="B61" s="213"/>
      <c r="C61" s="213"/>
      <c r="D61" s="222" t="s">
        <v>46</v>
      </c>
      <c r="E61" s="225"/>
      <c r="F61" s="225"/>
      <c r="G61" s="225"/>
      <c r="H61" s="225"/>
      <c r="I61" s="225"/>
      <c r="J61" s="225"/>
      <c r="K61" s="225"/>
      <c r="L61" s="225"/>
      <c r="M61" s="225"/>
      <c r="N61" s="225"/>
      <c r="O61" s="225"/>
    </row>
    <row r="62" spans="1:21" ht="24" customHeight="1" x14ac:dyDescent="0.15">
      <c r="B62" s="214"/>
      <c r="C62" s="214"/>
      <c r="D62" s="222" t="s">
        <v>40</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ijfoTqxi0/CWIq/rnzgVnkvbxefRyJlN1CkHvnmATe+y9/c5Wlw1lEj6YN3J4ARZ+B4bo9SCGTDaZ0NpDYY1CA==" saltValue="aQJr21uyr1C/0RHBfXiCr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22</v>
      </c>
    </row>
    <row r="40" spans="2:13" ht="27.75" customHeight="1" x14ac:dyDescent="0.15">
      <c r="B40" s="209" t="s">
        <v>27</v>
      </c>
      <c r="C40" s="215"/>
      <c r="D40" s="215"/>
      <c r="E40" s="223"/>
      <c r="F40" s="223"/>
      <c r="G40" s="223"/>
      <c r="H40" s="226" t="s">
        <v>16</v>
      </c>
      <c r="I40" s="228" t="s">
        <v>525</v>
      </c>
      <c r="J40" s="237" t="s">
        <v>526</v>
      </c>
      <c r="K40" s="237" t="s">
        <v>527</v>
      </c>
      <c r="L40" s="237" t="s">
        <v>528</v>
      </c>
      <c r="M40" s="266" t="s">
        <v>529</v>
      </c>
    </row>
    <row r="41" spans="2:13" ht="27.75" customHeight="1" x14ac:dyDescent="0.15">
      <c r="B41" s="1080" t="s">
        <v>35</v>
      </c>
      <c r="C41" s="1081"/>
      <c r="D41" s="218"/>
      <c r="E41" s="1105" t="s">
        <v>68</v>
      </c>
      <c r="F41" s="1105"/>
      <c r="G41" s="1105"/>
      <c r="H41" s="1106"/>
      <c r="I41" s="259">
        <v>7512</v>
      </c>
      <c r="J41" s="263">
        <v>7186</v>
      </c>
      <c r="K41" s="263">
        <v>6481</v>
      </c>
      <c r="L41" s="263">
        <v>5815</v>
      </c>
      <c r="M41" s="267">
        <v>5104</v>
      </c>
    </row>
    <row r="42" spans="2:13" ht="27.75" customHeight="1" x14ac:dyDescent="0.15">
      <c r="B42" s="1082"/>
      <c r="C42" s="1083"/>
      <c r="D42" s="219"/>
      <c r="E42" s="1096" t="s">
        <v>76</v>
      </c>
      <c r="F42" s="1096"/>
      <c r="G42" s="1096"/>
      <c r="H42" s="1097"/>
      <c r="I42" s="260" t="s">
        <v>204</v>
      </c>
      <c r="J42" s="264" t="s">
        <v>204</v>
      </c>
      <c r="K42" s="264" t="s">
        <v>204</v>
      </c>
      <c r="L42" s="264" t="s">
        <v>204</v>
      </c>
      <c r="M42" s="268" t="s">
        <v>204</v>
      </c>
    </row>
    <row r="43" spans="2:13" ht="27.75" customHeight="1" x14ac:dyDescent="0.15">
      <c r="B43" s="1082"/>
      <c r="C43" s="1083"/>
      <c r="D43" s="219"/>
      <c r="E43" s="1096" t="s">
        <v>77</v>
      </c>
      <c r="F43" s="1096"/>
      <c r="G43" s="1096"/>
      <c r="H43" s="1097"/>
      <c r="I43" s="260">
        <v>2808</v>
      </c>
      <c r="J43" s="264">
        <v>2711</v>
      </c>
      <c r="K43" s="264">
        <v>2602</v>
      </c>
      <c r="L43" s="264">
        <v>2511</v>
      </c>
      <c r="M43" s="268">
        <v>2468</v>
      </c>
    </row>
    <row r="44" spans="2:13" ht="27.75" customHeight="1" x14ac:dyDescent="0.15">
      <c r="B44" s="1082"/>
      <c r="C44" s="1083"/>
      <c r="D44" s="219"/>
      <c r="E44" s="1096" t="s">
        <v>17</v>
      </c>
      <c r="F44" s="1096"/>
      <c r="G44" s="1096"/>
      <c r="H44" s="1097"/>
      <c r="I44" s="260">
        <v>141</v>
      </c>
      <c r="J44" s="264">
        <v>157</v>
      </c>
      <c r="K44" s="264">
        <v>311</v>
      </c>
      <c r="L44" s="264">
        <v>327</v>
      </c>
      <c r="M44" s="268">
        <v>307</v>
      </c>
    </row>
    <row r="45" spans="2:13" ht="27.75" customHeight="1" x14ac:dyDescent="0.15">
      <c r="B45" s="1082"/>
      <c r="C45" s="1083"/>
      <c r="D45" s="219"/>
      <c r="E45" s="1096" t="s">
        <v>80</v>
      </c>
      <c r="F45" s="1096"/>
      <c r="G45" s="1096"/>
      <c r="H45" s="1097"/>
      <c r="I45" s="260">
        <v>927</v>
      </c>
      <c r="J45" s="264">
        <v>854</v>
      </c>
      <c r="K45" s="264">
        <v>808</v>
      </c>
      <c r="L45" s="264">
        <v>829</v>
      </c>
      <c r="M45" s="268">
        <v>801</v>
      </c>
    </row>
    <row r="46" spans="2:13" ht="27.75" customHeight="1" x14ac:dyDescent="0.15">
      <c r="B46" s="1082"/>
      <c r="C46" s="1083"/>
      <c r="D46" s="220"/>
      <c r="E46" s="1096" t="s">
        <v>79</v>
      </c>
      <c r="F46" s="1096"/>
      <c r="G46" s="1096"/>
      <c r="H46" s="1097"/>
      <c r="I46" s="260" t="s">
        <v>204</v>
      </c>
      <c r="J46" s="264" t="s">
        <v>204</v>
      </c>
      <c r="K46" s="264" t="s">
        <v>204</v>
      </c>
      <c r="L46" s="264" t="s">
        <v>204</v>
      </c>
      <c r="M46" s="268" t="s">
        <v>204</v>
      </c>
    </row>
    <row r="47" spans="2:13" ht="27.75" customHeight="1" x14ac:dyDescent="0.15">
      <c r="B47" s="1082"/>
      <c r="C47" s="1083"/>
      <c r="D47" s="256"/>
      <c r="E47" s="1102" t="s">
        <v>82</v>
      </c>
      <c r="F47" s="1103"/>
      <c r="G47" s="1103"/>
      <c r="H47" s="1104"/>
      <c r="I47" s="260" t="s">
        <v>204</v>
      </c>
      <c r="J47" s="264" t="s">
        <v>204</v>
      </c>
      <c r="K47" s="264" t="s">
        <v>204</v>
      </c>
      <c r="L47" s="264" t="s">
        <v>204</v>
      </c>
      <c r="M47" s="268" t="s">
        <v>204</v>
      </c>
    </row>
    <row r="48" spans="2:13" ht="27.75" customHeight="1" x14ac:dyDescent="0.15">
      <c r="B48" s="1082"/>
      <c r="C48" s="1083"/>
      <c r="D48" s="219"/>
      <c r="E48" s="1096" t="s">
        <v>57</v>
      </c>
      <c r="F48" s="1096"/>
      <c r="G48" s="1096"/>
      <c r="H48" s="1097"/>
      <c r="I48" s="260" t="s">
        <v>204</v>
      </c>
      <c r="J48" s="264" t="s">
        <v>204</v>
      </c>
      <c r="K48" s="264" t="s">
        <v>204</v>
      </c>
      <c r="L48" s="264" t="s">
        <v>204</v>
      </c>
      <c r="M48" s="268" t="s">
        <v>204</v>
      </c>
    </row>
    <row r="49" spans="2:13" ht="27.75" customHeight="1" x14ac:dyDescent="0.15">
      <c r="B49" s="1084"/>
      <c r="C49" s="1085"/>
      <c r="D49" s="219"/>
      <c r="E49" s="1096" t="s">
        <v>86</v>
      </c>
      <c r="F49" s="1096"/>
      <c r="G49" s="1096"/>
      <c r="H49" s="1097"/>
      <c r="I49" s="260" t="s">
        <v>204</v>
      </c>
      <c r="J49" s="264" t="s">
        <v>204</v>
      </c>
      <c r="K49" s="264" t="s">
        <v>204</v>
      </c>
      <c r="L49" s="264" t="s">
        <v>204</v>
      </c>
      <c r="M49" s="268" t="s">
        <v>204</v>
      </c>
    </row>
    <row r="50" spans="2:13" ht="27.75" customHeight="1" x14ac:dyDescent="0.15">
      <c r="B50" s="1100" t="s">
        <v>88</v>
      </c>
      <c r="C50" s="1101"/>
      <c r="D50" s="257"/>
      <c r="E50" s="1096" t="s">
        <v>90</v>
      </c>
      <c r="F50" s="1096"/>
      <c r="G50" s="1096"/>
      <c r="H50" s="1097"/>
      <c r="I50" s="260">
        <v>2115</v>
      </c>
      <c r="J50" s="264">
        <v>2158</v>
      </c>
      <c r="K50" s="264">
        <v>2347</v>
      </c>
      <c r="L50" s="264">
        <v>2515</v>
      </c>
      <c r="M50" s="268">
        <v>2637</v>
      </c>
    </row>
    <row r="51" spans="2:13" ht="27.75" customHeight="1" x14ac:dyDescent="0.15">
      <c r="B51" s="1082"/>
      <c r="C51" s="1083"/>
      <c r="D51" s="219"/>
      <c r="E51" s="1096" t="s">
        <v>93</v>
      </c>
      <c r="F51" s="1096"/>
      <c r="G51" s="1096"/>
      <c r="H51" s="1097"/>
      <c r="I51" s="260">
        <v>390</v>
      </c>
      <c r="J51" s="264">
        <v>329</v>
      </c>
      <c r="K51" s="264">
        <v>292</v>
      </c>
      <c r="L51" s="264">
        <v>258</v>
      </c>
      <c r="M51" s="268">
        <v>243</v>
      </c>
    </row>
    <row r="52" spans="2:13" ht="27.75" customHeight="1" x14ac:dyDescent="0.15">
      <c r="B52" s="1084"/>
      <c r="C52" s="1085"/>
      <c r="D52" s="219"/>
      <c r="E52" s="1096" t="s">
        <v>43</v>
      </c>
      <c r="F52" s="1096"/>
      <c r="G52" s="1096"/>
      <c r="H52" s="1097"/>
      <c r="I52" s="260">
        <v>6661</v>
      </c>
      <c r="J52" s="264">
        <v>6519</v>
      </c>
      <c r="K52" s="264">
        <v>6197</v>
      </c>
      <c r="L52" s="264">
        <v>5683</v>
      </c>
      <c r="M52" s="268">
        <v>5235</v>
      </c>
    </row>
    <row r="53" spans="2:13" ht="27.75" customHeight="1" x14ac:dyDescent="0.15">
      <c r="B53" s="1090" t="s">
        <v>49</v>
      </c>
      <c r="C53" s="1091"/>
      <c r="D53" s="221"/>
      <c r="E53" s="1098" t="s">
        <v>95</v>
      </c>
      <c r="F53" s="1098"/>
      <c r="G53" s="1098"/>
      <c r="H53" s="1099"/>
      <c r="I53" s="261">
        <v>2221</v>
      </c>
      <c r="J53" s="265">
        <v>1902</v>
      </c>
      <c r="K53" s="265">
        <v>1366</v>
      </c>
      <c r="L53" s="265">
        <v>1027</v>
      </c>
      <c r="M53" s="269">
        <v>565</v>
      </c>
    </row>
    <row r="54" spans="2:13" ht="27.75" customHeight="1" x14ac:dyDescent="0.15">
      <c r="B54" s="255" t="s">
        <v>70</v>
      </c>
      <c r="C54" s="192"/>
      <c r="D54" s="192"/>
      <c r="E54" s="258"/>
      <c r="F54" s="258"/>
      <c r="G54" s="258"/>
      <c r="H54" s="258"/>
      <c r="I54" s="262"/>
      <c r="J54" s="262"/>
      <c r="K54" s="262"/>
      <c r="L54" s="262"/>
      <c r="M54" s="262"/>
    </row>
    <row r="55" spans="2:13" x14ac:dyDescent="0.15"/>
  </sheetData>
  <sheetProtection algorithmName="SHA-512" hashValue="f9TaG6UZHlTSR7bbdeYORVb6VSmqzMFnDtzyXTvCF/q6rJV6f6AkjvfrxMp+5y2Mo8k0tNFRgfb2xopI80Maig==" saltValue="FTOG84dMK/HQOjl7xzhkC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91</v>
      </c>
    </row>
    <row r="54" spans="2:8" ht="29.25" customHeight="1" x14ac:dyDescent="0.2">
      <c r="B54" s="270" t="s">
        <v>8</v>
      </c>
      <c r="C54" s="276"/>
      <c r="D54" s="276"/>
      <c r="E54" s="277" t="s">
        <v>16</v>
      </c>
      <c r="F54" s="278" t="s">
        <v>527</v>
      </c>
      <c r="G54" s="278" t="s">
        <v>528</v>
      </c>
      <c r="H54" s="286" t="s">
        <v>529</v>
      </c>
    </row>
    <row r="55" spans="2:8" ht="52.5" customHeight="1" x14ac:dyDescent="0.15">
      <c r="B55" s="271"/>
      <c r="C55" s="1115" t="s">
        <v>99</v>
      </c>
      <c r="D55" s="1115"/>
      <c r="E55" s="1116"/>
      <c r="F55" s="279">
        <v>1410</v>
      </c>
      <c r="G55" s="279">
        <v>1433</v>
      </c>
      <c r="H55" s="287">
        <v>1450</v>
      </c>
    </row>
    <row r="56" spans="2:8" ht="52.5" customHeight="1" x14ac:dyDescent="0.15">
      <c r="B56" s="272"/>
      <c r="C56" s="1117" t="s">
        <v>102</v>
      </c>
      <c r="D56" s="1117"/>
      <c r="E56" s="1118"/>
      <c r="F56" s="280">
        <v>689</v>
      </c>
      <c r="G56" s="280">
        <v>791</v>
      </c>
      <c r="H56" s="288">
        <v>878</v>
      </c>
    </row>
    <row r="57" spans="2:8" ht="53.25" customHeight="1" x14ac:dyDescent="0.15">
      <c r="B57" s="272"/>
      <c r="C57" s="1119" t="s">
        <v>73</v>
      </c>
      <c r="D57" s="1119"/>
      <c r="E57" s="1120"/>
      <c r="F57" s="281">
        <v>1948</v>
      </c>
      <c r="G57" s="281">
        <v>2199</v>
      </c>
      <c r="H57" s="289">
        <v>2352</v>
      </c>
    </row>
    <row r="58" spans="2:8" ht="45.75" customHeight="1" x14ac:dyDescent="0.15">
      <c r="B58" s="273"/>
      <c r="C58" s="1107" t="s">
        <v>539</v>
      </c>
      <c r="D58" s="1108"/>
      <c r="E58" s="1109"/>
      <c r="F58" s="282">
        <v>1620</v>
      </c>
      <c r="G58" s="282">
        <v>1624</v>
      </c>
      <c r="H58" s="290">
        <v>1627</v>
      </c>
    </row>
    <row r="59" spans="2:8" ht="45.75" customHeight="1" x14ac:dyDescent="0.15">
      <c r="B59" s="273"/>
      <c r="C59" s="1107" t="s">
        <v>362</v>
      </c>
      <c r="D59" s="1108"/>
      <c r="E59" s="1109"/>
      <c r="F59" s="282">
        <v>219</v>
      </c>
      <c r="G59" s="282">
        <v>233</v>
      </c>
      <c r="H59" s="290">
        <v>244</v>
      </c>
    </row>
    <row r="60" spans="2:8" ht="45.75" customHeight="1" x14ac:dyDescent="0.15">
      <c r="B60" s="273"/>
      <c r="C60" s="1107" t="s">
        <v>540</v>
      </c>
      <c r="D60" s="1108"/>
      <c r="E60" s="1109"/>
      <c r="F60" s="282">
        <v>0</v>
      </c>
      <c r="G60" s="282">
        <v>88</v>
      </c>
      <c r="H60" s="290">
        <v>174</v>
      </c>
    </row>
    <row r="61" spans="2:8" ht="45.75" customHeight="1" x14ac:dyDescent="0.15">
      <c r="B61" s="273"/>
      <c r="C61" s="1107" t="s">
        <v>319</v>
      </c>
      <c r="D61" s="1108"/>
      <c r="E61" s="1109"/>
      <c r="F61" s="282">
        <v>40</v>
      </c>
      <c r="G61" s="282">
        <v>140</v>
      </c>
      <c r="H61" s="290">
        <v>173</v>
      </c>
    </row>
    <row r="62" spans="2:8" ht="45.75" customHeight="1" x14ac:dyDescent="0.15">
      <c r="B62" s="274"/>
      <c r="C62" s="1110" t="s">
        <v>397</v>
      </c>
      <c r="D62" s="1111"/>
      <c r="E62" s="1112"/>
      <c r="F62" s="283">
        <v>58</v>
      </c>
      <c r="G62" s="283">
        <v>95</v>
      </c>
      <c r="H62" s="291">
        <v>103</v>
      </c>
    </row>
    <row r="63" spans="2:8" ht="52.5" customHeight="1" x14ac:dyDescent="0.15">
      <c r="B63" s="275"/>
      <c r="C63" s="1113" t="s">
        <v>105</v>
      </c>
      <c r="D63" s="1113"/>
      <c r="E63" s="1114"/>
      <c r="F63" s="284">
        <v>4047</v>
      </c>
      <c r="G63" s="284">
        <v>4423</v>
      </c>
      <c r="H63" s="292">
        <v>4680</v>
      </c>
    </row>
    <row r="64" spans="2:8" x14ac:dyDescent="0.15"/>
  </sheetData>
  <sheetProtection algorithmName="SHA-512" hashValue="cD08VTPrmpGhXaZJH/Jlk4a2ENJjWQUCEhpbb+iAadNnVVX6e/pFJ7kOFWt/uuqE+aGRow8td7B3d3x/lkao7Q==" saltValue="4CUO/RnmWZs8cGaf57ThN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13.5" customHeight="1" zeroHeight="1" x14ac:dyDescent="0.15"/>
  <cols>
    <col min="1" max="1" width="6.375" style="318" customWidth="1"/>
    <col min="2" max="107" width="2.5" style="318" customWidth="1"/>
    <col min="108" max="108" width="6.125" style="326" customWidth="1"/>
    <col min="109" max="109" width="5.875" style="325" customWidth="1"/>
    <col min="110" max="16384" width="8.625" style="318" hidden="1"/>
  </cols>
  <sheetData>
    <row r="1" spans="1:109" ht="42.75" customHeight="1" x14ac:dyDescent="0.15">
      <c r="A1" s="316"/>
      <c r="B1" s="317"/>
      <c r="DD1" s="318"/>
      <c r="DE1" s="318"/>
    </row>
    <row r="2" spans="1:109" ht="25.5" customHeight="1" x14ac:dyDescent="0.15">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318"/>
      <c r="DE2" s="318"/>
    </row>
    <row r="3" spans="1:109" ht="25.5" customHeight="1" x14ac:dyDescent="0.15">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318"/>
      <c r="DE3" s="318"/>
    </row>
    <row r="4" spans="1:109" s="320" customFormat="1" x14ac:dyDescent="0.15">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19"/>
      <c r="DE4" s="319"/>
    </row>
    <row r="5" spans="1:109" s="320" customFormat="1" x14ac:dyDescent="0.15">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19"/>
      <c r="DE5" s="319"/>
    </row>
    <row r="6" spans="1:109" s="320" customFormat="1" x14ac:dyDescent="0.15">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19"/>
      <c r="DE6" s="319"/>
    </row>
    <row r="7" spans="1:109" s="320" customFormat="1" x14ac:dyDescent="0.15">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19"/>
      <c r="DE7" s="319"/>
    </row>
    <row r="8" spans="1:109" s="320" customFormat="1" x14ac:dyDescent="0.15">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19"/>
      <c r="DE8" s="319"/>
    </row>
    <row r="9" spans="1:109" s="320" customFormat="1" x14ac:dyDescent="0.15">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19"/>
      <c r="DE9" s="319"/>
    </row>
    <row r="10" spans="1:109" s="320" customFormat="1" x14ac:dyDescent="0.15">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19"/>
      <c r="DE10" s="319"/>
    </row>
    <row r="11" spans="1:109" s="320" customFormat="1" x14ac:dyDescent="0.15">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19"/>
      <c r="DE11" s="319"/>
    </row>
    <row r="12" spans="1:109" s="320" customFormat="1" x14ac:dyDescent="0.15">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19"/>
      <c r="DE12" s="319"/>
    </row>
    <row r="13" spans="1:109" s="320" customFormat="1" x14ac:dyDescent="0.15">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19"/>
      <c r="DE13" s="319"/>
    </row>
    <row r="14" spans="1:109" s="320" customFormat="1" x14ac:dyDescent="0.15">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19"/>
      <c r="DE14" s="319"/>
    </row>
    <row r="15" spans="1:109" s="320" customFormat="1" x14ac:dyDescent="0.15">
      <c r="A15" s="318"/>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19"/>
      <c r="DE15" s="319"/>
    </row>
    <row r="16" spans="1:109" s="320" customFormat="1" x14ac:dyDescent="0.15">
      <c r="A16" s="318"/>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19"/>
      <c r="DE16" s="319"/>
    </row>
    <row r="17" spans="1:109" s="320" customFormat="1" x14ac:dyDescent="0.15">
      <c r="A17" s="318"/>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19"/>
      <c r="DE17" s="319"/>
    </row>
    <row r="18" spans="1:109" s="320" customFormat="1" x14ac:dyDescent="0.15">
      <c r="A18" s="318"/>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19"/>
      <c r="DE18" s="319"/>
    </row>
    <row r="19" spans="1:109" x14ac:dyDescent="0.15">
      <c r="DD19" s="318"/>
      <c r="DE19" s="318"/>
    </row>
    <row r="20" spans="1:109" x14ac:dyDescent="0.15">
      <c r="DD20" s="318"/>
      <c r="DE20" s="318"/>
    </row>
    <row r="21" spans="1:109" ht="17.25" customHeight="1" x14ac:dyDescent="0.15">
      <c r="B21" s="321"/>
      <c r="C21" s="322"/>
      <c r="D21" s="322"/>
      <c r="E21" s="322"/>
      <c r="F21" s="322"/>
      <c r="G21" s="322"/>
      <c r="H21" s="322"/>
      <c r="I21" s="322"/>
      <c r="J21" s="322"/>
      <c r="K21" s="322"/>
      <c r="L21" s="322"/>
      <c r="M21" s="322"/>
      <c r="N21" s="323"/>
      <c r="O21" s="322"/>
      <c r="P21" s="322"/>
      <c r="Q21" s="322"/>
      <c r="R21" s="322"/>
      <c r="S21" s="322"/>
      <c r="T21" s="322"/>
      <c r="U21" s="322"/>
      <c r="V21" s="322"/>
      <c r="W21" s="322"/>
      <c r="X21" s="322"/>
      <c r="Y21" s="322"/>
      <c r="Z21" s="322"/>
      <c r="AA21" s="322"/>
      <c r="AB21" s="322"/>
      <c r="AC21" s="322"/>
      <c r="AD21" s="322"/>
      <c r="AE21" s="322"/>
      <c r="AF21" s="322"/>
      <c r="AG21" s="322"/>
      <c r="AH21" s="322"/>
      <c r="AI21" s="322"/>
      <c r="AJ21" s="322"/>
      <c r="AK21" s="322"/>
      <c r="AL21" s="322"/>
      <c r="AM21" s="322"/>
      <c r="AN21" s="322"/>
      <c r="AO21" s="322"/>
      <c r="AP21" s="322"/>
      <c r="AQ21" s="322"/>
      <c r="AR21" s="322"/>
      <c r="AS21" s="322"/>
      <c r="AT21" s="323"/>
      <c r="AU21" s="322"/>
      <c r="AV21" s="322"/>
      <c r="AW21" s="322"/>
      <c r="AX21" s="322"/>
      <c r="AY21" s="322"/>
      <c r="AZ21" s="322"/>
      <c r="BA21" s="322"/>
      <c r="BB21" s="322"/>
      <c r="BC21" s="322"/>
      <c r="BD21" s="322"/>
      <c r="BE21" s="322"/>
      <c r="BF21" s="323"/>
      <c r="BG21" s="322"/>
      <c r="BH21" s="322"/>
      <c r="BI21" s="322"/>
      <c r="BJ21" s="322"/>
      <c r="BK21" s="322"/>
      <c r="BL21" s="322"/>
      <c r="BM21" s="322"/>
      <c r="BN21" s="322"/>
      <c r="BO21" s="322"/>
      <c r="BP21" s="322"/>
      <c r="BQ21" s="322"/>
      <c r="BR21" s="323"/>
      <c r="BS21" s="322"/>
      <c r="BT21" s="322"/>
      <c r="BU21" s="322"/>
      <c r="BV21" s="322"/>
      <c r="BW21" s="322"/>
      <c r="BX21" s="322"/>
      <c r="BY21" s="322"/>
      <c r="BZ21" s="322"/>
      <c r="CA21" s="322"/>
      <c r="CB21" s="322"/>
      <c r="CC21" s="322"/>
      <c r="CD21" s="323"/>
      <c r="CE21" s="322"/>
      <c r="CF21" s="322"/>
      <c r="CG21" s="322"/>
      <c r="CH21" s="322"/>
      <c r="CI21" s="322"/>
      <c r="CJ21" s="322"/>
      <c r="CK21" s="322"/>
      <c r="CL21" s="322"/>
      <c r="CM21" s="322"/>
      <c r="CN21" s="322"/>
      <c r="CO21" s="322"/>
      <c r="CP21" s="323"/>
      <c r="CQ21" s="322"/>
      <c r="CR21" s="322"/>
      <c r="CS21" s="322"/>
      <c r="CT21" s="322"/>
      <c r="CU21" s="322"/>
      <c r="CV21" s="322"/>
      <c r="CW21" s="322"/>
      <c r="CX21" s="322"/>
      <c r="CY21" s="322"/>
      <c r="CZ21" s="322"/>
      <c r="DA21" s="322"/>
      <c r="DB21" s="323"/>
      <c r="DC21" s="322"/>
      <c r="DD21" s="324"/>
      <c r="DE21" s="318"/>
    </row>
    <row r="22" spans="1:109" ht="17.25" customHeight="1" x14ac:dyDescent="0.15">
      <c r="B22" s="325"/>
    </row>
    <row r="23" spans="1:109" x14ac:dyDescent="0.15">
      <c r="B23" s="325"/>
    </row>
    <row r="24" spans="1:109" x14ac:dyDescent="0.15">
      <c r="B24" s="325"/>
    </row>
    <row r="25" spans="1:109" x14ac:dyDescent="0.15">
      <c r="B25" s="325"/>
    </row>
    <row r="26" spans="1:109" x14ac:dyDescent="0.15">
      <c r="B26" s="325"/>
    </row>
    <row r="27" spans="1:109" x14ac:dyDescent="0.15">
      <c r="B27" s="325"/>
    </row>
    <row r="28" spans="1:109" x14ac:dyDescent="0.15">
      <c r="B28" s="325"/>
    </row>
    <row r="29" spans="1:109" x14ac:dyDescent="0.15">
      <c r="B29" s="325"/>
    </row>
    <row r="30" spans="1:109" x14ac:dyDescent="0.15">
      <c r="B30" s="325"/>
    </row>
    <row r="31" spans="1:109" x14ac:dyDescent="0.15">
      <c r="B31" s="325"/>
    </row>
    <row r="32" spans="1:109" x14ac:dyDescent="0.15">
      <c r="B32" s="325"/>
    </row>
    <row r="33" spans="2:109" x14ac:dyDescent="0.15">
      <c r="B33" s="325"/>
    </row>
    <row r="34" spans="2:109" x14ac:dyDescent="0.15">
      <c r="B34" s="325"/>
    </row>
    <row r="35" spans="2:109" x14ac:dyDescent="0.15">
      <c r="B35" s="325"/>
    </row>
    <row r="36" spans="2:109" x14ac:dyDescent="0.15">
      <c r="B36" s="325"/>
    </row>
    <row r="37" spans="2:109" x14ac:dyDescent="0.15">
      <c r="B37" s="325"/>
    </row>
    <row r="38" spans="2:109" x14ac:dyDescent="0.15">
      <c r="B38" s="325"/>
    </row>
    <row r="39" spans="2:109" x14ac:dyDescent="0.15">
      <c r="B39" s="327"/>
      <c r="C39" s="328"/>
      <c r="D39" s="328"/>
      <c r="E39" s="328"/>
      <c r="F39" s="328"/>
      <c r="G39" s="328"/>
      <c r="H39" s="328"/>
      <c r="I39" s="328"/>
      <c r="J39" s="328"/>
      <c r="K39" s="328"/>
      <c r="L39" s="328"/>
      <c r="M39" s="328"/>
      <c r="N39" s="328"/>
      <c r="O39" s="328"/>
      <c r="P39" s="328"/>
      <c r="Q39" s="328"/>
      <c r="R39" s="328"/>
      <c r="S39" s="328"/>
      <c r="T39" s="328"/>
      <c r="U39" s="328"/>
      <c r="V39" s="328"/>
      <c r="W39" s="328"/>
      <c r="X39" s="328"/>
      <c r="Y39" s="328"/>
      <c r="Z39" s="328"/>
      <c r="AA39" s="328"/>
      <c r="AB39" s="328"/>
      <c r="AC39" s="328"/>
      <c r="AD39" s="328"/>
      <c r="AE39" s="328"/>
      <c r="AF39" s="328"/>
      <c r="AG39" s="328"/>
      <c r="AH39" s="328"/>
      <c r="AI39" s="328"/>
      <c r="AJ39" s="328"/>
      <c r="AK39" s="328"/>
      <c r="AL39" s="328"/>
      <c r="AM39" s="328"/>
      <c r="AN39" s="328"/>
      <c r="AO39" s="328"/>
      <c r="AP39" s="328"/>
      <c r="AQ39" s="328"/>
      <c r="AR39" s="328"/>
      <c r="AS39" s="328"/>
      <c r="AT39" s="328"/>
      <c r="AU39" s="328"/>
      <c r="AV39" s="328"/>
      <c r="AW39" s="328"/>
      <c r="AX39" s="328"/>
      <c r="AY39" s="328"/>
      <c r="AZ39" s="328"/>
      <c r="BA39" s="328"/>
      <c r="BB39" s="328"/>
      <c r="BC39" s="328"/>
      <c r="BD39" s="328"/>
      <c r="BE39" s="328"/>
      <c r="BF39" s="328"/>
      <c r="BG39" s="328"/>
      <c r="BH39" s="328"/>
      <c r="BI39" s="328"/>
      <c r="BJ39" s="328"/>
      <c r="BK39" s="328"/>
      <c r="BL39" s="328"/>
      <c r="BM39" s="328"/>
      <c r="BN39" s="328"/>
      <c r="BO39" s="328"/>
      <c r="BP39" s="328"/>
      <c r="BQ39" s="328"/>
      <c r="BR39" s="328"/>
      <c r="BS39" s="328"/>
      <c r="BT39" s="328"/>
      <c r="BU39" s="328"/>
      <c r="BV39" s="328"/>
      <c r="BW39" s="328"/>
      <c r="BX39" s="328"/>
      <c r="BY39" s="328"/>
      <c r="BZ39" s="328"/>
      <c r="CA39" s="328"/>
      <c r="CB39" s="328"/>
      <c r="CC39" s="328"/>
      <c r="CD39" s="328"/>
      <c r="CE39" s="328"/>
      <c r="CF39" s="328"/>
      <c r="CG39" s="328"/>
      <c r="CH39" s="328"/>
      <c r="CI39" s="328"/>
      <c r="CJ39" s="328"/>
      <c r="CK39" s="328"/>
      <c r="CL39" s="328"/>
      <c r="CM39" s="328"/>
      <c r="CN39" s="328"/>
      <c r="CO39" s="328"/>
      <c r="CP39" s="328"/>
      <c r="CQ39" s="328"/>
      <c r="CR39" s="328"/>
      <c r="CS39" s="328"/>
      <c r="CT39" s="328"/>
      <c r="CU39" s="328"/>
      <c r="CV39" s="328"/>
      <c r="CW39" s="328"/>
      <c r="CX39" s="328"/>
      <c r="CY39" s="328"/>
      <c r="CZ39" s="328"/>
      <c r="DA39" s="328"/>
      <c r="DB39" s="328"/>
      <c r="DC39" s="328"/>
      <c r="DD39" s="329"/>
    </row>
    <row r="40" spans="2:109" x14ac:dyDescent="0.15">
      <c r="B40" s="330"/>
      <c r="DD40" s="330"/>
      <c r="DE40" s="318"/>
    </row>
    <row r="41" spans="2:109" ht="17.25" x14ac:dyDescent="0.15">
      <c r="B41" s="331" t="s">
        <v>541</v>
      </c>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c r="AA41" s="322"/>
      <c r="AB41" s="322"/>
      <c r="AC41" s="322"/>
      <c r="AD41" s="322"/>
      <c r="AE41" s="322"/>
      <c r="AF41" s="322"/>
      <c r="AG41" s="322"/>
      <c r="AH41" s="322"/>
      <c r="AI41" s="322"/>
      <c r="AJ41" s="322"/>
      <c r="AK41" s="322"/>
      <c r="AL41" s="322"/>
      <c r="AM41" s="322"/>
      <c r="AN41" s="322"/>
      <c r="AO41" s="322"/>
      <c r="AP41" s="322"/>
      <c r="AQ41" s="322"/>
      <c r="AR41" s="322"/>
      <c r="AS41" s="322"/>
      <c r="AT41" s="322"/>
      <c r="AU41" s="322"/>
      <c r="AV41" s="322"/>
      <c r="AW41" s="322"/>
      <c r="AX41" s="322"/>
      <c r="AY41" s="322"/>
      <c r="AZ41" s="322"/>
      <c r="BA41" s="322"/>
      <c r="BB41" s="322"/>
      <c r="BC41" s="322"/>
      <c r="BD41" s="322"/>
      <c r="BE41" s="322"/>
      <c r="BF41" s="322"/>
      <c r="BG41" s="322"/>
      <c r="BH41" s="322"/>
      <c r="BI41" s="322"/>
      <c r="BJ41" s="322"/>
      <c r="BK41" s="322"/>
      <c r="BL41" s="322"/>
      <c r="BM41" s="322"/>
      <c r="BN41" s="322"/>
      <c r="BO41" s="322"/>
      <c r="BP41" s="322"/>
      <c r="BQ41" s="322"/>
      <c r="BR41" s="322"/>
      <c r="BS41" s="322"/>
      <c r="BT41" s="322"/>
      <c r="BU41" s="322"/>
      <c r="BV41" s="322"/>
      <c r="BW41" s="322"/>
      <c r="BX41" s="322"/>
      <c r="BY41" s="322"/>
      <c r="BZ41" s="322"/>
      <c r="CA41" s="322"/>
      <c r="CB41" s="322"/>
      <c r="CC41" s="322"/>
      <c r="CD41" s="322"/>
      <c r="CE41" s="322"/>
      <c r="CF41" s="322"/>
      <c r="CG41" s="322"/>
      <c r="CH41" s="322"/>
      <c r="CI41" s="322"/>
      <c r="CJ41" s="322"/>
      <c r="CK41" s="322"/>
      <c r="CL41" s="322"/>
      <c r="CM41" s="322"/>
      <c r="CN41" s="322"/>
      <c r="CO41" s="322"/>
      <c r="CP41" s="322"/>
      <c r="CQ41" s="322"/>
      <c r="CR41" s="322"/>
      <c r="CS41" s="322"/>
      <c r="CT41" s="322"/>
      <c r="CU41" s="322"/>
      <c r="CV41" s="322"/>
      <c r="CW41" s="322"/>
      <c r="CX41" s="322"/>
      <c r="CY41" s="322"/>
      <c r="CZ41" s="322"/>
      <c r="DA41" s="322"/>
      <c r="DB41" s="322"/>
      <c r="DC41" s="322"/>
      <c r="DD41" s="324"/>
    </row>
    <row r="42" spans="2:109" x14ac:dyDescent="0.15">
      <c r="B42" s="325"/>
      <c r="G42" s="332"/>
      <c r="I42" s="333"/>
      <c r="J42" s="333"/>
      <c r="K42" s="333"/>
      <c r="AM42" s="332"/>
      <c r="AN42" s="332" t="s">
        <v>542</v>
      </c>
      <c r="AP42" s="333"/>
      <c r="AQ42" s="333"/>
      <c r="AR42" s="333"/>
      <c r="AY42" s="332"/>
      <c r="BA42" s="333"/>
      <c r="BB42" s="333"/>
      <c r="BC42" s="333"/>
      <c r="BK42" s="332"/>
      <c r="BM42" s="333"/>
      <c r="BN42" s="333"/>
      <c r="BO42" s="333"/>
      <c r="BW42" s="332"/>
      <c r="BY42" s="333"/>
      <c r="BZ42" s="333"/>
      <c r="CA42" s="333"/>
      <c r="CI42" s="332"/>
      <c r="CK42" s="333"/>
      <c r="CL42" s="333"/>
      <c r="CM42" s="333"/>
      <c r="CU42" s="332"/>
      <c r="CW42" s="333"/>
      <c r="CX42" s="333"/>
      <c r="CY42" s="333"/>
    </row>
    <row r="43" spans="2:109" ht="13.5" customHeight="1" x14ac:dyDescent="0.15">
      <c r="B43" s="325"/>
      <c r="AN43" s="1129" t="s">
        <v>543</v>
      </c>
      <c r="AO43" s="1130"/>
      <c r="AP43" s="1130"/>
      <c r="AQ43" s="1130"/>
      <c r="AR43" s="1130"/>
      <c r="AS43" s="1130"/>
      <c r="AT43" s="1130"/>
      <c r="AU43" s="1130"/>
      <c r="AV43" s="1130"/>
      <c r="AW43" s="1130"/>
      <c r="AX43" s="1130"/>
      <c r="AY43" s="1130"/>
      <c r="AZ43" s="1130"/>
      <c r="BA43" s="1130"/>
      <c r="BB43" s="1130"/>
      <c r="BC43" s="1130"/>
      <c r="BD43" s="1130"/>
      <c r="BE43" s="1130"/>
      <c r="BF43" s="1130"/>
      <c r="BG43" s="1130"/>
      <c r="BH43" s="1130"/>
      <c r="BI43" s="1130"/>
      <c r="BJ43" s="1130"/>
      <c r="BK43" s="1130"/>
      <c r="BL43" s="1130"/>
      <c r="BM43" s="1130"/>
      <c r="BN43" s="1130"/>
      <c r="BO43" s="1130"/>
      <c r="BP43" s="1130"/>
      <c r="BQ43" s="1130"/>
      <c r="BR43" s="1130"/>
      <c r="BS43" s="1130"/>
      <c r="BT43" s="1130"/>
      <c r="BU43" s="1130"/>
      <c r="BV43" s="1130"/>
      <c r="BW43" s="1130"/>
      <c r="BX43" s="1130"/>
      <c r="BY43" s="1130"/>
      <c r="BZ43" s="1130"/>
      <c r="CA43" s="1130"/>
      <c r="CB43" s="1130"/>
      <c r="CC43" s="1130"/>
      <c r="CD43" s="1130"/>
      <c r="CE43" s="1130"/>
      <c r="CF43" s="1130"/>
      <c r="CG43" s="1130"/>
      <c r="CH43" s="1130"/>
      <c r="CI43" s="1130"/>
      <c r="CJ43" s="1130"/>
      <c r="CK43" s="1130"/>
      <c r="CL43" s="1130"/>
      <c r="CM43" s="1130"/>
      <c r="CN43" s="1130"/>
      <c r="CO43" s="1130"/>
      <c r="CP43" s="1130"/>
      <c r="CQ43" s="1130"/>
      <c r="CR43" s="1130"/>
      <c r="CS43" s="1130"/>
      <c r="CT43" s="1130"/>
      <c r="CU43" s="1130"/>
      <c r="CV43" s="1130"/>
      <c r="CW43" s="1130"/>
      <c r="CX43" s="1130"/>
      <c r="CY43" s="1130"/>
      <c r="CZ43" s="1130"/>
      <c r="DA43" s="1130"/>
      <c r="DB43" s="1130"/>
      <c r="DC43" s="1131"/>
    </row>
    <row r="44" spans="2:109" x14ac:dyDescent="0.15">
      <c r="B44" s="325"/>
      <c r="AN44" s="1132"/>
      <c r="AO44" s="1133"/>
      <c r="AP44" s="1133"/>
      <c r="AQ44" s="1133"/>
      <c r="AR44" s="1133"/>
      <c r="AS44" s="1133"/>
      <c r="AT44" s="1133"/>
      <c r="AU44" s="1133"/>
      <c r="AV44" s="1133"/>
      <c r="AW44" s="1133"/>
      <c r="AX44" s="1133"/>
      <c r="AY44" s="1133"/>
      <c r="AZ44" s="1133"/>
      <c r="BA44" s="1133"/>
      <c r="BB44" s="1133"/>
      <c r="BC44" s="1133"/>
      <c r="BD44" s="1133"/>
      <c r="BE44" s="1133"/>
      <c r="BF44" s="1133"/>
      <c r="BG44" s="1133"/>
      <c r="BH44" s="1133"/>
      <c r="BI44" s="1133"/>
      <c r="BJ44" s="1133"/>
      <c r="BK44" s="1133"/>
      <c r="BL44" s="1133"/>
      <c r="BM44" s="1133"/>
      <c r="BN44" s="1133"/>
      <c r="BO44" s="1133"/>
      <c r="BP44" s="1133"/>
      <c r="BQ44" s="1133"/>
      <c r="BR44" s="1133"/>
      <c r="BS44" s="1133"/>
      <c r="BT44" s="1133"/>
      <c r="BU44" s="1133"/>
      <c r="BV44" s="1133"/>
      <c r="BW44" s="1133"/>
      <c r="BX44" s="1133"/>
      <c r="BY44" s="1133"/>
      <c r="BZ44" s="1133"/>
      <c r="CA44" s="1133"/>
      <c r="CB44" s="1133"/>
      <c r="CC44" s="1133"/>
      <c r="CD44" s="1133"/>
      <c r="CE44" s="1133"/>
      <c r="CF44" s="1133"/>
      <c r="CG44" s="1133"/>
      <c r="CH44" s="1133"/>
      <c r="CI44" s="1133"/>
      <c r="CJ44" s="1133"/>
      <c r="CK44" s="1133"/>
      <c r="CL44" s="1133"/>
      <c r="CM44" s="1133"/>
      <c r="CN44" s="1133"/>
      <c r="CO44" s="1133"/>
      <c r="CP44" s="1133"/>
      <c r="CQ44" s="1133"/>
      <c r="CR44" s="1133"/>
      <c r="CS44" s="1133"/>
      <c r="CT44" s="1133"/>
      <c r="CU44" s="1133"/>
      <c r="CV44" s="1133"/>
      <c r="CW44" s="1133"/>
      <c r="CX44" s="1133"/>
      <c r="CY44" s="1133"/>
      <c r="CZ44" s="1133"/>
      <c r="DA44" s="1133"/>
      <c r="DB44" s="1133"/>
      <c r="DC44" s="1134"/>
    </row>
    <row r="45" spans="2:109" x14ac:dyDescent="0.15">
      <c r="B45" s="325"/>
      <c r="AN45" s="1132"/>
      <c r="AO45" s="1133"/>
      <c r="AP45" s="1133"/>
      <c r="AQ45" s="1133"/>
      <c r="AR45" s="1133"/>
      <c r="AS45" s="1133"/>
      <c r="AT45" s="1133"/>
      <c r="AU45" s="1133"/>
      <c r="AV45" s="1133"/>
      <c r="AW45" s="1133"/>
      <c r="AX45" s="1133"/>
      <c r="AY45" s="1133"/>
      <c r="AZ45" s="1133"/>
      <c r="BA45" s="1133"/>
      <c r="BB45" s="1133"/>
      <c r="BC45" s="1133"/>
      <c r="BD45" s="1133"/>
      <c r="BE45" s="1133"/>
      <c r="BF45" s="1133"/>
      <c r="BG45" s="1133"/>
      <c r="BH45" s="1133"/>
      <c r="BI45" s="1133"/>
      <c r="BJ45" s="1133"/>
      <c r="BK45" s="1133"/>
      <c r="BL45" s="1133"/>
      <c r="BM45" s="1133"/>
      <c r="BN45" s="1133"/>
      <c r="BO45" s="1133"/>
      <c r="BP45" s="1133"/>
      <c r="BQ45" s="1133"/>
      <c r="BR45" s="1133"/>
      <c r="BS45" s="1133"/>
      <c r="BT45" s="1133"/>
      <c r="BU45" s="1133"/>
      <c r="BV45" s="1133"/>
      <c r="BW45" s="1133"/>
      <c r="BX45" s="1133"/>
      <c r="BY45" s="1133"/>
      <c r="BZ45" s="1133"/>
      <c r="CA45" s="1133"/>
      <c r="CB45" s="1133"/>
      <c r="CC45" s="1133"/>
      <c r="CD45" s="1133"/>
      <c r="CE45" s="1133"/>
      <c r="CF45" s="1133"/>
      <c r="CG45" s="1133"/>
      <c r="CH45" s="1133"/>
      <c r="CI45" s="1133"/>
      <c r="CJ45" s="1133"/>
      <c r="CK45" s="1133"/>
      <c r="CL45" s="1133"/>
      <c r="CM45" s="1133"/>
      <c r="CN45" s="1133"/>
      <c r="CO45" s="1133"/>
      <c r="CP45" s="1133"/>
      <c r="CQ45" s="1133"/>
      <c r="CR45" s="1133"/>
      <c r="CS45" s="1133"/>
      <c r="CT45" s="1133"/>
      <c r="CU45" s="1133"/>
      <c r="CV45" s="1133"/>
      <c r="CW45" s="1133"/>
      <c r="CX45" s="1133"/>
      <c r="CY45" s="1133"/>
      <c r="CZ45" s="1133"/>
      <c r="DA45" s="1133"/>
      <c r="DB45" s="1133"/>
      <c r="DC45" s="1134"/>
    </row>
    <row r="46" spans="2:109" x14ac:dyDescent="0.15">
      <c r="B46" s="325"/>
      <c r="AN46" s="1132"/>
      <c r="AO46" s="1133"/>
      <c r="AP46" s="1133"/>
      <c r="AQ46" s="1133"/>
      <c r="AR46" s="1133"/>
      <c r="AS46" s="1133"/>
      <c r="AT46" s="1133"/>
      <c r="AU46" s="1133"/>
      <c r="AV46" s="1133"/>
      <c r="AW46" s="1133"/>
      <c r="AX46" s="1133"/>
      <c r="AY46" s="1133"/>
      <c r="AZ46" s="1133"/>
      <c r="BA46" s="1133"/>
      <c r="BB46" s="1133"/>
      <c r="BC46" s="1133"/>
      <c r="BD46" s="1133"/>
      <c r="BE46" s="1133"/>
      <c r="BF46" s="1133"/>
      <c r="BG46" s="1133"/>
      <c r="BH46" s="1133"/>
      <c r="BI46" s="1133"/>
      <c r="BJ46" s="1133"/>
      <c r="BK46" s="1133"/>
      <c r="BL46" s="1133"/>
      <c r="BM46" s="1133"/>
      <c r="BN46" s="1133"/>
      <c r="BO46" s="1133"/>
      <c r="BP46" s="1133"/>
      <c r="BQ46" s="1133"/>
      <c r="BR46" s="1133"/>
      <c r="BS46" s="1133"/>
      <c r="BT46" s="1133"/>
      <c r="BU46" s="1133"/>
      <c r="BV46" s="1133"/>
      <c r="BW46" s="1133"/>
      <c r="BX46" s="1133"/>
      <c r="BY46" s="1133"/>
      <c r="BZ46" s="1133"/>
      <c r="CA46" s="1133"/>
      <c r="CB46" s="1133"/>
      <c r="CC46" s="1133"/>
      <c r="CD46" s="1133"/>
      <c r="CE46" s="1133"/>
      <c r="CF46" s="1133"/>
      <c r="CG46" s="1133"/>
      <c r="CH46" s="1133"/>
      <c r="CI46" s="1133"/>
      <c r="CJ46" s="1133"/>
      <c r="CK46" s="1133"/>
      <c r="CL46" s="1133"/>
      <c r="CM46" s="1133"/>
      <c r="CN46" s="1133"/>
      <c r="CO46" s="1133"/>
      <c r="CP46" s="1133"/>
      <c r="CQ46" s="1133"/>
      <c r="CR46" s="1133"/>
      <c r="CS46" s="1133"/>
      <c r="CT46" s="1133"/>
      <c r="CU46" s="1133"/>
      <c r="CV46" s="1133"/>
      <c r="CW46" s="1133"/>
      <c r="CX46" s="1133"/>
      <c r="CY46" s="1133"/>
      <c r="CZ46" s="1133"/>
      <c r="DA46" s="1133"/>
      <c r="DB46" s="1133"/>
      <c r="DC46" s="1134"/>
    </row>
    <row r="47" spans="2:109" x14ac:dyDescent="0.15">
      <c r="B47" s="325"/>
      <c r="AN47" s="1135"/>
      <c r="AO47" s="1136"/>
      <c r="AP47" s="1136"/>
      <c r="AQ47" s="1136"/>
      <c r="AR47" s="1136"/>
      <c r="AS47" s="1136"/>
      <c r="AT47" s="1136"/>
      <c r="AU47" s="1136"/>
      <c r="AV47" s="1136"/>
      <c r="AW47" s="1136"/>
      <c r="AX47" s="1136"/>
      <c r="AY47" s="1136"/>
      <c r="AZ47" s="1136"/>
      <c r="BA47" s="1136"/>
      <c r="BB47" s="1136"/>
      <c r="BC47" s="1136"/>
      <c r="BD47" s="1136"/>
      <c r="BE47" s="1136"/>
      <c r="BF47" s="1136"/>
      <c r="BG47" s="1136"/>
      <c r="BH47" s="1136"/>
      <c r="BI47" s="1136"/>
      <c r="BJ47" s="1136"/>
      <c r="BK47" s="1136"/>
      <c r="BL47" s="1136"/>
      <c r="BM47" s="1136"/>
      <c r="BN47" s="1136"/>
      <c r="BO47" s="1136"/>
      <c r="BP47" s="1136"/>
      <c r="BQ47" s="1136"/>
      <c r="BR47" s="1136"/>
      <c r="BS47" s="1136"/>
      <c r="BT47" s="1136"/>
      <c r="BU47" s="1136"/>
      <c r="BV47" s="1136"/>
      <c r="BW47" s="1136"/>
      <c r="BX47" s="1136"/>
      <c r="BY47" s="1136"/>
      <c r="BZ47" s="1136"/>
      <c r="CA47" s="1136"/>
      <c r="CB47" s="1136"/>
      <c r="CC47" s="1136"/>
      <c r="CD47" s="1136"/>
      <c r="CE47" s="1136"/>
      <c r="CF47" s="1136"/>
      <c r="CG47" s="1136"/>
      <c r="CH47" s="1136"/>
      <c r="CI47" s="1136"/>
      <c r="CJ47" s="1136"/>
      <c r="CK47" s="1136"/>
      <c r="CL47" s="1136"/>
      <c r="CM47" s="1136"/>
      <c r="CN47" s="1136"/>
      <c r="CO47" s="1136"/>
      <c r="CP47" s="1136"/>
      <c r="CQ47" s="1136"/>
      <c r="CR47" s="1136"/>
      <c r="CS47" s="1136"/>
      <c r="CT47" s="1136"/>
      <c r="CU47" s="1136"/>
      <c r="CV47" s="1136"/>
      <c r="CW47" s="1136"/>
      <c r="CX47" s="1136"/>
      <c r="CY47" s="1136"/>
      <c r="CZ47" s="1136"/>
      <c r="DA47" s="1136"/>
      <c r="DB47" s="1136"/>
      <c r="DC47" s="1137"/>
    </row>
    <row r="48" spans="2:109" x14ac:dyDescent="0.15">
      <c r="B48" s="325"/>
      <c r="H48" s="334"/>
      <c r="I48" s="334"/>
      <c r="J48" s="334"/>
      <c r="AN48" s="334"/>
      <c r="AO48" s="334"/>
      <c r="AP48" s="334"/>
      <c r="AZ48" s="334"/>
      <c r="BA48" s="334"/>
      <c r="BB48" s="334"/>
      <c r="BL48" s="334"/>
      <c r="BM48" s="334"/>
      <c r="BN48" s="334"/>
      <c r="BX48" s="334"/>
      <c r="BY48" s="334"/>
      <c r="BZ48" s="334"/>
      <c r="CJ48" s="334"/>
      <c r="CK48" s="334"/>
      <c r="CL48" s="334"/>
      <c r="CV48" s="334"/>
      <c r="CW48" s="334"/>
      <c r="CX48" s="334"/>
    </row>
    <row r="49" spans="1:109" x14ac:dyDescent="0.15">
      <c r="B49" s="325"/>
      <c r="AN49" s="318" t="s">
        <v>544</v>
      </c>
    </row>
    <row r="50" spans="1:109" x14ac:dyDescent="0.15">
      <c r="B50" s="325"/>
      <c r="G50" s="1121"/>
      <c r="H50" s="1121"/>
      <c r="I50" s="1121"/>
      <c r="J50" s="1121"/>
      <c r="K50" s="335"/>
      <c r="L50" s="335"/>
      <c r="M50" s="336"/>
      <c r="N50" s="336"/>
      <c r="AN50" s="1139"/>
      <c r="AO50" s="1140"/>
      <c r="AP50" s="1140"/>
      <c r="AQ50" s="1140"/>
      <c r="AR50" s="1140"/>
      <c r="AS50" s="1140"/>
      <c r="AT50" s="1140"/>
      <c r="AU50" s="1140"/>
      <c r="AV50" s="1140"/>
      <c r="AW50" s="1140"/>
      <c r="AX50" s="1140"/>
      <c r="AY50" s="1140"/>
      <c r="AZ50" s="1140"/>
      <c r="BA50" s="1140"/>
      <c r="BB50" s="1140"/>
      <c r="BC50" s="1140"/>
      <c r="BD50" s="1140"/>
      <c r="BE50" s="1140"/>
      <c r="BF50" s="1140"/>
      <c r="BG50" s="1140"/>
      <c r="BH50" s="1140"/>
      <c r="BI50" s="1140"/>
      <c r="BJ50" s="1140"/>
      <c r="BK50" s="1140"/>
      <c r="BL50" s="1140"/>
      <c r="BM50" s="1140"/>
      <c r="BN50" s="1140"/>
      <c r="BO50" s="1141"/>
      <c r="BP50" s="1127" t="s">
        <v>525</v>
      </c>
      <c r="BQ50" s="1127"/>
      <c r="BR50" s="1127"/>
      <c r="BS50" s="1127"/>
      <c r="BT50" s="1127"/>
      <c r="BU50" s="1127"/>
      <c r="BV50" s="1127"/>
      <c r="BW50" s="1127"/>
      <c r="BX50" s="1127" t="s">
        <v>526</v>
      </c>
      <c r="BY50" s="1127"/>
      <c r="BZ50" s="1127"/>
      <c r="CA50" s="1127"/>
      <c r="CB50" s="1127"/>
      <c r="CC50" s="1127"/>
      <c r="CD50" s="1127"/>
      <c r="CE50" s="1127"/>
      <c r="CF50" s="1127" t="s">
        <v>527</v>
      </c>
      <c r="CG50" s="1127"/>
      <c r="CH50" s="1127"/>
      <c r="CI50" s="1127"/>
      <c r="CJ50" s="1127"/>
      <c r="CK50" s="1127"/>
      <c r="CL50" s="1127"/>
      <c r="CM50" s="1127"/>
      <c r="CN50" s="1127" t="s">
        <v>528</v>
      </c>
      <c r="CO50" s="1127"/>
      <c r="CP50" s="1127"/>
      <c r="CQ50" s="1127"/>
      <c r="CR50" s="1127"/>
      <c r="CS50" s="1127"/>
      <c r="CT50" s="1127"/>
      <c r="CU50" s="1127"/>
      <c r="CV50" s="1127" t="s">
        <v>529</v>
      </c>
      <c r="CW50" s="1127"/>
      <c r="CX50" s="1127"/>
      <c r="CY50" s="1127"/>
      <c r="CZ50" s="1127"/>
      <c r="DA50" s="1127"/>
      <c r="DB50" s="1127"/>
      <c r="DC50" s="1127"/>
    </row>
    <row r="51" spans="1:109" ht="13.5" customHeight="1" x14ac:dyDescent="0.15">
      <c r="B51" s="325"/>
      <c r="G51" s="1138"/>
      <c r="H51" s="1138"/>
      <c r="I51" s="1142"/>
      <c r="J51" s="1142"/>
      <c r="K51" s="1128"/>
      <c r="L51" s="1128"/>
      <c r="M51" s="1128"/>
      <c r="N51" s="1128"/>
      <c r="AM51" s="334"/>
      <c r="AN51" s="1126" t="s">
        <v>545</v>
      </c>
      <c r="AO51" s="1126"/>
      <c r="AP51" s="1126"/>
      <c r="AQ51" s="1126"/>
      <c r="AR51" s="1126"/>
      <c r="AS51" s="1126"/>
      <c r="AT51" s="1126"/>
      <c r="AU51" s="1126"/>
      <c r="AV51" s="1126"/>
      <c r="AW51" s="1126"/>
      <c r="AX51" s="1126"/>
      <c r="AY51" s="1126"/>
      <c r="AZ51" s="1126"/>
      <c r="BA51" s="1126"/>
      <c r="BB51" s="1126" t="s">
        <v>546</v>
      </c>
      <c r="BC51" s="1126"/>
      <c r="BD51" s="1126"/>
      <c r="BE51" s="1126"/>
      <c r="BF51" s="1126"/>
      <c r="BG51" s="1126"/>
      <c r="BH51" s="1126"/>
      <c r="BI51" s="1126"/>
      <c r="BJ51" s="1126"/>
      <c r="BK51" s="1126"/>
      <c r="BL51" s="1126"/>
      <c r="BM51" s="1126"/>
      <c r="BN51" s="1126"/>
      <c r="BO51" s="1126"/>
      <c r="BP51" s="1123">
        <v>72.3</v>
      </c>
      <c r="BQ51" s="1123"/>
      <c r="BR51" s="1123"/>
      <c r="BS51" s="1123"/>
      <c r="BT51" s="1123"/>
      <c r="BU51" s="1123"/>
      <c r="BV51" s="1123"/>
      <c r="BW51" s="1123"/>
      <c r="BX51" s="1123">
        <v>62.3</v>
      </c>
      <c r="BY51" s="1123"/>
      <c r="BZ51" s="1123"/>
      <c r="CA51" s="1123"/>
      <c r="CB51" s="1123"/>
      <c r="CC51" s="1123"/>
      <c r="CD51" s="1123"/>
      <c r="CE51" s="1123"/>
      <c r="CF51" s="1123">
        <v>43.2</v>
      </c>
      <c r="CG51" s="1123"/>
      <c r="CH51" s="1123"/>
      <c r="CI51" s="1123"/>
      <c r="CJ51" s="1123"/>
      <c r="CK51" s="1123"/>
      <c r="CL51" s="1123"/>
      <c r="CM51" s="1123"/>
      <c r="CN51" s="1123">
        <v>30.5</v>
      </c>
      <c r="CO51" s="1123"/>
      <c r="CP51" s="1123"/>
      <c r="CQ51" s="1123"/>
      <c r="CR51" s="1123"/>
      <c r="CS51" s="1123"/>
      <c r="CT51" s="1123"/>
      <c r="CU51" s="1123"/>
      <c r="CV51" s="1123">
        <v>17.100000000000001</v>
      </c>
      <c r="CW51" s="1123"/>
      <c r="CX51" s="1123"/>
      <c r="CY51" s="1123"/>
      <c r="CZ51" s="1123"/>
      <c r="DA51" s="1123"/>
      <c r="DB51" s="1123"/>
      <c r="DC51" s="1123"/>
    </row>
    <row r="52" spans="1:109" x14ac:dyDescent="0.15">
      <c r="B52" s="325"/>
      <c r="G52" s="1138"/>
      <c r="H52" s="1138"/>
      <c r="I52" s="1142"/>
      <c r="J52" s="1142"/>
      <c r="K52" s="1128"/>
      <c r="L52" s="1128"/>
      <c r="M52" s="1128"/>
      <c r="N52" s="1128"/>
      <c r="AM52" s="334"/>
      <c r="AN52" s="1126"/>
      <c r="AO52" s="1126"/>
      <c r="AP52" s="1126"/>
      <c r="AQ52" s="1126"/>
      <c r="AR52" s="1126"/>
      <c r="AS52" s="1126"/>
      <c r="AT52" s="1126"/>
      <c r="AU52" s="1126"/>
      <c r="AV52" s="1126"/>
      <c r="AW52" s="1126"/>
      <c r="AX52" s="1126"/>
      <c r="AY52" s="1126"/>
      <c r="AZ52" s="1126"/>
      <c r="BA52" s="1126"/>
      <c r="BB52" s="1126"/>
      <c r="BC52" s="1126"/>
      <c r="BD52" s="1126"/>
      <c r="BE52" s="1126"/>
      <c r="BF52" s="1126"/>
      <c r="BG52" s="1126"/>
      <c r="BH52" s="1126"/>
      <c r="BI52" s="1126"/>
      <c r="BJ52" s="1126"/>
      <c r="BK52" s="1126"/>
      <c r="BL52" s="1126"/>
      <c r="BM52" s="1126"/>
      <c r="BN52" s="1126"/>
      <c r="BO52" s="1126"/>
      <c r="BP52" s="1123"/>
      <c r="BQ52" s="1123"/>
      <c r="BR52" s="1123"/>
      <c r="BS52" s="1123"/>
      <c r="BT52" s="1123"/>
      <c r="BU52" s="1123"/>
      <c r="BV52" s="1123"/>
      <c r="BW52" s="1123"/>
      <c r="BX52" s="1123"/>
      <c r="BY52" s="1123"/>
      <c r="BZ52" s="1123"/>
      <c r="CA52" s="1123"/>
      <c r="CB52" s="1123"/>
      <c r="CC52" s="1123"/>
      <c r="CD52" s="1123"/>
      <c r="CE52" s="1123"/>
      <c r="CF52" s="1123"/>
      <c r="CG52" s="1123"/>
      <c r="CH52" s="1123"/>
      <c r="CI52" s="1123"/>
      <c r="CJ52" s="1123"/>
      <c r="CK52" s="1123"/>
      <c r="CL52" s="1123"/>
      <c r="CM52" s="1123"/>
      <c r="CN52" s="1123"/>
      <c r="CO52" s="1123"/>
      <c r="CP52" s="1123"/>
      <c r="CQ52" s="1123"/>
      <c r="CR52" s="1123"/>
      <c r="CS52" s="1123"/>
      <c r="CT52" s="1123"/>
      <c r="CU52" s="1123"/>
      <c r="CV52" s="1123"/>
      <c r="CW52" s="1123"/>
      <c r="CX52" s="1123"/>
      <c r="CY52" s="1123"/>
      <c r="CZ52" s="1123"/>
      <c r="DA52" s="1123"/>
      <c r="DB52" s="1123"/>
      <c r="DC52" s="1123"/>
    </row>
    <row r="53" spans="1:109" x14ac:dyDescent="0.15">
      <c r="A53" s="333"/>
      <c r="B53" s="325"/>
      <c r="G53" s="1138"/>
      <c r="H53" s="1138"/>
      <c r="I53" s="1121"/>
      <c r="J53" s="1121"/>
      <c r="K53" s="1128"/>
      <c r="L53" s="1128"/>
      <c r="M53" s="1128"/>
      <c r="N53" s="1128"/>
      <c r="AM53" s="334"/>
      <c r="AN53" s="1126"/>
      <c r="AO53" s="1126"/>
      <c r="AP53" s="1126"/>
      <c r="AQ53" s="1126"/>
      <c r="AR53" s="1126"/>
      <c r="AS53" s="1126"/>
      <c r="AT53" s="1126"/>
      <c r="AU53" s="1126"/>
      <c r="AV53" s="1126"/>
      <c r="AW53" s="1126"/>
      <c r="AX53" s="1126"/>
      <c r="AY53" s="1126"/>
      <c r="AZ53" s="1126"/>
      <c r="BA53" s="1126"/>
      <c r="BB53" s="1126" t="s">
        <v>547</v>
      </c>
      <c r="BC53" s="1126"/>
      <c r="BD53" s="1126"/>
      <c r="BE53" s="1126"/>
      <c r="BF53" s="1126"/>
      <c r="BG53" s="1126"/>
      <c r="BH53" s="1126"/>
      <c r="BI53" s="1126"/>
      <c r="BJ53" s="1126"/>
      <c r="BK53" s="1126"/>
      <c r="BL53" s="1126"/>
      <c r="BM53" s="1126"/>
      <c r="BN53" s="1126"/>
      <c r="BO53" s="1126"/>
      <c r="BP53" s="1123">
        <v>56.4</v>
      </c>
      <c r="BQ53" s="1123"/>
      <c r="BR53" s="1123"/>
      <c r="BS53" s="1123"/>
      <c r="BT53" s="1123"/>
      <c r="BU53" s="1123"/>
      <c r="BV53" s="1123"/>
      <c r="BW53" s="1123"/>
      <c r="BX53" s="1123">
        <v>48.9</v>
      </c>
      <c r="BY53" s="1123"/>
      <c r="BZ53" s="1123"/>
      <c r="CA53" s="1123"/>
      <c r="CB53" s="1123"/>
      <c r="CC53" s="1123"/>
      <c r="CD53" s="1123"/>
      <c r="CE53" s="1123"/>
      <c r="CF53" s="1123">
        <v>50.8</v>
      </c>
      <c r="CG53" s="1123"/>
      <c r="CH53" s="1123"/>
      <c r="CI53" s="1123"/>
      <c r="CJ53" s="1123"/>
      <c r="CK53" s="1123"/>
      <c r="CL53" s="1123"/>
      <c r="CM53" s="1123"/>
      <c r="CN53" s="1123">
        <v>52.6</v>
      </c>
      <c r="CO53" s="1123"/>
      <c r="CP53" s="1123"/>
      <c r="CQ53" s="1123"/>
      <c r="CR53" s="1123"/>
      <c r="CS53" s="1123"/>
      <c r="CT53" s="1123"/>
      <c r="CU53" s="1123"/>
      <c r="CV53" s="1123">
        <v>64.099999999999994</v>
      </c>
      <c r="CW53" s="1123"/>
      <c r="CX53" s="1123"/>
      <c r="CY53" s="1123"/>
      <c r="CZ53" s="1123"/>
      <c r="DA53" s="1123"/>
      <c r="DB53" s="1123"/>
      <c r="DC53" s="1123"/>
    </row>
    <row r="54" spans="1:109" x14ac:dyDescent="0.15">
      <c r="A54" s="333"/>
      <c r="B54" s="325"/>
      <c r="G54" s="1138"/>
      <c r="H54" s="1138"/>
      <c r="I54" s="1121"/>
      <c r="J54" s="1121"/>
      <c r="K54" s="1128"/>
      <c r="L54" s="1128"/>
      <c r="M54" s="1128"/>
      <c r="N54" s="1128"/>
      <c r="AM54" s="334"/>
      <c r="AN54" s="1126"/>
      <c r="AO54" s="1126"/>
      <c r="AP54" s="1126"/>
      <c r="AQ54" s="1126"/>
      <c r="AR54" s="1126"/>
      <c r="AS54" s="1126"/>
      <c r="AT54" s="1126"/>
      <c r="AU54" s="1126"/>
      <c r="AV54" s="1126"/>
      <c r="AW54" s="1126"/>
      <c r="AX54" s="1126"/>
      <c r="AY54" s="1126"/>
      <c r="AZ54" s="1126"/>
      <c r="BA54" s="1126"/>
      <c r="BB54" s="1126"/>
      <c r="BC54" s="1126"/>
      <c r="BD54" s="1126"/>
      <c r="BE54" s="1126"/>
      <c r="BF54" s="1126"/>
      <c r="BG54" s="1126"/>
      <c r="BH54" s="1126"/>
      <c r="BI54" s="1126"/>
      <c r="BJ54" s="1126"/>
      <c r="BK54" s="1126"/>
      <c r="BL54" s="1126"/>
      <c r="BM54" s="1126"/>
      <c r="BN54" s="1126"/>
      <c r="BO54" s="1126"/>
      <c r="BP54" s="1123"/>
      <c r="BQ54" s="1123"/>
      <c r="BR54" s="1123"/>
      <c r="BS54" s="1123"/>
      <c r="BT54" s="1123"/>
      <c r="BU54" s="1123"/>
      <c r="BV54" s="1123"/>
      <c r="BW54" s="1123"/>
      <c r="BX54" s="1123"/>
      <c r="BY54" s="1123"/>
      <c r="BZ54" s="1123"/>
      <c r="CA54" s="1123"/>
      <c r="CB54" s="1123"/>
      <c r="CC54" s="1123"/>
      <c r="CD54" s="1123"/>
      <c r="CE54" s="1123"/>
      <c r="CF54" s="1123"/>
      <c r="CG54" s="1123"/>
      <c r="CH54" s="1123"/>
      <c r="CI54" s="1123"/>
      <c r="CJ54" s="1123"/>
      <c r="CK54" s="1123"/>
      <c r="CL54" s="1123"/>
      <c r="CM54" s="1123"/>
      <c r="CN54" s="1123"/>
      <c r="CO54" s="1123"/>
      <c r="CP54" s="1123"/>
      <c r="CQ54" s="1123"/>
      <c r="CR54" s="1123"/>
      <c r="CS54" s="1123"/>
      <c r="CT54" s="1123"/>
      <c r="CU54" s="1123"/>
      <c r="CV54" s="1123"/>
      <c r="CW54" s="1123"/>
      <c r="CX54" s="1123"/>
      <c r="CY54" s="1123"/>
      <c r="CZ54" s="1123"/>
      <c r="DA54" s="1123"/>
      <c r="DB54" s="1123"/>
      <c r="DC54" s="1123"/>
    </row>
    <row r="55" spans="1:109" x14ac:dyDescent="0.15">
      <c r="A55" s="333"/>
      <c r="B55" s="325"/>
      <c r="G55" s="1121"/>
      <c r="H55" s="1121"/>
      <c r="I55" s="1121"/>
      <c r="J55" s="1121"/>
      <c r="K55" s="1128"/>
      <c r="L55" s="1128"/>
      <c r="M55" s="1128"/>
      <c r="N55" s="1128"/>
      <c r="AN55" s="1127" t="s">
        <v>548</v>
      </c>
      <c r="AO55" s="1127"/>
      <c r="AP55" s="1127"/>
      <c r="AQ55" s="1127"/>
      <c r="AR55" s="1127"/>
      <c r="AS55" s="1127"/>
      <c r="AT55" s="1127"/>
      <c r="AU55" s="1127"/>
      <c r="AV55" s="1127"/>
      <c r="AW55" s="1127"/>
      <c r="AX55" s="1127"/>
      <c r="AY55" s="1127"/>
      <c r="AZ55" s="1127"/>
      <c r="BA55" s="1127"/>
      <c r="BB55" s="1126" t="s">
        <v>546</v>
      </c>
      <c r="BC55" s="1126"/>
      <c r="BD55" s="1126"/>
      <c r="BE55" s="1126"/>
      <c r="BF55" s="1126"/>
      <c r="BG55" s="1126"/>
      <c r="BH55" s="1126"/>
      <c r="BI55" s="1126"/>
      <c r="BJ55" s="1126"/>
      <c r="BK55" s="1126"/>
      <c r="BL55" s="1126"/>
      <c r="BM55" s="1126"/>
      <c r="BN55" s="1126"/>
      <c r="BO55" s="1126"/>
      <c r="BP55" s="1123">
        <v>0</v>
      </c>
      <c r="BQ55" s="1123"/>
      <c r="BR55" s="1123"/>
      <c r="BS55" s="1123"/>
      <c r="BT55" s="1123"/>
      <c r="BU55" s="1123"/>
      <c r="BV55" s="1123"/>
      <c r="BW55" s="1123"/>
      <c r="BX55" s="1123">
        <v>0</v>
      </c>
      <c r="BY55" s="1123"/>
      <c r="BZ55" s="1123"/>
      <c r="CA55" s="1123"/>
      <c r="CB55" s="1123"/>
      <c r="CC55" s="1123"/>
      <c r="CD55" s="1123"/>
      <c r="CE55" s="1123"/>
      <c r="CF55" s="1123">
        <v>0</v>
      </c>
      <c r="CG55" s="1123"/>
      <c r="CH55" s="1123"/>
      <c r="CI55" s="1123"/>
      <c r="CJ55" s="1123"/>
      <c r="CK55" s="1123"/>
      <c r="CL55" s="1123"/>
      <c r="CM55" s="1123"/>
      <c r="CN55" s="1123">
        <v>0</v>
      </c>
      <c r="CO55" s="1123"/>
      <c r="CP55" s="1123"/>
      <c r="CQ55" s="1123"/>
      <c r="CR55" s="1123"/>
      <c r="CS55" s="1123"/>
      <c r="CT55" s="1123"/>
      <c r="CU55" s="1123"/>
      <c r="CV55" s="1123">
        <v>0</v>
      </c>
      <c r="CW55" s="1123"/>
      <c r="CX55" s="1123"/>
      <c r="CY55" s="1123"/>
      <c r="CZ55" s="1123"/>
      <c r="DA55" s="1123"/>
      <c r="DB55" s="1123"/>
      <c r="DC55" s="1123"/>
    </row>
    <row r="56" spans="1:109" x14ac:dyDescent="0.15">
      <c r="A56" s="333"/>
      <c r="B56" s="325"/>
      <c r="G56" s="1121"/>
      <c r="H56" s="1121"/>
      <c r="I56" s="1121"/>
      <c r="J56" s="1121"/>
      <c r="K56" s="1128"/>
      <c r="L56" s="1128"/>
      <c r="M56" s="1128"/>
      <c r="N56" s="1128"/>
      <c r="AN56" s="1127"/>
      <c r="AO56" s="1127"/>
      <c r="AP56" s="1127"/>
      <c r="AQ56" s="1127"/>
      <c r="AR56" s="1127"/>
      <c r="AS56" s="1127"/>
      <c r="AT56" s="1127"/>
      <c r="AU56" s="1127"/>
      <c r="AV56" s="1127"/>
      <c r="AW56" s="1127"/>
      <c r="AX56" s="1127"/>
      <c r="AY56" s="1127"/>
      <c r="AZ56" s="1127"/>
      <c r="BA56" s="1127"/>
      <c r="BB56" s="1126"/>
      <c r="BC56" s="1126"/>
      <c r="BD56" s="1126"/>
      <c r="BE56" s="1126"/>
      <c r="BF56" s="1126"/>
      <c r="BG56" s="1126"/>
      <c r="BH56" s="1126"/>
      <c r="BI56" s="1126"/>
      <c r="BJ56" s="1126"/>
      <c r="BK56" s="1126"/>
      <c r="BL56" s="1126"/>
      <c r="BM56" s="1126"/>
      <c r="BN56" s="1126"/>
      <c r="BO56" s="1126"/>
      <c r="BP56" s="1123"/>
      <c r="BQ56" s="1123"/>
      <c r="BR56" s="1123"/>
      <c r="BS56" s="1123"/>
      <c r="BT56" s="1123"/>
      <c r="BU56" s="1123"/>
      <c r="BV56" s="1123"/>
      <c r="BW56" s="1123"/>
      <c r="BX56" s="1123"/>
      <c r="BY56" s="1123"/>
      <c r="BZ56" s="1123"/>
      <c r="CA56" s="1123"/>
      <c r="CB56" s="1123"/>
      <c r="CC56" s="1123"/>
      <c r="CD56" s="1123"/>
      <c r="CE56" s="1123"/>
      <c r="CF56" s="1123"/>
      <c r="CG56" s="1123"/>
      <c r="CH56" s="1123"/>
      <c r="CI56" s="1123"/>
      <c r="CJ56" s="1123"/>
      <c r="CK56" s="1123"/>
      <c r="CL56" s="1123"/>
      <c r="CM56" s="1123"/>
      <c r="CN56" s="1123"/>
      <c r="CO56" s="1123"/>
      <c r="CP56" s="1123"/>
      <c r="CQ56" s="1123"/>
      <c r="CR56" s="1123"/>
      <c r="CS56" s="1123"/>
      <c r="CT56" s="1123"/>
      <c r="CU56" s="1123"/>
      <c r="CV56" s="1123"/>
      <c r="CW56" s="1123"/>
      <c r="CX56" s="1123"/>
      <c r="CY56" s="1123"/>
      <c r="CZ56" s="1123"/>
      <c r="DA56" s="1123"/>
      <c r="DB56" s="1123"/>
      <c r="DC56" s="1123"/>
    </row>
    <row r="57" spans="1:109" s="333" customFormat="1" x14ac:dyDescent="0.15">
      <c r="B57" s="337"/>
      <c r="G57" s="1121"/>
      <c r="H57" s="1121"/>
      <c r="I57" s="1124"/>
      <c r="J57" s="1124"/>
      <c r="K57" s="1128"/>
      <c r="L57" s="1128"/>
      <c r="M57" s="1128"/>
      <c r="N57" s="1128"/>
      <c r="AM57" s="318"/>
      <c r="AN57" s="1127"/>
      <c r="AO57" s="1127"/>
      <c r="AP57" s="1127"/>
      <c r="AQ57" s="1127"/>
      <c r="AR57" s="1127"/>
      <c r="AS57" s="1127"/>
      <c r="AT57" s="1127"/>
      <c r="AU57" s="1127"/>
      <c r="AV57" s="1127"/>
      <c r="AW57" s="1127"/>
      <c r="AX57" s="1127"/>
      <c r="AY57" s="1127"/>
      <c r="AZ57" s="1127"/>
      <c r="BA57" s="1127"/>
      <c r="BB57" s="1126" t="s">
        <v>547</v>
      </c>
      <c r="BC57" s="1126"/>
      <c r="BD57" s="1126"/>
      <c r="BE57" s="1126"/>
      <c r="BF57" s="1126"/>
      <c r="BG57" s="1126"/>
      <c r="BH57" s="1126"/>
      <c r="BI57" s="1126"/>
      <c r="BJ57" s="1126"/>
      <c r="BK57" s="1126"/>
      <c r="BL57" s="1126"/>
      <c r="BM57" s="1126"/>
      <c r="BN57" s="1126"/>
      <c r="BO57" s="1126"/>
      <c r="BP57" s="1123">
        <v>60.1</v>
      </c>
      <c r="BQ57" s="1123"/>
      <c r="BR57" s="1123"/>
      <c r="BS57" s="1123"/>
      <c r="BT57" s="1123"/>
      <c r="BU57" s="1123"/>
      <c r="BV57" s="1123"/>
      <c r="BW57" s="1123"/>
      <c r="BX57" s="1123">
        <v>61.6</v>
      </c>
      <c r="BY57" s="1123"/>
      <c r="BZ57" s="1123"/>
      <c r="CA57" s="1123"/>
      <c r="CB57" s="1123"/>
      <c r="CC57" s="1123"/>
      <c r="CD57" s="1123"/>
      <c r="CE57" s="1123"/>
      <c r="CF57" s="1123">
        <v>64.3</v>
      </c>
      <c r="CG57" s="1123"/>
      <c r="CH57" s="1123"/>
      <c r="CI57" s="1123"/>
      <c r="CJ57" s="1123"/>
      <c r="CK57" s="1123"/>
      <c r="CL57" s="1123"/>
      <c r="CM57" s="1123"/>
      <c r="CN57" s="1123">
        <v>65.3</v>
      </c>
      <c r="CO57" s="1123"/>
      <c r="CP57" s="1123"/>
      <c r="CQ57" s="1123"/>
      <c r="CR57" s="1123"/>
      <c r="CS57" s="1123"/>
      <c r="CT57" s="1123"/>
      <c r="CU57" s="1123"/>
      <c r="CV57" s="1123">
        <v>66.599999999999994</v>
      </c>
      <c r="CW57" s="1123"/>
      <c r="CX57" s="1123"/>
      <c r="CY57" s="1123"/>
      <c r="CZ57" s="1123"/>
      <c r="DA57" s="1123"/>
      <c r="DB57" s="1123"/>
      <c r="DC57" s="1123"/>
      <c r="DD57" s="338"/>
      <c r="DE57" s="337"/>
    </row>
    <row r="58" spans="1:109" s="333" customFormat="1" x14ac:dyDescent="0.15">
      <c r="A58" s="318"/>
      <c r="B58" s="337"/>
      <c r="G58" s="1121"/>
      <c r="H58" s="1121"/>
      <c r="I58" s="1124"/>
      <c r="J58" s="1124"/>
      <c r="K58" s="1128"/>
      <c r="L58" s="1128"/>
      <c r="M58" s="1128"/>
      <c r="N58" s="1128"/>
      <c r="AM58" s="318"/>
      <c r="AN58" s="1127"/>
      <c r="AO58" s="1127"/>
      <c r="AP58" s="1127"/>
      <c r="AQ58" s="1127"/>
      <c r="AR58" s="1127"/>
      <c r="AS58" s="1127"/>
      <c r="AT58" s="1127"/>
      <c r="AU58" s="1127"/>
      <c r="AV58" s="1127"/>
      <c r="AW58" s="1127"/>
      <c r="AX58" s="1127"/>
      <c r="AY58" s="1127"/>
      <c r="AZ58" s="1127"/>
      <c r="BA58" s="1127"/>
      <c r="BB58" s="1126"/>
      <c r="BC58" s="1126"/>
      <c r="BD58" s="1126"/>
      <c r="BE58" s="1126"/>
      <c r="BF58" s="1126"/>
      <c r="BG58" s="1126"/>
      <c r="BH58" s="1126"/>
      <c r="BI58" s="1126"/>
      <c r="BJ58" s="1126"/>
      <c r="BK58" s="1126"/>
      <c r="BL58" s="1126"/>
      <c r="BM58" s="1126"/>
      <c r="BN58" s="1126"/>
      <c r="BO58" s="1126"/>
      <c r="BP58" s="1123"/>
      <c r="BQ58" s="1123"/>
      <c r="BR58" s="1123"/>
      <c r="BS58" s="1123"/>
      <c r="BT58" s="1123"/>
      <c r="BU58" s="1123"/>
      <c r="BV58" s="1123"/>
      <c r="BW58" s="1123"/>
      <c r="BX58" s="1123"/>
      <c r="BY58" s="1123"/>
      <c r="BZ58" s="1123"/>
      <c r="CA58" s="1123"/>
      <c r="CB58" s="1123"/>
      <c r="CC58" s="1123"/>
      <c r="CD58" s="1123"/>
      <c r="CE58" s="1123"/>
      <c r="CF58" s="1123"/>
      <c r="CG58" s="1123"/>
      <c r="CH58" s="1123"/>
      <c r="CI58" s="1123"/>
      <c r="CJ58" s="1123"/>
      <c r="CK58" s="1123"/>
      <c r="CL58" s="1123"/>
      <c r="CM58" s="1123"/>
      <c r="CN58" s="1123"/>
      <c r="CO58" s="1123"/>
      <c r="CP58" s="1123"/>
      <c r="CQ58" s="1123"/>
      <c r="CR58" s="1123"/>
      <c r="CS58" s="1123"/>
      <c r="CT58" s="1123"/>
      <c r="CU58" s="1123"/>
      <c r="CV58" s="1123"/>
      <c r="CW58" s="1123"/>
      <c r="CX58" s="1123"/>
      <c r="CY58" s="1123"/>
      <c r="CZ58" s="1123"/>
      <c r="DA58" s="1123"/>
      <c r="DB58" s="1123"/>
      <c r="DC58" s="1123"/>
      <c r="DD58" s="338"/>
      <c r="DE58" s="337"/>
    </row>
    <row r="59" spans="1:109" s="333" customFormat="1" x14ac:dyDescent="0.15">
      <c r="A59" s="318"/>
      <c r="B59" s="337"/>
      <c r="K59" s="339"/>
      <c r="L59" s="339"/>
      <c r="M59" s="339"/>
      <c r="N59" s="339"/>
      <c r="AQ59" s="339"/>
      <c r="AR59" s="339"/>
      <c r="AS59" s="339"/>
      <c r="AT59" s="339"/>
      <c r="BC59" s="339"/>
      <c r="BD59" s="339"/>
      <c r="BE59" s="339"/>
      <c r="BF59" s="339"/>
      <c r="BO59" s="339"/>
      <c r="BP59" s="339"/>
      <c r="BQ59" s="339"/>
      <c r="BR59" s="339"/>
      <c r="CA59" s="339"/>
      <c r="CB59" s="339"/>
      <c r="CC59" s="339"/>
      <c r="CD59" s="339"/>
      <c r="CM59" s="339"/>
      <c r="CN59" s="339"/>
      <c r="CO59" s="339"/>
      <c r="CP59" s="339"/>
      <c r="CY59" s="339"/>
      <c r="CZ59" s="339"/>
      <c r="DA59" s="339"/>
      <c r="DB59" s="339"/>
      <c r="DC59" s="339"/>
      <c r="DD59" s="338"/>
      <c r="DE59" s="337"/>
    </row>
    <row r="60" spans="1:109" s="333" customFormat="1" x14ac:dyDescent="0.15">
      <c r="A60" s="318"/>
      <c r="B60" s="337"/>
      <c r="K60" s="339"/>
      <c r="L60" s="339"/>
      <c r="M60" s="339"/>
      <c r="N60" s="339"/>
      <c r="AQ60" s="339"/>
      <c r="AR60" s="339"/>
      <c r="AS60" s="339"/>
      <c r="AT60" s="339"/>
      <c r="BC60" s="339"/>
      <c r="BD60" s="339"/>
      <c r="BE60" s="339"/>
      <c r="BF60" s="339"/>
      <c r="BO60" s="339"/>
      <c r="BP60" s="339"/>
      <c r="BQ60" s="339"/>
      <c r="BR60" s="339"/>
      <c r="CA60" s="339"/>
      <c r="CB60" s="339"/>
      <c r="CC60" s="339"/>
      <c r="CD60" s="339"/>
      <c r="CM60" s="339"/>
      <c r="CN60" s="339"/>
      <c r="CO60" s="339"/>
      <c r="CP60" s="339"/>
      <c r="CY60" s="339"/>
      <c r="CZ60" s="339"/>
      <c r="DA60" s="339"/>
      <c r="DB60" s="339"/>
      <c r="DC60" s="339"/>
      <c r="DD60" s="338"/>
      <c r="DE60" s="337"/>
    </row>
    <row r="61" spans="1:109" s="333" customFormat="1" x14ac:dyDescent="0.15">
      <c r="A61" s="318"/>
      <c r="B61" s="340"/>
      <c r="C61" s="341"/>
      <c r="D61" s="341"/>
      <c r="E61" s="341"/>
      <c r="F61" s="341"/>
      <c r="G61" s="341"/>
      <c r="H61" s="341"/>
      <c r="I61" s="341"/>
      <c r="J61" s="341"/>
      <c r="K61" s="341"/>
      <c r="L61" s="341"/>
      <c r="M61" s="342"/>
      <c r="N61" s="342"/>
      <c r="O61" s="341"/>
      <c r="P61" s="341"/>
      <c r="Q61" s="341"/>
      <c r="R61" s="341"/>
      <c r="S61" s="341"/>
      <c r="T61" s="341"/>
      <c r="U61" s="341"/>
      <c r="V61" s="341"/>
      <c r="W61" s="341"/>
      <c r="X61" s="341"/>
      <c r="Y61" s="341"/>
      <c r="Z61" s="341"/>
      <c r="AA61" s="341"/>
      <c r="AB61" s="341"/>
      <c r="AC61" s="341"/>
      <c r="AD61" s="341"/>
      <c r="AE61" s="341"/>
      <c r="AF61" s="341"/>
      <c r="AG61" s="341"/>
      <c r="AH61" s="341"/>
      <c r="AI61" s="341"/>
      <c r="AJ61" s="341"/>
      <c r="AK61" s="341"/>
      <c r="AL61" s="341"/>
      <c r="AM61" s="341"/>
      <c r="AN61" s="341"/>
      <c r="AO61" s="341"/>
      <c r="AP61" s="341"/>
      <c r="AQ61" s="341"/>
      <c r="AR61" s="341"/>
      <c r="AS61" s="342"/>
      <c r="AT61" s="342"/>
      <c r="AU61" s="341"/>
      <c r="AV61" s="341"/>
      <c r="AW61" s="341"/>
      <c r="AX61" s="341"/>
      <c r="AY61" s="341"/>
      <c r="AZ61" s="341"/>
      <c r="BA61" s="341"/>
      <c r="BB61" s="341"/>
      <c r="BC61" s="341"/>
      <c r="BD61" s="341"/>
      <c r="BE61" s="342"/>
      <c r="BF61" s="342"/>
      <c r="BG61" s="341"/>
      <c r="BH61" s="341"/>
      <c r="BI61" s="341"/>
      <c r="BJ61" s="341"/>
      <c r="BK61" s="341"/>
      <c r="BL61" s="341"/>
      <c r="BM61" s="341"/>
      <c r="BN61" s="341"/>
      <c r="BO61" s="341"/>
      <c r="BP61" s="341"/>
      <c r="BQ61" s="342"/>
      <c r="BR61" s="342"/>
      <c r="BS61" s="341"/>
      <c r="BT61" s="341"/>
      <c r="BU61" s="341"/>
      <c r="BV61" s="341"/>
      <c r="BW61" s="341"/>
      <c r="BX61" s="341"/>
      <c r="BY61" s="341"/>
      <c r="BZ61" s="341"/>
      <c r="CA61" s="341"/>
      <c r="CB61" s="341"/>
      <c r="CC61" s="342"/>
      <c r="CD61" s="342"/>
      <c r="CE61" s="341"/>
      <c r="CF61" s="341"/>
      <c r="CG61" s="341"/>
      <c r="CH61" s="341"/>
      <c r="CI61" s="341"/>
      <c r="CJ61" s="341"/>
      <c r="CK61" s="341"/>
      <c r="CL61" s="341"/>
      <c r="CM61" s="341"/>
      <c r="CN61" s="341"/>
      <c r="CO61" s="342"/>
      <c r="CP61" s="342"/>
      <c r="CQ61" s="341"/>
      <c r="CR61" s="341"/>
      <c r="CS61" s="341"/>
      <c r="CT61" s="341"/>
      <c r="CU61" s="341"/>
      <c r="CV61" s="341"/>
      <c r="CW61" s="341"/>
      <c r="CX61" s="341"/>
      <c r="CY61" s="341"/>
      <c r="CZ61" s="341"/>
      <c r="DA61" s="342"/>
      <c r="DB61" s="342"/>
      <c r="DC61" s="342"/>
      <c r="DD61" s="343"/>
      <c r="DE61" s="337"/>
    </row>
    <row r="62" spans="1:109" x14ac:dyDescent="0.15">
      <c r="B62" s="330"/>
      <c r="C62" s="330"/>
      <c r="D62" s="330"/>
      <c r="E62" s="330"/>
      <c r="F62" s="330"/>
      <c r="G62" s="330"/>
      <c r="H62" s="330"/>
      <c r="I62" s="330"/>
      <c r="J62" s="330"/>
      <c r="K62" s="330"/>
      <c r="L62" s="330"/>
      <c r="M62" s="330"/>
      <c r="N62" s="330"/>
      <c r="O62" s="330"/>
      <c r="P62" s="330"/>
      <c r="Q62" s="330"/>
      <c r="R62" s="330"/>
      <c r="S62" s="330"/>
      <c r="T62" s="330"/>
      <c r="U62" s="330"/>
      <c r="V62" s="330"/>
      <c r="W62" s="330"/>
      <c r="X62" s="330"/>
      <c r="Y62" s="330"/>
      <c r="Z62" s="330"/>
      <c r="AA62" s="330"/>
      <c r="AB62" s="330"/>
      <c r="AC62" s="330"/>
      <c r="AD62" s="330"/>
      <c r="AE62" s="330"/>
      <c r="AF62" s="330"/>
      <c r="AG62" s="330"/>
      <c r="AH62" s="330"/>
      <c r="AI62" s="330"/>
      <c r="AJ62" s="330"/>
      <c r="AK62" s="330"/>
      <c r="AL62" s="330"/>
      <c r="AM62" s="330"/>
      <c r="AN62" s="330"/>
      <c r="AO62" s="330"/>
      <c r="AP62" s="330"/>
      <c r="AQ62" s="330"/>
      <c r="AR62" s="330"/>
      <c r="AS62" s="330"/>
      <c r="AT62" s="330"/>
      <c r="AU62" s="330"/>
      <c r="AV62" s="330"/>
      <c r="AW62" s="330"/>
      <c r="AX62" s="330"/>
      <c r="AY62" s="330"/>
      <c r="AZ62" s="330"/>
      <c r="BA62" s="330"/>
      <c r="BB62" s="330"/>
      <c r="BC62" s="330"/>
      <c r="BD62" s="330"/>
      <c r="BE62" s="330"/>
      <c r="BF62" s="330"/>
      <c r="BG62" s="330"/>
      <c r="BH62" s="330"/>
      <c r="BI62" s="330"/>
      <c r="BJ62" s="330"/>
      <c r="BK62" s="330"/>
      <c r="BL62" s="330"/>
      <c r="BM62" s="330"/>
      <c r="BN62" s="330"/>
      <c r="BO62" s="330"/>
      <c r="BP62" s="330"/>
      <c r="BQ62" s="330"/>
      <c r="BR62" s="330"/>
      <c r="BS62" s="330"/>
      <c r="BT62" s="330"/>
      <c r="BU62" s="330"/>
      <c r="BV62" s="330"/>
      <c r="BW62" s="330"/>
      <c r="BX62" s="330"/>
      <c r="BY62" s="330"/>
      <c r="BZ62" s="330"/>
      <c r="CA62" s="330"/>
      <c r="CB62" s="330"/>
      <c r="CC62" s="330"/>
      <c r="CD62" s="330"/>
      <c r="CE62" s="330"/>
      <c r="CF62" s="330"/>
      <c r="CG62" s="330"/>
      <c r="CH62" s="330"/>
      <c r="CI62" s="330"/>
      <c r="CJ62" s="330"/>
      <c r="CK62" s="330"/>
      <c r="CL62" s="330"/>
      <c r="CM62" s="330"/>
      <c r="CN62" s="330"/>
      <c r="CO62" s="330"/>
      <c r="CP62" s="330"/>
      <c r="CQ62" s="330"/>
      <c r="CR62" s="330"/>
      <c r="CS62" s="330"/>
      <c r="CT62" s="330"/>
      <c r="CU62" s="330"/>
      <c r="CV62" s="330"/>
      <c r="CW62" s="330"/>
      <c r="CX62" s="330"/>
      <c r="CY62" s="330"/>
      <c r="CZ62" s="330"/>
      <c r="DA62" s="330"/>
      <c r="DB62" s="330"/>
      <c r="DC62" s="330"/>
      <c r="DD62" s="330"/>
      <c r="DE62" s="318"/>
    </row>
    <row r="63" spans="1:109" ht="17.25" x14ac:dyDescent="0.15">
      <c r="B63" s="344" t="s">
        <v>549</v>
      </c>
    </row>
    <row r="64" spans="1:109" x14ac:dyDescent="0.15">
      <c r="B64" s="325"/>
      <c r="G64" s="332"/>
      <c r="I64" s="345"/>
      <c r="J64" s="345"/>
      <c r="K64" s="345"/>
      <c r="L64" s="345"/>
      <c r="M64" s="345"/>
      <c r="N64" s="346"/>
      <c r="AM64" s="332"/>
      <c r="AN64" s="332" t="s">
        <v>542</v>
      </c>
      <c r="AP64" s="333"/>
      <c r="AQ64" s="333"/>
      <c r="AR64" s="333"/>
      <c r="AY64" s="332"/>
      <c r="BA64" s="333"/>
      <c r="BB64" s="333"/>
      <c r="BC64" s="333"/>
      <c r="BK64" s="332"/>
      <c r="BM64" s="333"/>
      <c r="BN64" s="333"/>
      <c r="BO64" s="333"/>
      <c r="BW64" s="332"/>
      <c r="BY64" s="333"/>
      <c r="BZ64" s="333"/>
      <c r="CA64" s="333"/>
      <c r="CI64" s="332"/>
      <c r="CK64" s="333"/>
      <c r="CL64" s="333"/>
      <c r="CM64" s="333"/>
      <c r="CU64" s="332"/>
      <c r="CW64" s="333"/>
      <c r="CX64" s="333"/>
      <c r="CY64" s="333"/>
    </row>
    <row r="65" spans="2:107" x14ac:dyDescent="0.15">
      <c r="B65" s="325"/>
      <c r="AN65" s="1129" t="s">
        <v>550</v>
      </c>
      <c r="AO65" s="1130"/>
      <c r="AP65" s="1130"/>
      <c r="AQ65" s="1130"/>
      <c r="AR65" s="1130"/>
      <c r="AS65" s="1130"/>
      <c r="AT65" s="1130"/>
      <c r="AU65" s="1130"/>
      <c r="AV65" s="1130"/>
      <c r="AW65" s="1130"/>
      <c r="AX65" s="1130"/>
      <c r="AY65" s="1130"/>
      <c r="AZ65" s="1130"/>
      <c r="BA65" s="1130"/>
      <c r="BB65" s="1130"/>
      <c r="BC65" s="1130"/>
      <c r="BD65" s="1130"/>
      <c r="BE65" s="1130"/>
      <c r="BF65" s="1130"/>
      <c r="BG65" s="1130"/>
      <c r="BH65" s="1130"/>
      <c r="BI65" s="1130"/>
      <c r="BJ65" s="1130"/>
      <c r="BK65" s="1130"/>
      <c r="BL65" s="1130"/>
      <c r="BM65" s="1130"/>
      <c r="BN65" s="1130"/>
      <c r="BO65" s="1130"/>
      <c r="BP65" s="1130"/>
      <c r="BQ65" s="1130"/>
      <c r="BR65" s="1130"/>
      <c r="BS65" s="1130"/>
      <c r="BT65" s="1130"/>
      <c r="BU65" s="1130"/>
      <c r="BV65" s="1130"/>
      <c r="BW65" s="1130"/>
      <c r="BX65" s="1130"/>
      <c r="BY65" s="1130"/>
      <c r="BZ65" s="1130"/>
      <c r="CA65" s="1130"/>
      <c r="CB65" s="1130"/>
      <c r="CC65" s="1130"/>
      <c r="CD65" s="1130"/>
      <c r="CE65" s="1130"/>
      <c r="CF65" s="1130"/>
      <c r="CG65" s="1130"/>
      <c r="CH65" s="1130"/>
      <c r="CI65" s="1130"/>
      <c r="CJ65" s="1130"/>
      <c r="CK65" s="1130"/>
      <c r="CL65" s="1130"/>
      <c r="CM65" s="1130"/>
      <c r="CN65" s="1130"/>
      <c r="CO65" s="1130"/>
      <c r="CP65" s="1130"/>
      <c r="CQ65" s="1130"/>
      <c r="CR65" s="1130"/>
      <c r="CS65" s="1130"/>
      <c r="CT65" s="1130"/>
      <c r="CU65" s="1130"/>
      <c r="CV65" s="1130"/>
      <c r="CW65" s="1130"/>
      <c r="CX65" s="1130"/>
      <c r="CY65" s="1130"/>
      <c r="CZ65" s="1130"/>
      <c r="DA65" s="1130"/>
      <c r="DB65" s="1130"/>
      <c r="DC65" s="1131"/>
    </row>
    <row r="66" spans="2:107" x14ac:dyDescent="0.15">
      <c r="B66" s="325"/>
      <c r="AN66" s="1132"/>
      <c r="AO66" s="1133"/>
      <c r="AP66" s="1133"/>
      <c r="AQ66" s="1133"/>
      <c r="AR66" s="1133"/>
      <c r="AS66" s="1133"/>
      <c r="AT66" s="1133"/>
      <c r="AU66" s="1133"/>
      <c r="AV66" s="1133"/>
      <c r="AW66" s="1133"/>
      <c r="AX66" s="1133"/>
      <c r="AY66" s="1133"/>
      <c r="AZ66" s="1133"/>
      <c r="BA66" s="1133"/>
      <c r="BB66" s="1133"/>
      <c r="BC66" s="1133"/>
      <c r="BD66" s="1133"/>
      <c r="BE66" s="1133"/>
      <c r="BF66" s="1133"/>
      <c r="BG66" s="1133"/>
      <c r="BH66" s="1133"/>
      <c r="BI66" s="1133"/>
      <c r="BJ66" s="1133"/>
      <c r="BK66" s="1133"/>
      <c r="BL66" s="1133"/>
      <c r="BM66" s="1133"/>
      <c r="BN66" s="1133"/>
      <c r="BO66" s="1133"/>
      <c r="BP66" s="1133"/>
      <c r="BQ66" s="1133"/>
      <c r="BR66" s="1133"/>
      <c r="BS66" s="1133"/>
      <c r="BT66" s="1133"/>
      <c r="BU66" s="1133"/>
      <c r="BV66" s="1133"/>
      <c r="BW66" s="1133"/>
      <c r="BX66" s="1133"/>
      <c r="BY66" s="1133"/>
      <c r="BZ66" s="1133"/>
      <c r="CA66" s="1133"/>
      <c r="CB66" s="1133"/>
      <c r="CC66" s="1133"/>
      <c r="CD66" s="1133"/>
      <c r="CE66" s="1133"/>
      <c r="CF66" s="1133"/>
      <c r="CG66" s="1133"/>
      <c r="CH66" s="1133"/>
      <c r="CI66" s="1133"/>
      <c r="CJ66" s="1133"/>
      <c r="CK66" s="1133"/>
      <c r="CL66" s="1133"/>
      <c r="CM66" s="1133"/>
      <c r="CN66" s="1133"/>
      <c r="CO66" s="1133"/>
      <c r="CP66" s="1133"/>
      <c r="CQ66" s="1133"/>
      <c r="CR66" s="1133"/>
      <c r="CS66" s="1133"/>
      <c r="CT66" s="1133"/>
      <c r="CU66" s="1133"/>
      <c r="CV66" s="1133"/>
      <c r="CW66" s="1133"/>
      <c r="CX66" s="1133"/>
      <c r="CY66" s="1133"/>
      <c r="CZ66" s="1133"/>
      <c r="DA66" s="1133"/>
      <c r="DB66" s="1133"/>
      <c r="DC66" s="1134"/>
    </row>
    <row r="67" spans="2:107" x14ac:dyDescent="0.15">
      <c r="B67" s="325"/>
      <c r="AN67" s="1132"/>
      <c r="AO67" s="1133"/>
      <c r="AP67" s="1133"/>
      <c r="AQ67" s="1133"/>
      <c r="AR67" s="1133"/>
      <c r="AS67" s="1133"/>
      <c r="AT67" s="1133"/>
      <c r="AU67" s="1133"/>
      <c r="AV67" s="1133"/>
      <c r="AW67" s="1133"/>
      <c r="AX67" s="1133"/>
      <c r="AY67" s="1133"/>
      <c r="AZ67" s="1133"/>
      <c r="BA67" s="1133"/>
      <c r="BB67" s="1133"/>
      <c r="BC67" s="1133"/>
      <c r="BD67" s="1133"/>
      <c r="BE67" s="1133"/>
      <c r="BF67" s="1133"/>
      <c r="BG67" s="1133"/>
      <c r="BH67" s="1133"/>
      <c r="BI67" s="1133"/>
      <c r="BJ67" s="1133"/>
      <c r="BK67" s="1133"/>
      <c r="BL67" s="1133"/>
      <c r="BM67" s="1133"/>
      <c r="BN67" s="1133"/>
      <c r="BO67" s="1133"/>
      <c r="BP67" s="1133"/>
      <c r="BQ67" s="1133"/>
      <c r="BR67" s="1133"/>
      <c r="BS67" s="1133"/>
      <c r="BT67" s="1133"/>
      <c r="BU67" s="1133"/>
      <c r="BV67" s="1133"/>
      <c r="BW67" s="1133"/>
      <c r="BX67" s="1133"/>
      <c r="BY67" s="1133"/>
      <c r="BZ67" s="1133"/>
      <c r="CA67" s="1133"/>
      <c r="CB67" s="1133"/>
      <c r="CC67" s="1133"/>
      <c r="CD67" s="1133"/>
      <c r="CE67" s="1133"/>
      <c r="CF67" s="1133"/>
      <c r="CG67" s="1133"/>
      <c r="CH67" s="1133"/>
      <c r="CI67" s="1133"/>
      <c r="CJ67" s="1133"/>
      <c r="CK67" s="1133"/>
      <c r="CL67" s="1133"/>
      <c r="CM67" s="1133"/>
      <c r="CN67" s="1133"/>
      <c r="CO67" s="1133"/>
      <c r="CP67" s="1133"/>
      <c r="CQ67" s="1133"/>
      <c r="CR67" s="1133"/>
      <c r="CS67" s="1133"/>
      <c r="CT67" s="1133"/>
      <c r="CU67" s="1133"/>
      <c r="CV67" s="1133"/>
      <c r="CW67" s="1133"/>
      <c r="CX67" s="1133"/>
      <c r="CY67" s="1133"/>
      <c r="CZ67" s="1133"/>
      <c r="DA67" s="1133"/>
      <c r="DB67" s="1133"/>
      <c r="DC67" s="1134"/>
    </row>
    <row r="68" spans="2:107" x14ac:dyDescent="0.15">
      <c r="B68" s="325"/>
      <c r="AN68" s="1132"/>
      <c r="AO68" s="1133"/>
      <c r="AP68" s="1133"/>
      <c r="AQ68" s="1133"/>
      <c r="AR68" s="1133"/>
      <c r="AS68" s="1133"/>
      <c r="AT68" s="1133"/>
      <c r="AU68" s="1133"/>
      <c r="AV68" s="1133"/>
      <c r="AW68" s="1133"/>
      <c r="AX68" s="1133"/>
      <c r="AY68" s="1133"/>
      <c r="AZ68" s="1133"/>
      <c r="BA68" s="1133"/>
      <c r="BB68" s="1133"/>
      <c r="BC68" s="1133"/>
      <c r="BD68" s="1133"/>
      <c r="BE68" s="1133"/>
      <c r="BF68" s="1133"/>
      <c r="BG68" s="1133"/>
      <c r="BH68" s="1133"/>
      <c r="BI68" s="1133"/>
      <c r="BJ68" s="1133"/>
      <c r="BK68" s="1133"/>
      <c r="BL68" s="1133"/>
      <c r="BM68" s="1133"/>
      <c r="BN68" s="1133"/>
      <c r="BO68" s="1133"/>
      <c r="BP68" s="1133"/>
      <c r="BQ68" s="1133"/>
      <c r="BR68" s="1133"/>
      <c r="BS68" s="1133"/>
      <c r="BT68" s="1133"/>
      <c r="BU68" s="1133"/>
      <c r="BV68" s="1133"/>
      <c r="BW68" s="1133"/>
      <c r="BX68" s="1133"/>
      <c r="BY68" s="1133"/>
      <c r="BZ68" s="1133"/>
      <c r="CA68" s="1133"/>
      <c r="CB68" s="1133"/>
      <c r="CC68" s="1133"/>
      <c r="CD68" s="1133"/>
      <c r="CE68" s="1133"/>
      <c r="CF68" s="1133"/>
      <c r="CG68" s="1133"/>
      <c r="CH68" s="1133"/>
      <c r="CI68" s="1133"/>
      <c r="CJ68" s="1133"/>
      <c r="CK68" s="1133"/>
      <c r="CL68" s="1133"/>
      <c r="CM68" s="1133"/>
      <c r="CN68" s="1133"/>
      <c r="CO68" s="1133"/>
      <c r="CP68" s="1133"/>
      <c r="CQ68" s="1133"/>
      <c r="CR68" s="1133"/>
      <c r="CS68" s="1133"/>
      <c r="CT68" s="1133"/>
      <c r="CU68" s="1133"/>
      <c r="CV68" s="1133"/>
      <c r="CW68" s="1133"/>
      <c r="CX68" s="1133"/>
      <c r="CY68" s="1133"/>
      <c r="CZ68" s="1133"/>
      <c r="DA68" s="1133"/>
      <c r="DB68" s="1133"/>
      <c r="DC68" s="1134"/>
    </row>
    <row r="69" spans="2:107" x14ac:dyDescent="0.15">
      <c r="B69" s="325"/>
      <c r="AN69" s="1135"/>
      <c r="AO69" s="1136"/>
      <c r="AP69" s="1136"/>
      <c r="AQ69" s="1136"/>
      <c r="AR69" s="1136"/>
      <c r="AS69" s="1136"/>
      <c r="AT69" s="1136"/>
      <c r="AU69" s="1136"/>
      <c r="AV69" s="1136"/>
      <c r="AW69" s="1136"/>
      <c r="AX69" s="1136"/>
      <c r="AY69" s="1136"/>
      <c r="AZ69" s="1136"/>
      <c r="BA69" s="1136"/>
      <c r="BB69" s="1136"/>
      <c r="BC69" s="1136"/>
      <c r="BD69" s="1136"/>
      <c r="BE69" s="1136"/>
      <c r="BF69" s="1136"/>
      <c r="BG69" s="1136"/>
      <c r="BH69" s="1136"/>
      <c r="BI69" s="1136"/>
      <c r="BJ69" s="1136"/>
      <c r="BK69" s="1136"/>
      <c r="BL69" s="1136"/>
      <c r="BM69" s="1136"/>
      <c r="BN69" s="1136"/>
      <c r="BO69" s="1136"/>
      <c r="BP69" s="1136"/>
      <c r="BQ69" s="1136"/>
      <c r="BR69" s="1136"/>
      <c r="BS69" s="1136"/>
      <c r="BT69" s="1136"/>
      <c r="BU69" s="1136"/>
      <c r="BV69" s="1136"/>
      <c r="BW69" s="1136"/>
      <c r="BX69" s="1136"/>
      <c r="BY69" s="1136"/>
      <c r="BZ69" s="1136"/>
      <c r="CA69" s="1136"/>
      <c r="CB69" s="1136"/>
      <c r="CC69" s="1136"/>
      <c r="CD69" s="1136"/>
      <c r="CE69" s="1136"/>
      <c r="CF69" s="1136"/>
      <c r="CG69" s="1136"/>
      <c r="CH69" s="1136"/>
      <c r="CI69" s="1136"/>
      <c r="CJ69" s="1136"/>
      <c r="CK69" s="1136"/>
      <c r="CL69" s="1136"/>
      <c r="CM69" s="1136"/>
      <c r="CN69" s="1136"/>
      <c r="CO69" s="1136"/>
      <c r="CP69" s="1136"/>
      <c r="CQ69" s="1136"/>
      <c r="CR69" s="1136"/>
      <c r="CS69" s="1136"/>
      <c r="CT69" s="1136"/>
      <c r="CU69" s="1136"/>
      <c r="CV69" s="1136"/>
      <c r="CW69" s="1136"/>
      <c r="CX69" s="1136"/>
      <c r="CY69" s="1136"/>
      <c r="CZ69" s="1136"/>
      <c r="DA69" s="1136"/>
      <c r="DB69" s="1136"/>
      <c r="DC69" s="1137"/>
    </row>
    <row r="70" spans="2:107" x14ac:dyDescent="0.15">
      <c r="B70" s="325"/>
      <c r="H70" s="347"/>
      <c r="I70" s="347"/>
      <c r="J70" s="348"/>
      <c r="K70" s="348"/>
      <c r="L70" s="349"/>
      <c r="M70" s="348"/>
      <c r="N70" s="349"/>
      <c r="AN70" s="334"/>
      <c r="AO70" s="334"/>
      <c r="AP70" s="334"/>
      <c r="AZ70" s="334"/>
      <c r="BA70" s="334"/>
      <c r="BB70" s="334"/>
      <c r="BL70" s="334"/>
      <c r="BM70" s="334"/>
      <c r="BN70" s="334"/>
      <c r="BX70" s="334"/>
      <c r="BY70" s="334"/>
      <c r="BZ70" s="334"/>
      <c r="CJ70" s="334"/>
      <c r="CK70" s="334"/>
      <c r="CL70" s="334"/>
      <c r="CV70" s="334"/>
      <c r="CW70" s="334"/>
      <c r="CX70" s="334"/>
    </row>
    <row r="71" spans="2:107" x14ac:dyDescent="0.15">
      <c r="B71" s="325"/>
      <c r="G71" s="350"/>
      <c r="I71" s="351"/>
      <c r="J71" s="348"/>
      <c r="K71" s="348"/>
      <c r="L71" s="349"/>
      <c r="M71" s="348"/>
      <c r="N71" s="349"/>
      <c r="AM71" s="350"/>
      <c r="AN71" s="318" t="s">
        <v>544</v>
      </c>
    </row>
    <row r="72" spans="2:107" x14ac:dyDescent="0.15">
      <c r="B72" s="325"/>
      <c r="G72" s="1121"/>
      <c r="H72" s="1121"/>
      <c r="I72" s="1121"/>
      <c r="J72" s="1121"/>
      <c r="K72" s="335"/>
      <c r="L72" s="335"/>
      <c r="M72" s="336"/>
      <c r="N72" s="336"/>
      <c r="AN72" s="1139"/>
      <c r="AO72" s="1140"/>
      <c r="AP72" s="1140"/>
      <c r="AQ72" s="1140"/>
      <c r="AR72" s="1140"/>
      <c r="AS72" s="1140"/>
      <c r="AT72" s="1140"/>
      <c r="AU72" s="1140"/>
      <c r="AV72" s="1140"/>
      <c r="AW72" s="1140"/>
      <c r="AX72" s="1140"/>
      <c r="AY72" s="1140"/>
      <c r="AZ72" s="1140"/>
      <c r="BA72" s="1140"/>
      <c r="BB72" s="1140"/>
      <c r="BC72" s="1140"/>
      <c r="BD72" s="1140"/>
      <c r="BE72" s="1140"/>
      <c r="BF72" s="1140"/>
      <c r="BG72" s="1140"/>
      <c r="BH72" s="1140"/>
      <c r="BI72" s="1140"/>
      <c r="BJ72" s="1140"/>
      <c r="BK72" s="1140"/>
      <c r="BL72" s="1140"/>
      <c r="BM72" s="1140"/>
      <c r="BN72" s="1140"/>
      <c r="BO72" s="1141"/>
      <c r="BP72" s="1127" t="s">
        <v>525</v>
      </c>
      <c r="BQ72" s="1127"/>
      <c r="BR72" s="1127"/>
      <c r="BS72" s="1127"/>
      <c r="BT72" s="1127"/>
      <c r="BU72" s="1127"/>
      <c r="BV72" s="1127"/>
      <c r="BW72" s="1127"/>
      <c r="BX72" s="1127" t="s">
        <v>526</v>
      </c>
      <c r="BY72" s="1127"/>
      <c r="BZ72" s="1127"/>
      <c r="CA72" s="1127"/>
      <c r="CB72" s="1127"/>
      <c r="CC72" s="1127"/>
      <c r="CD72" s="1127"/>
      <c r="CE72" s="1127"/>
      <c r="CF72" s="1127" t="s">
        <v>527</v>
      </c>
      <c r="CG72" s="1127"/>
      <c r="CH72" s="1127"/>
      <c r="CI72" s="1127"/>
      <c r="CJ72" s="1127"/>
      <c r="CK72" s="1127"/>
      <c r="CL72" s="1127"/>
      <c r="CM72" s="1127"/>
      <c r="CN72" s="1127" t="s">
        <v>528</v>
      </c>
      <c r="CO72" s="1127"/>
      <c r="CP72" s="1127"/>
      <c r="CQ72" s="1127"/>
      <c r="CR72" s="1127"/>
      <c r="CS72" s="1127"/>
      <c r="CT72" s="1127"/>
      <c r="CU72" s="1127"/>
      <c r="CV72" s="1127" t="s">
        <v>529</v>
      </c>
      <c r="CW72" s="1127"/>
      <c r="CX72" s="1127"/>
      <c r="CY72" s="1127"/>
      <c r="CZ72" s="1127"/>
      <c r="DA72" s="1127"/>
      <c r="DB72" s="1127"/>
      <c r="DC72" s="1127"/>
    </row>
    <row r="73" spans="2:107" x14ac:dyDescent="0.15">
      <c r="B73" s="325"/>
      <c r="G73" s="1138"/>
      <c r="H73" s="1138"/>
      <c r="I73" s="1138"/>
      <c r="J73" s="1138"/>
      <c r="K73" s="1122"/>
      <c r="L73" s="1122"/>
      <c r="M73" s="1122"/>
      <c r="N73" s="1122"/>
      <c r="AM73" s="334"/>
      <c r="AN73" s="1126" t="s">
        <v>545</v>
      </c>
      <c r="AO73" s="1126"/>
      <c r="AP73" s="1126"/>
      <c r="AQ73" s="1126"/>
      <c r="AR73" s="1126"/>
      <c r="AS73" s="1126"/>
      <c r="AT73" s="1126"/>
      <c r="AU73" s="1126"/>
      <c r="AV73" s="1126"/>
      <c r="AW73" s="1126"/>
      <c r="AX73" s="1126"/>
      <c r="AY73" s="1126"/>
      <c r="AZ73" s="1126"/>
      <c r="BA73" s="1126"/>
      <c r="BB73" s="1126" t="s">
        <v>546</v>
      </c>
      <c r="BC73" s="1126"/>
      <c r="BD73" s="1126"/>
      <c r="BE73" s="1126"/>
      <c r="BF73" s="1126"/>
      <c r="BG73" s="1126"/>
      <c r="BH73" s="1126"/>
      <c r="BI73" s="1126"/>
      <c r="BJ73" s="1126"/>
      <c r="BK73" s="1126"/>
      <c r="BL73" s="1126"/>
      <c r="BM73" s="1126"/>
      <c r="BN73" s="1126"/>
      <c r="BO73" s="1126"/>
      <c r="BP73" s="1123">
        <v>72.3</v>
      </c>
      <c r="BQ73" s="1123"/>
      <c r="BR73" s="1123"/>
      <c r="BS73" s="1123"/>
      <c r="BT73" s="1123"/>
      <c r="BU73" s="1123"/>
      <c r="BV73" s="1123"/>
      <c r="BW73" s="1123"/>
      <c r="BX73" s="1123">
        <v>62.3</v>
      </c>
      <c r="BY73" s="1123"/>
      <c r="BZ73" s="1123"/>
      <c r="CA73" s="1123"/>
      <c r="CB73" s="1123"/>
      <c r="CC73" s="1123"/>
      <c r="CD73" s="1123"/>
      <c r="CE73" s="1123"/>
      <c r="CF73" s="1123">
        <v>43.2</v>
      </c>
      <c r="CG73" s="1123"/>
      <c r="CH73" s="1123"/>
      <c r="CI73" s="1123"/>
      <c r="CJ73" s="1123"/>
      <c r="CK73" s="1123"/>
      <c r="CL73" s="1123"/>
      <c r="CM73" s="1123"/>
      <c r="CN73" s="1123">
        <v>30.5</v>
      </c>
      <c r="CO73" s="1123"/>
      <c r="CP73" s="1123"/>
      <c r="CQ73" s="1123"/>
      <c r="CR73" s="1123"/>
      <c r="CS73" s="1123"/>
      <c r="CT73" s="1123"/>
      <c r="CU73" s="1123"/>
      <c r="CV73" s="1123">
        <v>17.100000000000001</v>
      </c>
      <c r="CW73" s="1123"/>
      <c r="CX73" s="1123"/>
      <c r="CY73" s="1123"/>
      <c r="CZ73" s="1123"/>
      <c r="DA73" s="1123"/>
      <c r="DB73" s="1123"/>
      <c r="DC73" s="1123"/>
    </row>
    <row r="74" spans="2:107" x14ac:dyDescent="0.15">
      <c r="B74" s="325"/>
      <c r="G74" s="1138"/>
      <c r="H74" s="1138"/>
      <c r="I74" s="1138"/>
      <c r="J74" s="1138"/>
      <c r="K74" s="1122"/>
      <c r="L74" s="1122"/>
      <c r="M74" s="1122"/>
      <c r="N74" s="1122"/>
      <c r="AM74" s="334"/>
      <c r="AN74" s="1126"/>
      <c r="AO74" s="1126"/>
      <c r="AP74" s="1126"/>
      <c r="AQ74" s="1126"/>
      <c r="AR74" s="1126"/>
      <c r="AS74" s="1126"/>
      <c r="AT74" s="1126"/>
      <c r="AU74" s="1126"/>
      <c r="AV74" s="1126"/>
      <c r="AW74" s="1126"/>
      <c r="AX74" s="1126"/>
      <c r="AY74" s="1126"/>
      <c r="AZ74" s="1126"/>
      <c r="BA74" s="1126"/>
      <c r="BB74" s="1126"/>
      <c r="BC74" s="1126"/>
      <c r="BD74" s="1126"/>
      <c r="BE74" s="1126"/>
      <c r="BF74" s="1126"/>
      <c r="BG74" s="1126"/>
      <c r="BH74" s="1126"/>
      <c r="BI74" s="1126"/>
      <c r="BJ74" s="1126"/>
      <c r="BK74" s="1126"/>
      <c r="BL74" s="1126"/>
      <c r="BM74" s="1126"/>
      <c r="BN74" s="1126"/>
      <c r="BO74" s="1126"/>
      <c r="BP74" s="1123"/>
      <c r="BQ74" s="1123"/>
      <c r="BR74" s="1123"/>
      <c r="BS74" s="1123"/>
      <c r="BT74" s="1123"/>
      <c r="BU74" s="1123"/>
      <c r="BV74" s="1123"/>
      <c r="BW74" s="1123"/>
      <c r="BX74" s="1123"/>
      <c r="BY74" s="1123"/>
      <c r="BZ74" s="1123"/>
      <c r="CA74" s="1123"/>
      <c r="CB74" s="1123"/>
      <c r="CC74" s="1123"/>
      <c r="CD74" s="1123"/>
      <c r="CE74" s="1123"/>
      <c r="CF74" s="1123"/>
      <c r="CG74" s="1123"/>
      <c r="CH74" s="1123"/>
      <c r="CI74" s="1123"/>
      <c r="CJ74" s="1123"/>
      <c r="CK74" s="1123"/>
      <c r="CL74" s="1123"/>
      <c r="CM74" s="1123"/>
      <c r="CN74" s="1123"/>
      <c r="CO74" s="1123"/>
      <c r="CP74" s="1123"/>
      <c r="CQ74" s="1123"/>
      <c r="CR74" s="1123"/>
      <c r="CS74" s="1123"/>
      <c r="CT74" s="1123"/>
      <c r="CU74" s="1123"/>
      <c r="CV74" s="1123"/>
      <c r="CW74" s="1123"/>
      <c r="CX74" s="1123"/>
      <c r="CY74" s="1123"/>
      <c r="CZ74" s="1123"/>
      <c r="DA74" s="1123"/>
      <c r="DB74" s="1123"/>
      <c r="DC74" s="1123"/>
    </row>
    <row r="75" spans="2:107" x14ac:dyDescent="0.15">
      <c r="B75" s="325"/>
      <c r="G75" s="1138"/>
      <c r="H75" s="1138"/>
      <c r="I75" s="1121"/>
      <c r="J75" s="1121"/>
      <c r="K75" s="1128"/>
      <c r="L75" s="1128"/>
      <c r="M75" s="1128"/>
      <c r="N75" s="1128"/>
      <c r="AM75" s="334"/>
      <c r="AN75" s="1126"/>
      <c r="AO75" s="1126"/>
      <c r="AP75" s="1126"/>
      <c r="AQ75" s="1126"/>
      <c r="AR75" s="1126"/>
      <c r="AS75" s="1126"/>
      <c r="AT75" s="1126"/>
      <c r="AU75" s="1126"/>
      <c r="AV75" s="1126"/>
      <c r="AW75" s="1126"/>
      <c r="AX75" s="1126"/>
      <c r="AY75" s="1126"/>
      <c r="AZ75" s="1126"/>
      <c r="BA75" s="1126"/>
      <c r="BB75" s="1126" t="s">
        <v>551</v>
      </c>
      <c r="BC75" s="1126"/>
      <c r="BD75" s="1126"/>
      <c r="BE75" s="1126"/>
      <c r="BF75" s="1126"/>
      <c r="BG75" s="1126"/>
      <c r="BH75" s="1126"/>
      <c r="BI75" s="1126"/>
      <c r="BJ75" s="1126"/>
      <c r="BK75" s="1126"/>
      <c r="BL75" s="1126"/>
      <c r="BM75" s="1126"/>
      <c r="BN75" s="1126"/>
      <c r="BO75" s="1126"/>
      <c r="BP75" s="1123">
        <v>10.5</v>
      </c>
      <c r="BQ75" s="1123"/>
      <c r="BR75" s="1123"/>
      <c r="BS75" s="1123"/>
      <c r="BT75" s="1123"/>
      <c r="BU75" s="1123"/>
      <c r="BV75" s="1123"/>
      <c r="BW75" s="1123"/>
      <c r="BX75" s="1123">
        <v>10.7</v>
      </c>
      <c r="BY75" s="1123"/>
      <c r="BZ75" s="1123"/>
      <c r="CA75" s="1123"/>
      <c r="CB75" s="1123"/>
      <c r="CC75" s="1123"/>
      <c r="CD75" s="1123"/>
      <c r="CE75" s="1123"/>
      <c r="CF75" s="1123">
        <v>10.9</v>
      </c>
      <c r="CG75" s="1123"/>
      <c r="CH75" s="1123"/>
      <c r="CI75" s="1123"/>
      <c r="CJ75" s="1123"/>
      <c r="CK75" s="1123"/>
      <c r="CL75" s="1123"/>
      <c r="CM75" s="1123"/>
      <c r="CN75" s="1123">
        <v>11.2</v>
      </c>
      <c r="CO75" s="1123"/>
      <c r="CP75" s="1123"/>
      <c r="CQ75" s="1123"/>
      <c r="CR75" s="1123"/>
      <c r="CS75" s="1123"/>
      <c r="CT75" s="1123"/>
      <c r="CU75" s="1123"/>
      <c r="CV75" s="1123">
        <v>11.5</v>
      </c>
      <c r="CW75" s="1123"/>
      <c r="CX75" s="1123"/>
      <c r="CY75" s="1123"/>
      <c r="CZ75" s="1123"/>
      <c r="DA75" s="1123"/>
      <c r="DB75" s="1123"/>
      <c r="DC75" s="1123"/>
    </row>
    <row r="76" spans="2:107" x14ac:dyDescent="0.15">
      <c r="B76" s="325"/>
      <c r="G76" s="1138"/>
      <c r="H76" s="1138"/>
      <c r="I76" s="1121"/>
      <c r="J76" s="1121"/>
      <c r="K76" s="1128"/>
      <c r="L76" s="1128"/>
      <c r="M76" s="1128"/>
      <c r="N76" s="1128"/>
      <c r="AM76" s="334"/>
      <c r="AN76" s="1126"/>
      <c r="AO76" s="1126"/>
      <c r="AP76" s="1126"/>
      <c r="AQ76" s="1126"/>
      <c r="AR76" s="1126"/>
      <c r="AS76" s="1126"/>
      <c r="AT76" s="1126"/>
      <c r="AU76" s="1126"/>
      <c r="AV76" s="1126"/>
      <c r="AW76" s="1126"/>
      <c r="AX76" s="1126"/>
      <c r="AY76" s="1126"/>
      <c r="AZ76" s="1126"/>
      <c r="BA76" s="1126"/>
      <c r="BB76" s="1126"/>
      <c r="BC76" s="1126"/>
      <c r="BD76" s="1126"/>
      <c r="BE76" s="1126"/>
      <c r="BF76" s="1126"/>
      <c r="BG76" s="1126"/>
      <c r="BH76" s="1126"/>
      <c r="BI76" s="1126"/>
      <c r="BJ76" s="1126"/>
      <c r="BK76" s="1126"/>
      <c r="BL76" s="1126"/>
      <c r="BM76" s="1126"/>
      <c r="BN76" s="1126"/>
      <c r="BO76" s="1126"/>
      <c r="BP76" s="1123"/>
      <c r="BQ76" s="1123"/>
      <c r="BR76" s="1123"/>
      <c r="BS76" s="1123"/>
      <c r="BT76" s="1123"/>
      <c r="BU76" s="1123"/>
      <c r="BV76" s="1123"/>
      <c r="BW76" s="1123"/>
      <c r="BX76" s="1123"/>
      <c r="BY76" s="1123"/>
      <c r="BZ76" s="1123"/>
      <c r="CA76" s="1123"/>
      <c r="CB76" s="1123"/>
      <c r="CC76" s="1123"/>
      <c r="CD76" s="1123"/>
      <c r="CE76" s="1123"/>
      <c r="CF76" s="1123"/>
      <c r="CG76" s="1123"/>
      <c r="CH76" s="1123"/>
      <c r="CI76" s="1123"/>
      <c r="CJ76" s="1123"/>
      <c r="CK76" s="1123"/>
      <c r="CL76" s="1123"/>
      <c r="CM76" s="1123"/>
      <c r="CN76" s="1123"/>
      <c r="CO76" s="1123"/>
      <c r="CP76" s="1123"/>
      <c r="CQ76" s="1123"/>
      <c r="CR76" s="1123"/>
      <c r="CS76" s="1123"/>
      <c r="CT76" s="1123"/>
      <c r="CU76" s="1123"/>
      <c r="CV76" s="1123"/>
      <c r="CW76" s="1123"/>
      <c r="CX76" s="1123"/>
      <c r="CY76" s="1123"/>
      <c r="CZ76" s="1123"/>
      <c r="DA76" s="1123"/>
      <c r="DB76" s="1123"/>
      <c r="DC76" s="1123"/>
    </row>
    <row r="77" spans="2:107" x14ac:dyDescent="0.15">
      <c r="B77" s="325"/>
      <c r="G77" s="1121"/>
      <c r="H77" s="1121"/>
      <c r="I77" s="1121"/>
      <c r="J77" s="1121"/>
      <c r="K77" s="1122"/>
      <c r="L77" s="1122"/>
      <c r="M77" s="1122"/>
      <c r="N77" s="1122"/>
      <c r="AN77" s="1127" t="s">
        <v>548</v>
      </c>
      <c r="AO77" s="1127"/>
      <c r="AP77" s="1127"/>
      <c r="AQ77" s="1127"/>
      <c r="AR77" s="1127"/>
      <c r="AS77" s="1127"/>
      <c r="AT77" s="1127"/>
      <c r="AU77" s="1127"/>
      <c r="AV77" s="1127"/>
      <c r="AW77" s="1127"/>
      <c r="AX77" s="1127"/>
      <c r="AY77" s="1127"/>
      <c r="AZ77" s="1127"/>
      <c r="BA77" s="1127"/>
      <c r="BB77" s="1126" t="s">
        <v>546</v>
      </c>
      <c r="BC77" s="1126"/>
      <c r="BD77" s="1126"/>
      <c r="BE77" s="1126"/>
      <c r="BF77" s="1126"/>
      <c r="BG77" s="1126"/>
      <c r="BH77" s="1126"/>
      <c r="BI77" s="1126"/>
      <c r="BJ77" s="1126"/>
      <c r="BK77" s="1126"/>
      <c r="BL77" s="1126"/>
      <c r="BM77" s="1126"/>
      <c r="BN77" s="1126"/>
      <c r="BO77" s="1126"/>
      <c r="BP77" s="1123">
        <v>0</v>
      </c>
      <c r="BQ77" s="1123"/>
      <c r="BR77" s="1123"/>
      <c r="BS77" s="1123"/>
      <c r="BT77" s="1123"/>
      <c r="BU77" s="1123"/>
      <c r="BV77" s="1123"/>
      <c r="BW77" s="1123"/>
      <c r="BX77" s="1123">
        <v>0</v>
      </c>
      <c r="BY77" s="1123"/>
      <c r="BZ77" s="1123"/>
      <c r="CA77" s="1123"/>
      <c r="CB77" s="1123"/>
      <c r="CC77" s="1123"/>
      <c r="CD77" s="1123"/>
      <c r="CE77" s="1123"/>
      <c r="CF77" s="1123">
        <v>0</v>
      </c>
      <c r="CG77" s="1123"/>
      <c r="CH77" s="1123"/>
      <c r="CI77" s="1123"/>
      <c r="CJ77" s="1123"/>
      <c r="CK77" s="1123"/>
      <c r="CL77" s="1123"/>
      <c r="CM77" s="1123"/>
      <c r="CN77" s="1123">
        <v>0</v>
      </c>
      <c r="CO77" s="1123"/>
      <c r="CP77" s="1123"/>
      <c r="CQ77" s="1123"/>
      <c r="CR77" s="1123"/>
      <c r="CS77" s="1123"/>
      <c r="CT77" s="1123"/>
      <c r="CU77" s="1123"/>
      <c r="CV77" s="1123">
        <v>0</v>
      </c>
      <c r="CW77" s="1123"/>
      <c r="CX77" s="1123"/>
      <c r="CY77" s="1123"/>
      <c r="CZ77" s="1123"/>
      <c r="DA77" s="1123"/>
      <c r="DB77" s="1123"/>
      <c r="DC77" s="1123"/>
    </row>
    <row r="78" spans="2:107" x14ac:dyDescent="0.15">
      <c r="B78" s="325"/>
      <c r="G78" s="1121"/>
      <c r="H78" s="1121"/>
      <c r="I78" s="1121"/>
      <c r="J78" s="1121"/>
      <c r="K78" s="1122"/>
      <c r="L78" s="1122"/>
      <c r="M78" s="1122"/>
      <c r="N78" s="1122"/>
      <c r="AN78" s="1127"/>
      <c r="AO78" s="1127"/>
      <c r="AP78" s="1127"/>
      <c r="AQ78" s="1127"/>
      <c r="AR78" s="1127"/>
      <c r="AS78" s="1127"/>
      <c r="AT78" s="1127"/>
      <c r="AU78" s="1127"/>
      <c r="AV78" s="1127"/>
      <c r="AW78" s="1127"/>
      <c r="AX78" s="1127"/>
      <c r="AY78" s="1127"/>
      <c r="AZ78" s="1127"/>
      <c r="BA78" s="1127"/>
      <c r="BB78" s="1126"/>
      <c r="BC78" s="1126"/>
      <c r="BD78" s="1126"/>
      <c r="BE78" s="1126"/>
      <c r="BF78" s="1126"/>
      <c r="BG78" s="1126"/>
      <c r="BH78" s="1126"/>
      <c r="BI78" s="1126"/>
      <c r="BJ78" s="1126"/>
      <c r="BK78" s="1126"/>
      <c r="BL78" s="1126"/>
      <c r="BM78" s="1126"/>
      <c r="BN78" s="1126"/>
      <c r="BO78" s="1126"/>
      <c r="BP78" s="1123"/>
      <c r="BQ78" s="1123"/>
      <c r="BR78" s="1123"/>
      <c r="BS78" s="1123"/>
      <c r="BT78" s="1123"/>
      <c r="BU78" s="1123"/>
      <c r="BV78" s="1123"/>
      <c r="BW78" s="1123"/>
      <c r="BX78" s="1123"/>
      <c r="BY78" s="1123"/>
      <c r="BZ78" s="1123"/>
      <c r="CA78" s="1123"/>
      <c r="CB78" s="1123"/>
      <c r="CC78" s="1123"/>
      <c r="CD78" s="1123"/>
      <c r="CE78" s="1123"/>
      <c r="CF78" s="1123"/>
      <c r="CG78" s="1123"/>
      <c r="CH78" s="1123"/>
      <c r="CI78" s="1123"/>
      <c r="CJ78" s="1123"/>
      <c r="CK78" s="1123"/>
      <c r="CL78" s="1123"/>
      <c r="CM78" s="1123"/>
      <c r="CN78" s="1123"/>
      <c r="CO78" s="1123"/>
      <c r="CP78" s="1123"/>
      <c r="CQ78" s="1123"/>
      <c r="CR78" s="1123"/>
      <c r="CS78" s="1123"/>
      <c r="CT78" s="1123"/>
      <c r="CU78" s="1123"/>
      <c r="CV78" s="1123"/>
      <c r="CW78" s="1123"/>
      <c r="CX78" s="1123"/>
      <c r="CY78" s="1123"/>
      <c r="CZ78" s="1123"/>
      <c r="DA78" s="1123"/>
      <c r="DB78" s="1123"/>
      <c r="DC78" s="1123"/>
    </row>
    <row r="79" spans="2:107" x14ac:dyDescent="0.15">
      <c r="B79" s="325"/>
      <c r="G79" s="1121"/>
      <c r="H79" s="1121"/>
      <c r="I79" s="1124"/>
      <c r="J79" s="1124"/>
      <c r="K79" s="1125"/>
      <c r="L79" s="1125"/>
      <c r="M79" s="1125"/>
      <c r="N79" s="1125"/>
      <c r="AN79" s="1127"/>
      <c r="AO79" s="1127"/>
      <c r="AP79" s="1127"/>
      <c r="AQ79" s="1127"/>
      <c r="AR79" s="1127"/>
      <c r="AS79" s="1127"/>
      <c r="AT79" s="1127"/>
      <c r="AU79" s="1127"/>
      <c r="AV79" s="1127"/>
      <c r="AW79" s="1127"/>
      <c r="AX79" s="1127"/>
      <c r="AY79" s="1127"/>
      <c r="AZ79" s="1127"/>
      <c r="BA79" s="1127"/>
      <c r="BB79" s="1126" t="s">
        <v>551</v>
      </c>
      <c r="BC79" s="1126"/>
      <c r="BD79" s="1126"/>
      <c r="BE79" s="1126"/>
      <c r="BF79" s="1126"/>
      <c r="BG79" s="1126"/>
      <c r="BH79" s="1126"/>
      <c r="BI79" s="1126"/>
      <c r="BJ79" s="1126"/>
      <c r="BK79" s="1126"/>
      <c r="BL79" s="1126"/>
      <c r="BM79" s="1126"/>
      <c r="BN79" s="1126"/>
      <c r="BO79" s="1126"/>
      <c r="BP79" s="1123">
        <v>8.6</v>
      </c>
      <c r="BQ79" s="1123"/>
      <c r="BR79" s="1123"/>
      <c r="BS79" s="1123"/>
      <c r="BT79" s="1123"/>
      <c r="BU79" s="1123"/>
      <c r="BV79" s="1123"/>
      <c r="BW79" s="1123"/>
      <c r="BX79" s="1123">
        <v>8.6</v>
      </c>
      <c r="BY79" s="1123"/>
      <c r="BZ79" s="1123"/>
      <c r="CA79" s="1123"/>
      <c r="CB79" s="1123"/>
      <c r="CC79" s="1123"/>
      <c r="CD79" s="1123"/>
      <c r="CE79" s="1123"/>
      <c r="CF79" s="1123">
        <v>8.9</v>
      </c>
      <c r="CG79" s="1123"/>
      <c r="CH79" s="1123"/>
      <c r="CI79" s="1123"/>
      <c r="CJ79" s="1123"/>
      <c r="CK79" s="1123"/>
      <c r="CL79" s="1123"/>
      <c r="CM79" s="1123"/>
      <c r="CN79" s="1123">
        <v>8.9</v>
      </c>
      <c r="CO79" s="1123"/>
      <c r="CP79" s="1123"/>
      <c r="CQ79" s="1123"/>
      <c r="CR79" s="1123"/>
      <c r="CS79" s="1123"/>
      <c r="CT79" s="1123"/>
      <c r="CU79" s="1123"/>
      <c r="CV79" s="1123">
        <v>9.1</v>
      </c>
      <c r="CW79" s="1123"/>
      <c r="CX79" s="1123"/>
      <c r="CY79" s="1123"/>
      <c r="CZ79" s="1123"/>
      <c r="DA79" s="1123"/>
      <c r="DB79" s="1123"/>
      <c r="DC79" s="1123"/>
    </row>
    <row r="80" spans="2:107" x14ac:dyDescent="0.15">
      <c r="B80" s="325"/>
      <c r="G80" s="1121"/>
      <c r="H80" s="1121"/>
      <c r="I80" s="1124"/>
      <c r="J80" s="1124"/>
      <c r="K80" s="1125"/>
      <c r="L80" s="1125"/>
      <c r="M80" s="1125"/>
      <c r="N80" s="1125"/>
      <c r="AN80" s="1127"/>
      <c r="AO80" s="1127"/>
      <c r="AP80" s="1127"/>
      <c r="AQ80" s="1127"/>
      <c r="AR80" s="1127"/>
      <c r="AS80" s="1127"/>
      <c r="AT80" s="1127"/>
      <c r="AU80" s="1127"/>
      <c r="AV80" s="1127"/>
      <c r="AW80" s="1127"/>
      <c r="AX80" s="1127"/>
      <c r="AY80" s="1127"/>
      <c r="AZ80" s="1127"/>
      <c r="BA80" s="1127"/>
      <c r="BB80" s="1126"/>
      <c r="BC80" s="1126"/>
      <c r="BD80" s="1126"/>
      <c r="BE80" s="1126"/>
      <c r="BF80" s="1126"/>
      <c r="BG80" s="1126"/>
      <c r="BH80" s="1126"/>
      <c r="BI80" s="1126"/>
      <c r="BJ80" s="1126"/>
      <c r="BK80" s="1126"/>
      <c r="BL80" s="1126"/>
      <c r="BM80" s="1126"/>
      <c r="BN80" s="1126"/>
      <c r="BO80" s="1126"/>
      <c r="BP80" s="1123"/>
      <c r="BQ80" s="1123"/>
      <c r="BR80" s="1123"/>
      <c r="BS80" s="1123"/>
      <c r="BT80" s="1123"/>
      <c r="BU80" s="1123"/>
      <c r="BV80" s="1123"/>
      <c r="BW80" s="1123"/>
      <c r="BX80" s="1123"/>
      <c r="BY80" s="1123"/>
      <c r="BZ80" s="1123"/>
      <c r="CA80" s="1123"/>
      <c r="CB80" s="1123"/>
      <c r="CC80" s="1123"/>
      <c r="CD80" s="1123"/>
      <c r="CE80" s="1123"/>
      <c r="CF80" s="1123"/>
      <c r="CG80" s="1123"/>
      <c r="CH80" s="1123"/>
      <c r="CI80" s="1123"/>
      <c r="CJ80" s="1123"/>
      <c r="CK80" s="1123"/>
      <c r="CL80" s="1123"/>
      <c r="CM80" s="1123"/>
      <c r="CN80" s="1123"/>
      <c r="CO80" s="1123"/>
      <c r="CP80" s="1123"/>
      <c r="CQ80" s="1123"/>
      <c r="CR80" s="1123"/>
      <c r="CS80" s="1123"/>
      <c r="CT80" s="1123"/>
      <c r="CU80" s="1123"/>
      <c r="CV80" s="1123"/>
      <c r="CW80" s="1123"/>
      <c r="CX80" s="1123"/>
      <c r="CY80" s="1123"/>
      <c r="CZ80" s="1123"/>
      <c r="DA80" s="1123"/>
      <c r="DB80" s="1123"/>
      <c r="DC80" s="1123"/>
    </row>
    <row r="81" spans="2:109" x14ac:dyDescent="0.15">
      <c r="B81" s="325"/>
    </row>
    <row r="82" spans="2:109" ht="17.25" x14ac:dyDescent="0.15">
      <c r="B82" s="325"/>
      <c r="K82" s="352"/>
      <c r="L82" s="352"/>
      <c r="M82" s="352"/>
      <c r="N82" s="352"/>
      <c r="AQ82" s="352"/>
      <c r="AR82" s="352"/>
      <c r="AS82" s="352"/>
      <c r="AT82" s="352"/>
      <c r="BC82" s="352"/>
      <c r="BD82" s="352"/>
      <c r="BE82" s="352"/>
      <c r="BF82" s="352"/>
      <c r="BO82" s="352"/>
      <c r="BP82" s="352"/>
      <c r="BQ82" s="352"/>
      <c r="BR82" s="352"/>
      <c r="CA82" s="352"/>
      <c r="CB82" s="352"/>
      <c r="CC82" s="352"/>
      <c r="CD82" s="352"/>
      <c r="CM82" s="352"/>
      <c r="CN82" s="352"/>
      <c r="CO82" s="352"/>
      <c r="CP82" s="352"/>
      <c r="CY82" s="352"/>
      <c r="CZ82" s="352"/>
      <c r="DA82" s="352"/>
      <c r="DB82" s="352"/>
      <c r="DC82" s="352"/>
    </row>
    <row r="83" spans="2:109" x14ac:dyDescent="0.15">
      <c r="B83" s="327"/>
      <c r="C83" s="328"/>
      <c r="D83" s="328"/>
      <c r="E83" s="328"/>
      <c r="F83" s="328"/>
      <c r="G83" s="328"/>
      <c r="H83" s="328"/>
      <c r="I83" s="328"/>
      <c r="J83" s="328"/>
      <c r="K83" s="328"/>
      <c r="L83" s="328"/>
      <c r="M83" s="328"/>
      <c r="N83" s="328"/>
      <c r="O83" s="328"/>
      <c r="P83" s="328"/>
      <c r="Q83" s="328"/>
      <c r="R83" s="328"/>
      <c r="S83" s="328"/>
      <c r="T83" s="328"/>
      <c r="U83" s="328"/>
      <c r="V83" s="328"/>
      <c r="W83" s="328"/>
      <c r="X83" s="328"/>
      <c r="Y83" s="328"/>
      <c r="Z83" s="328"/>
      <c r="AA83" s="328"/>
      <c r="AB83" s="328"/>
      <c r="AC83" s="328"/>
      <c r="AD83" s="328"/>
      <c r="AE83" s="328"/>
      <c r="AF83" s="328"/>
      <c r="AG83" s="328"/>
      <c r="AH83" s="328"/>
      <c r="AI83" s="328"/>
      <c r="AJ83" s="328"/>
      <c r="AK83" s="328"/>
      <c r="AL83" s="328"/>
      <c r="AM83" s="328"/>
      <c r="AN83" s="328"/>
      <c r="AO83" s="328"/>
      <c r="AP83" s="328"/>
      <c r="AQ83" s="328"/>
      <c r="AR83" s="328"/>
      <c r="AS83" s="328"/>
      <c r="AT83" s="328"/>
      <c r="AU83" s="328"/>
      <c r="AV83" s="328"/>
      <c r="AW83" s="328"/>
      <c r="AX83" s="328"/>
      <c r="AY83" s="328"/>
      <c r="AZ83" s="328"/>
      <c r="BA83" s="328"/>
      <c r="BB83" s="328"/>
      <c r="BC83" s="328"/>
      <c r="BD83" s="328"/>
      <c r="BE83" s="328"/>
      <c r="BF83" s="328"/>
      <c r="BG83" s="328"/>
      <c r="BH83" s="328"/>
      <c r="BI83" s="328"/>
      <c r="BJ83" s="328"/>
      <c r="BK83" s="328"/>
      <c r="BL83" s="328"/>
      <c r="BM83" s="328"/>
      <c r="BN83" s="328"/>
      <c r="BO83" s="328"/>
      <c r="BP83" s="328"/>
      <c r="BQ83" s="328"/>
      <c r="BR83" s="328"/>
      <c r="BS83" s="328"/>
      <c r="BT83" s="328"/>
      <c r="BU83" s="328"/>
      <c r="BV83" s="328"/>
      <c r="BW83" s="328"/>
      <c r="BX83" s="328"/>
      <c r="BY83" s="328"/>
      <c r="BZ83" s="328"/>
      <c r="CA83" s="328"/>
      <c r="CB83" s="328"/>
      <c r="CC83" s="328"/>
      <c r="CD83" s="328"/>
      <c r="CE83" s="328"/>
      <c r="CF83" s="328"/>
      <c r="CG83" s="328"/>
      <c r="CH83" s="328"/>
      <c r="CI83" s="328"/>
      <c r="CJ83" s="328"/>
      <c r="CK83" s="328"/>
      <c r="CL83" s="328"/>
      <c r="CM83" s="328"/>
      <c r="CN83" s="328"/>
      <c r="CO83" s="328"/>
      <c r="CP83" s="328"/>
      <c r="CQ83" s="328"/>
      <c r="CR83" s="328"/>
      <c r="CS83" s="328"/>
      <c r="CT83" s="328"/>
      <c r="CU83" s="328"/>
      <c r="CV83" s="328"/>
      <c r="CW83" s="328"/>
      <c r="CX83" s="328"/>
      <c r="CY83" s="328"/>
      <c r="CZ83" s="328"/>
      <c r="DA83" s="328"/>
      <c r="DB83" s="328"/>
      <c r="DC83" s="328"/>
      <c r="DD83" s="329"/>
    </row>
    <row r="84" spans="2:109" x14ac:dyDescent="0.15">
      <c r="DD84" s="318"/>
      <c r="DE84" s="318"/>
    </row>
    <row r="85" spans="2:109" x14ac:dyDescent="0.15">
      <c r="DD85" s="318"/>
      <c r="DE85" s="318"/>
    </row>
  </sheetData>
  <sheetProtection algorithmName="SHA-512" hashValue="ABBceMqGKv95xh3RhDvPvh1hN1TKSAYIvcyakED9hyjUBYnj1+B1QlvhSCdPp0+LGfS0j6GncWYeDmzKL8N2Cg==" saltValue="4LekdcLQGt6OhjzztTH6JQ=="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zoomScaleNormal="100" zoomScaleSheetLayoutView="70" workbookViewId="0"/>
  </sheetViews>
  <sheetFormatPr defaultColWidth="0" defaultRowHeight="13.5" customHeight="1" zeroHeight="1" x14ac:dyDescent="0.15"/>
  <cols>
    <col min="1" max="34" width="2.5" style="353" customWidth="1"/>
    <col min="35" max="122" width="2.5" style="320" customWidth="1"/>
    <col min="123" max="16384" width="2.5" style="320" hidden="1"/>
  </cols>
  <sheetData>
    <row r="1" spans="1:34" ht="13.5" customHeight="1" x14ac:dyDescent="0.15">
      <c r="A1" s="320"/>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1:34" x14ac:dyDescent="0.15">
      <c r="S2" s="320"/>
      <c r="AH2" s="320"/>
    </row>
    <row r="3" spans="1:34" x14ac:dyDescent="0.15">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1:34" x14ac:dyDescent="0.15"/>
    <row r="5" spans="1:34" x14ac:dyDescent="0.15"/>
    <row r="6" spans="1:34" x14ac:dyDescent="0.15"/>
    <row r="7" spans="1:34" x14ac:dyDescent="0.15"/>
    <row r="8" spans="1:34" x14ac:dyDescent="0.15"/>
    <row r="9" spans="1:34" x14ac:dyDescent="0.15">
      <c r="AH9" s="320"/>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320"/>
    </row>
    <row r="18" spans="12:34" x14ac:dyDescent="0.15"/>
    <row r="19" spans="12:34" x14ac:dyDescent="0.15"/>
    <row r="20" spans="12:34" x14ac:dyDescent="0.15">
      <c r="AH20" s="320"/>
    </row>
    <row r="21" spans="12:34" x14ac:dyDescent="0.15">
      <c r="AH21" s="320"/>
    </row>
    <row r="22" spans="12:34" x14ac:dyDescent="0.15"/>
    <row r="23" spans="12:34" x14ac:dyDescent="0.15"/>
    <row r="24" spans="12:34" x14ac:dyDescent="0.15">
      <c r="Q24" s="320"/>
    </row>
    <row r="25" spans="12:34" x14ac:dyDescent="0.15"/>
    <row r="26" spans="12:34" x14ac:dyDescent="0.15"/>
    <row r="27" spans="12:34" x14ac:dyDescent="0.15"/>
    <row r="28" spans="12:34" x14ac:dyDescent="0.15">
      <c r="O28" s="320"/>
      <c r="T28" s="320"/>
      <c r="AH28" s="320"/>
    </row>
    <row r="29" spans="12:34" x14ac:dyDescent="0.15"/>
    <row r="30" spans="12:34" x14ac:dyDescent="0.15"/>
    <row r="31" spans="12:34" x14ac:dyDescent="0.15">
      <c r="Q31" s="320"/>
    </row>
    <row r="32" spans="12:34" x14ac:dyDescent="0.15">
      <c r="L32" s="320"/>
    </row>
    <row r="33" spans="2:34" x14ac:dyDescent="0.15">
      <c r="C33" s="320"/>
      <c r="E33" s="320"/>
      <c r="G33" s="320"/>
      <c r="I33" s="320"/>
      <c r="X33" s="320"/>
    </row>
    <row r="34" spans="2:34" x14ac:dyDescent="0.15">
      <c r="B34" s="320"/>
      <c r="P34" s="320"/>
      <c r="R34" s="320"/>
      <c r="T34" s="320"/>
    </row>
    <row r="35" spans="2:34" x14ac:dyDescent="0.15">
      <c r="D35" s="320"/>
      <c r="W35" s="320"/>
      <c r="AC35" s="320"/>
      <c r="AD35" s="320"/>
      <c r="AE35" s="320"/>
      <c r="AF35" s="320"/>
      <c r="AG35" s="320"/>
      <c r="AH35" s="320"/>
    </row>
    <row r="36" spans="2:34" x14ac:dyDescent="0.15">
      <c r="H36" s="320"/>
      <c r="J36" s="320"/>
      <c r="K36" s="320"/>
      <c r="M36" s="320"/>
      <c r="Y36" s="320"/>
      <c r="Z36" s="320"/>
      <c r="AA36" s="320"/>
      <c r="AB36" s="320"/>
      <c r="AC36" s="320"/>
      <c r="AD36" s="320"/>
      <c r="AE36" s="320"/>
      <c r="AF36" s="320"/>
      <c r="AG36" s="320"/>
      <c r="AH36" s="320"/>
    </row>
    <row r="37" spans="2:34" x14ac:dyDescent="0.15">
      <c r="AH37" s="320"/>
    </row>
    <row r="38" spans="2:34" x14ac:dyDescent="0.15">
      <c r="AG38" s="320"/>
      <c r="AH38" s="320"/>
    </row>
    <row r="39" spans="2:34" x14ac:dyDescent="0.15"/>
    <row r="40" spans="2:34" x14ac:dyDescent="0.15">
      <c r="X40" s="320"/>
    </row>
    <row r="41" spans="2:34" x14ac:dyDescent="0.15">
      <c r="R41" s="320"/>
    </row>
    <row r="42" spans="2:34" x14ac:dyDescent="0.15">
      <c r="W42" s="320"/>
    </row>
    <row r="43" spans="2:34" x14ac:dyDescent="0.15">
      <c r="Y43" s="320"/>
      <c r="Z43" s="320"/>
      <c r="AA43" s="320"/>
      <c r="AB43" s="320"/>
      <c r="AC43" s="320"/>
      <c r="AD43" s="320"/>
      <c r="AE43" s="320"/>
      <c r="AF43" s="320"/>
      <c r="AG43" s="320"/>
      <c r="AH43" s="320"/>
    </row>
    <row r="44" spans="2:34" x14ac:dyDescent="0.15">
      <c r="AH44" s="320"/>
    </row>
    <row r="45" spans="2:34" x14ac:dyDescent="0.15">
      <c r="X45" s="320"/>
    </row>
    <row r="46" spans="2:34" x14ac:dyDescent="0.15"/>
    <row r="47" spans="2:34" x14ac:dyDescent="0.15"/>
    <row r="48" spans="2:34" x14ac:dyDescent="0.15">
      <c r="W48" s="320"/>
      <c r="Y48" s="320"/>
      <c r="Z48" s="320"/>
      <c r="AA48" s="320"/>
      <c r="AB48" s="320"/>
      <c r="AC48" s="320"/>
      <c r="AD48" s="320"/>
      <c r="AE48" s="320"/>
      <c r="AF48" s="320"/>
      <c r="AG48" s="320"/>
      <c r="AH48" s="320"/>
    </row>
    <row r="49" spans="28:34" x14ac:dyDescent="0.15"/>
    <row r="50" spans="28:34" x14ac:dyDescent="0.15">
      <c r="AE50" s="320"/>
      <c r="AF50" s="320"/>
      <c r="AG50" s="320"/>
      <c r="AH50" s="320"/>
    </row>
    <row r="51" spans="28:34" x14ac:dyDescent="0.15">
      <c r="AC51" s="320"/>
      <c r="AD51" s="320"/>
      <c r="AE51" s="320"/>
      <c r="AF51" s="320"/>
      <c r="AG51" s="320"/>
      <c r="AH51" s="320"/>
    </row>
    <row r="52" spans="28:34" x14ac:dyDescent="0.15"/>
    <row r="53" spans="28:34" x14ac:dyDescent="0.15">
      <c r="AF53" s="320"/>
      <c r="AG53" s="320"/>
      <c r="AH53" s="320"/>
    </row>
    <row r="54" spans="28:34" x14ac:dyDescent="0.15">
      <c r="AH54" s="320"/>
    </row>
    <row r="55" spans="28:34" x14ac:dyDescent="0.15"/>
    <row r="56" spans="28:34" x14ac:dyDescent="0.15">
      <c r="AB56" s="320"/>
      <c r="AC56" s="320"/>
      <c r="AD56" s="320"/>
      <c r="AE56" s="320"/>
      <c r="AF56" s="320"/>
      <c r="AG56" s="320"/>
      <c r="AH56" s="320"/>
    </row>
    <row r="57" spans="28:34" x14ac:dyDescent="0.15">
      <c r="AH57" s="320"/>
    </row>
    <row r="58" spans="28:34" x14ac:dyDescent="0.15">
      <c r="AH58" s="320"/>
    </row>
    <row r="59" spans="28:34" x14ac:dyDescent="0.15"/>
    <row r="60" spans="28:34" x14ac:dyDescent="0.15"/>
    <row r="61" spans="28:34" x14ac:dyDescent="0.15"/>
    <row r="62" spans="28:34" x14ac:dyDescent="0.15"/>
    <row r="63" spans="28:34" x14ac:dyDescent="0.15">
      <c r="AH63" s="320"/>
    </row>
    <row r="64" spans="28:34" x14ac:dyDescent="0.15">
      <c r="AG64" s="320"/>
      <c r="AH64" s="320"/>
    </row>
    <row r="65" spans="28:34" x14ac:dyDescent="0.15"/>
    <row r="66" spans="28:34" x14ac:dyDescent="0.15"/>
    <row r="67" spans="28:34" x14ac:dyDescent="0.15"/>
    <row r="68" spans="28:34" x14ac:dyDescent="0.15">
      <c r="AB68" s="320"/>
      <c r="AC68" s="320"/>
      <c r="AD68" s="320"/>
      <c r="AE68" s="320"/>
      <c r="AF68" s="320"/>
      <c r="AG68" s="320"/>
      <c r="AH68" s="320"/>
    </row>
    <row r="69" spans="28:34" x14ac:dyDescent="0.15">
      <c r="AF69" s="320"/>
      <c r="AG69" s="320"/>
      <c r="AH69" s="320"/>
    </row>
    <row r="70" spans="28:34" x14ac:dyDescent="0.15"/>
    <row r="71" spans="28:34" x14ac:dyDescent="0.15"/>
    <row r="72" spans="28:34" x14ac:dyDescent="0.15"/>
    <row r="73" spans="28:34" x14ac:dyDescent="0.15"/>
    <row r="74" spans="28:34" x14ac:dyDescent="0.15"/>
    <row r="75" spans="28:34" x14ac:dyDescent="0.15">
      <c r="AH75" s="320"/>
    </row>
    <row r="76" spans="28:34" x14ac:dyDescent="0.15">
      <c r="AF76" s="320"/>
      <c r="AG76" s="320"/>
      <c r="AH76" s="320"/>
    </row>
    <row r="77" spans="28:34" x14ac:dyDescent="0.15">
      <c r="AG77" s="320"/>
      <c r="AH77" s="320"/>
    </row>
    <row r="78" spans="28:34" x14ac:dyDescent="0.15"/>
    <row r="79" spans="28:34" x14ac:dyDescent="0.15"/>
    <row r="80" spans="28:34" x14ac:dyDescent="0.15"/>
    <row r="81" spans="25:34" x14ac:dyDescent="0.15"/>
    <row r="82" spans="25:34" x14ac:dyDescent="0.15">
      <c r="Y82" s="320"/>
    </row>
    <row r="83" spans="25:34" x14ac:dyDescent="0.15">
      <c r="Y83" s="320"/>
      <c r="Z83" s="320"/>
      <c r="AA83" s="320"/>
      <c r="AB83" s="320"/>
      <c r="AC83" s="320"/>
      <c r="AD83" s="320"/>
      <c r="AE83" s="320"/>
      <c r="AF83" s="320"/>
      <c r="AG83" s="320"/>
      <c r="AH83" s="320"/>
    </row>
    <row r="84" spans="25:34" x14ac:dyDescent="0.15"/>
    <row r="85" spans="25:34" x14ac:dyDescent="0.15"/>
    <row r="86" spans="25:34" x14ac:dyDescent="0.15"/>
    <row r="87" spans="25:34" x14ac:dyDescent="0.15"/>
    <row r="88" spans="25:34" x14ac:dyDescent="0.15">
      <c r="AH88" s="32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0"/>
      <c r="AG94" s="320"/>
      <c r="AH94" s="320"/>
    </row>
    <row r="95" spans="25:34" ht="13.5" customHeight="1" x14ac:dyDescent="0.15">
      <c r="AH95" s="32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0"/>
    </row>
    <row r="102" spans="33:34" ht="13.5" customHeight="1" x14ac:dyDescent="0.15"/>
    <row r="103" spans="33:34" ht="13.5" customHeight="1" x14ac:dyDescent="0.15"/>
    <row r="104" spans="33:34" ht="13.5" customHeight="1" x14ac:dyDescent="0.15">
      <c r="AG104" s="320"/>
      <c r="AH104" s="32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0"/>
    </row>
    <row r="117" spans="34:122" ht="13.5" customHeight="1" x14ac:dyDescent="0.15"/>
    <row r="118" spans="34:122" ht="13.5" customHeight="1" x14ac:dyDescent="0.15"/>
    <row r="119" spans="34:122" ht="13.5" customHeight="1" x14ac:dyDescent="0.15"/>
    <row r="120" spans="34:122" ht="13.5" customHeight="1" x14ac:dyDescent="0.15">
      <c r="AH120" s="320"/>
    </row>
    <row r="121" spans="34:122" ht="13.5" customHeight="1" x14ac:dyDescent="0.15">
      <c r="AH121" s="320"/>
    </row>
    <row r="122" spans="34:122" ht="13.5" customHeight="1" x14ac:dyDescent="0.15"/>
    <row r="123" spans="34:122" ht="13.5" customHeight="1" x14ac:dyDescent="0.15"/>
    <row r="124" spans="34:122" ht="13.5" customHeight="1" x14ac:dyDescent="0.15"/>
    <row r="125" spans="34:122" ht="13.5" customHeight="1" x14ac:dyDescent="0.15">
      <c r="DR125" s="320" t="s">
        <v>552</v>
      </c>
    </row>
  </sheetData>
  <sheetProtection algorithmName="SHA-512" hashValue="LGgj2IfKXvvl/bIA3YBQAlfTLnuq9JtJndQ/Doh/a453wnnQscSEkFTk6stn4g1I9qI29EBb3R/ALbeE/OQU1w==" saltValue="rmQ6HH0V6/eKbsEP/lnmvQ==" spinCount="100000" sheet="1" objects="1" scenarios="1"/>
  <dataConsolidate/>
  <phoneticPr fontId="43"/>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zoomScaleNormal="100" zoomScaleSheetLayoutView="55" workbookViewId="0"/>
  </sheetViews>
  <sheetFormatPr defaultColWidth="0" defaultRowHeight="13.5" customHeight="1" zeroHeight="1" x14ac:dyDescent="0.15"/>
  <cols>
    <col min="1" max="34" width="2.5" style="353" customWidth="1"/>
    <col min="35" max="122" width="2.5" style="320" customWidth="1"/>
    <col min="123" max="16384" width="2.5" style="320" hidden="1"/>
  </cols>
  <sheetData>
    <row r="1" spans="2:34" ht="13.5" customHeight="1" x14ac:dyDescent="0.15">
      <c r="B1" s="320"/>
      <c r="C1" s="320"/>
      <c r="D1" s="320"/>
      <c r="E1" s="320"/>
      <c r="F1" s="320"/>
      <c r="G1" s="320"/>
      <c r="H1" s="320"/>
      <c r="I1" s="320"/>
      <c r="J1" s="320"/>
      <c r="K1" s="320"/>
      <c r="L1" s="320"/>
      <c r="M1" s="320"/>
      <c r="N1" s="320"/>
      <c r="O1" s="320"/>
      <c r="P1" s="320"/>
      <c r="Q1" s="320"/>
      <c r="R1" s="320"/>
      <c r="S1" s="320"/>
      <c r="T1" s="320"/>
      <c r="U1" s="320"/>
      <c r="V1" s="320"/>
      <c r="W1" s="320"/>
      <c r="X1" s="320"/>
      <c r="Y1" s="320"/>
      <c r="Z1" s="320"/>
      <c r="AA1" s="320"/>
      <c r="AB1" s="320"/>
      <c r="AC1" s="320"/>
      <c r="AD1" s="320"/>
      <c r="AE1" s="320"/>
      <c r="AF1" s="320"/>
      <c r="AG1" s="320"/>
      <c r="AH1" s="320"/>
    </row>
    <row r="2" spans="2:34" x14ac:dyDescent="0.15">
      <c r="S2" s="320"/>
      <c r="AH2" s="320"/>
    </row>
    <row r="3" spans="2:34" x14ac:dyDescent="0.15">
      <c r="C3" s="320"/>
      <c r="D3" s="320"/>
      <c r="E3" s="320"/>
      <c r="F3" s="320"/>
      <c r="G3" s="320"/>
      <c r="H3" s="320"/>
      <c r="I3" s="320"/>
      <c r="J3" s="320"/>
      <c r="K3" s="320"/>
      <c r="L3" s="320"/>
      <c r="M3" s="320"/>
      <c r="N3" s="320"/>
      <c r="O3" s="320"/>
      <c r="P3" s="320"/>
      <c r="Q3" s="320"/>
      <c r="R3" s="320"/>
      <c r="S3" s="320"/>
      <c r="U3" s="320"/>
      <c r="V3" s="320"/>
      <c r="W3" s="320"/>
      <c r="X3" s="320"/>
      <c r="Y3" s="320"/>
      <c r="Z3" s="320"/>
      <c r="AA3" s="320"/>
      <c r="AB3" s="320"/>
      <c r="AC3" s="320"/>
      <c r="AD3" s="320"/>
      <c r="AE3" s="320"/>
      <c r="AF3" s="320"/>
      <c r="AG3" s="320"/>
      <c r="AH3" s="320"/>
    </row>
    <row r="4" spans="2:34" x14ac:dyDescent="0.15"/>
    <row r="5" spans="2:34" x14ac:dyDescent="0.15"/>
    <row r="6" spans="2:34" x14ac:dyDescent="0.15"/>
    <row r="7" spans="2:34" x14ac:dyDescent="0.15"/>
    <row r="8" spans="2:34" x14ac:dyDescent="0.15"/>
    <row r="9" spans="2:34" x14ac:dyDescent="0.15">
      <c r="AH9" s="32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320"/>
    </row>
    <row r="18" spans="12:34" x14ac:dyDescent="0.15"/>
    <row r="19" spans="12:34" x14ac:dyDescent="0.15"/>
    <row r="20" spans="12:34" x14ac:dyDescent="0.15">
      <c r="AH20" s="320"/>
    </row>
    <row r="21" spans="12:34" x14ac:dyDescent="0.15">
      <c r="AH21" s="320"/>
    </row>
    <row r="22" spans="12:34" x14ac:dyDescent="0.15"/>
    <row r="23" spans="12:34" x14ac:dyDescent="0.15"/>
    <row r="24" spans="12:34" x14ac:dyDescent="0.15">
      <c r="Q24" s="320"/>
    </row>
    <row r="25" spans="12:34" x14ac:dyDescent="0.15"/>
    <row r="26" spans="12:34" x14ac:dyDescent="0.15"/>
    <row r="27" spans="12:34" x14ac:dyDescent="0.15"/>
    <row r="28" spans="12:34" x14ac:dyDescent="0.15">
      <c r="O28" s="320"/>
      <c r="T28" s="320"/>
      <c r="AH28" s="320"/>
    </row>
    <row r="29" spans="12:34" x14ac:dyDescent="0.15"/>
    <row r="30" spans="12:34" x14ac:dyDescent="0.15"/>
    <row r="31" spans="12:34" x14ac:dyDescent="0.15">
      <c r="Q31" s="320"/>
    </row>
    <row r="32" spans="12:34" x14ac:dyDescent="0.15">
      <c r="L32" s="320"/>
    </row>
    <row r="33" spans="2:34" x14ac:dyDescent="0.15">
      <c r="C33" s="320"/>
      <c r="E33" s="320"/>
      <c r="G33" s="320"/>
      <c r="I33" s="320"/>
      <c r="X33" s="320"/>
    </row>
    <row r="34" spans="2:34" x14ac:dyDescent="0.15">
      <c r="B34" s="320"/>
      <c r="P34" s="320"/>
      <c r="R34" s="320"/>
      <c r="T34" s="320"/>
    </row>
    <row r="35" spans="2:34" x14ac:dyDescent="0.15">
      <c r="D35" s="320"/>
      <c r="W35" s="320"/>
      <c r="AC35" s="320"/>
      <c r="AD35" s="320"/>
      <c r="AE35" s="320"/>
      <c r="AF35" s="320"/>
      <c r="AG35" s="320"/>
      <c r="AH35" s="320"/>
    </row>
    <row r="36" spans="2:34" x14ac:dyDescent="0.15">
      <c r="H36" s="320"/>
      <c r="J36" s="320"/>
      <c r="K36" s="320"/>
      <c r="M36" s="320"/>
      <c r="Y36" s="320"/>
      <c r="Z36" s="320"/>
      <c r="AA36" s="320"/>
      <c r="AB36" s="320"/>
      <c r="AC36" s="320"/>
      <c r="AD36" s="320"/>
      <c r="AE36" s="320"/>
      <c r="AF36" s="320"/>
      <c r="AG36" s="320"/>
      <c r="AH36" s="320"/>
    </row>
    <row r="37" spans="2:34" x14ac:dyDescent="0.15">
      <c r="AH37" s="320"/>
    </row>
    <row r="38" spans="2:34" x14ac:dyDescent="0.15">
      <c r="AG38" s="320"/>
      <c r="AH38" s="320"/>
    </row>
    <row r="39" spans="2:34" x14ac:dyDescent="0.15"/>
    <row r="40" spans="2:34" x14ac:dyDescent="0.15">
      <c r="X40" s="320"/>
    </row>
    <row r="41" spans="2:34" x14ac:dyDescent="0.15">
      <c r="R41" s="320"/>
    </row>
    <row r="42" spans="2:34" x14ac:dyDescent="0.15">
      <c r="W42" s="320"/>
    </row>
    <row r="43" spans="2:34" x14ac:dyDescent="0.15">
      <c r="Y43" s="320"/>
      <c r="Z43" s="320"/>
      <c r="AA43" s="320"/>
      <c r="AB43" s="320"/>
      <c r="AC43" s="320"/>
      <c r="AD43" s="320"/>
      <c r="AE43" s="320"/>
      <c r="AF43" s="320"/>
      <c r="AG43" s="320"/>
      <c r="AH43" s="320"/>
    </row>
    <row r="44" spans="2:34" x14ac:dyDescent="0.15">
      <c r="AH44" s="320"/>
    </row>
    <row r="45" spans="2:34" x14ac:dyDescent="0.15">
      <c r="X45" s="320"/>
    </row>
    <row r="46" spans="2:34" x14ac:dyDescent="0.15"/>
    <row r="47" spans="2:34" x14ac:dyDescent="0.15"/>
    <row r="48" spans="2:34" x14ac:dyDescent="0.15">
      <c r="W48" s="320"/>
      <c r="Y48" s="320"/>
      <c r="Z48" s="320"/>
      <c r="AA48" s="320"/>
      <c r="AB48" s="320"/>
      <c r="AC48" s="320"/>
      <c r="AD48" s="320"/>
      <c r="AE48" s="320"/>
      <c r="AF48" s="320"/>
      <c r="AG48" s="320"/>
      <c r="AH48" s="320"/>
    </row>
    <row r="49" spans="28:34" x14ac:dyDescent="0.15"/>
    <row r="50" spans="28:34" x14ac:dyDescent="0.15">
      <c r="AE50" s="320"/>
      <c r="AF50" s="320"/>
      <c r="AG50" s="320"/>
      <c r="AH50" s="320"/>
    </row>
    <row r="51" spans="28:34" x14ac:dyDescent="0.15">
      <c r="AC51" s="320"/>
      <c r="AD51" s="320"/>
      <c r="AE51" s="320"/>
      <c r="AF51" s="320"/>
      <c r="AG51" s="320"/>
      <c r="AH51" s="320"/>
    </row>
    <row r="52" spans="28:34" x14ac:dyDescent="0.15"/>
    <row r="53" spans="28:34" x14ac:dyDescent="0.15">
      <c r="AF53" s="320"/>
      <c r="AG53" s="320"/>
      <c r="AH53" s="320"/>
    </row>
    <row r="54" spans="28:34" x14ac:dyDescent="0.15">
      <c r="AH54" s="320"/>
    </row>
    <row r="55" spans="28:34" x14ac:dyDescent="0.15"/>
    <row r="56" spans="28:34" x14ac:dyDescent="0.15">
      <c r="AB56" s="320"/>
      <c r="AC56" s="320"/>
      <c r="AD56" s="320"/>
      <c r="AE56" s="320"/>
      <c r="AF56" s="320"/>
      <c r="AG56" s="320"/>
      <c r="AH56" s="320"/>
    </row>
    <row r="57" spans="28:34" x14ac:dyDescent="0.15">
      <c r="AH57" s="320"/>
    </row>
    <row r="58" spans="28:34" x14ac:dyDescent="0.15">
      <c r="AH58" s="320"/>
    </row>
    <row r="59" spans="28:34" x14ac:dyDescent="0.15">
      <c r="AG59" s="320"/>
      <c r="AH59" s="320"/>
    </row>
    <row r="60" spans="28:34" x14ac:dyDescent="0.15"/>
    <row r="61" spans="28:34" x14ac:dyDescent="0.15"/>
    <row r="62" spans="28:34" x14ac:dyDescent="0.15"/>
    <row r="63" spans="28:34" x14ac:dyDescent="0.15">
      <c r="AH63" s="320"/>
    </row>
    <row r="64" spans="28:34" x14ac:dyDescent="0.15">
      <c r="AG64" s="320"/>
      <c r="AH64" s="320"/>
    </row>
    <row r="65" spans="28:34" x14ac:dyDescent="0.15"/>
    <row r="66" spans="28:34" x14ac:dyDescent="0.15"/>
    <row r="67" spans="28:34" x14ac:dyDescent="0.15"/>
    <row r="68" spans="28:34" x14ac:dyDescent="0.15">
      <c r="AB68" s="320"/>
      <c r="AC68" s="320"/>
      <c r="AD68" s="320"/>
      <c r="AE68" s="320"/>
      <c r="AF68" s="320"/>
      <c r="AG68" s="320"/>
      <c r="AH68" s="320"/>
    </row>
    <row r="69" spans="28:34" x14ac:dyDescent="0.15">
      <c r="AF69" s="320"/>
      <c r="AG69" s="320"/>
      <c r="AH69" s="320"/>
    </row>
    <row r="70" spans="28:34" x14ac:dyDescent="0.15"/>
    <row r="71" spans="28:34" x14ac:dyDescent="0.15"/>
    <row r="72" spans="28:34" x14ac:dyDescent="0.15"/>
    <row r="73" spans="28:34" x14ac:dyDescent="0.15"/>
    <row r="74" spans="28:34" x14ac:dyDescent="0.15"/>
    <row r="75" spans="28:34" x14ac:dyDescent="0.15">
      <c r="AH75" s="320"/>
    </row>
    <row r="76" spans="28:34" x14ac:dyDescent="0.15">
      <c r="AF76" s="320"/>
      <c r="AG76" s="320"/>
      <c r="AH76" s="320"/>
    </row>
    <row r="77" spans="28:34" x14ac:dyDescent="0.15">
      <c r="AG77" s="320"/>
      <c r="AH77" s="320"/>
    </row>
    <row r="78" spans="28:34" x14ac:dyDescent="0.15"/>
    <row r="79" spans="28:34" x14ac:dyDescent="0.15"/>
    <row r="80" spans="28:34" x14ac:dyDescent="0.15"/>
    <row r="81" spans="25:34" x14ac:dyDescent="0.15"/>
    <row r="82" spans="25:34" x14ac:dyDescent="0.15">
      <c r="Y82" s="320"/>
    </row>
    <row r="83" spans="25:34" x14ac:dyDescent="0.15">
      <c r="Y83" s="320"/>
      <c r="Z83" s="320"/>
      <c r="AA83" s="320"/>
      <c r="AB83" s="320"/>
      <c r="AC83" s="320"/>
      <c r="AD83" s="320"/>
      <c r="AE83" s="320"/>
      <c r="AF83" s="320"/>
      <c r="AG83" s="320"/>
      <c r="AH83" s="320"/>
    </row>
    <row r="84" spans="25:34" x14ac:dyDescent="0.15"/>
    <row r="85" spans="25:34" x14ac:dyDescent="0.15"/>
    <row r="86" spans="25:34" x14ac:dyDescent="0.15"/>
    <row r="87" spans="25:34" x14ac:dyDescent="0.15"/>
    <row r="88" spans="25:34" x14ac:dyDescent="0.15">
      <c r="AH88" s="32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320"/>
      <c r="AG94" s="320"/>
      <c r="AH94" s="320"/>
    </row>
    <row r="95" spans="25:34" ht="13.5" customHeight="1" x14ac:dyDescent="0.15">
      <c r="AH95" s="32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320"/>
    </row>
    <row r="102" spans="33:34" ht="13.5" customHeight="1" x14ac:dyDescent="0.15"/>
    <row r="103" spans="33:34" ht="13.5" customHeight="1" x14ac:dyDescent="0.15"/>
    <row r="104" spans="33:34" ht="13.5" customHeight="1" x14ac:dyDescent="0.15">
      <c r="AG104" s="320"/>
      <c r="AH104" s="32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320"/>
    </row>
    <row r="117" spans="34:122" ht="13.5" customHeight="1" x14ac:dyDescent="0.15"/>
    <row r="118" spans="34:122" ht="13.5" customHeight="1" x14ac:dyDescent="0.15"/>
    <row r="119" spans="34:122" ht="13.5" customHeight="1" x14ac:dyDescent="0.15"/>
    <row r="120" spans="34:122" ht="13.5" customHeight="1" x14ac:dyDescent="0.15">
      <c r="AH120" s="320"/>
    </row>
    <row r="121" spans="34:122" ht="13.5" customHeight="1" x14ac:dyDescent="0.15">
      <c r="AH121" s="320"/>
    </row>
    <row r="122" spans="34:122" ht="13.5" customHeight="1" x14ac:dyDescent="0.15"/>
    <row r="123" spans="34:122" ht="13.5" customHeight="1" x14ac:dyDescent="0.15"/>
    <row r="124" spans="34:122" ht="13.5" customHeight="1" x14ac:dyDescent="0.15"/>
    <row r="125" spans="34:122" ht="13.5" customHeight="1" x14ac:dyDescent="0.15">
      <c r="DR125" s="320" t="s">
        <v>552</v>
      </c>
    </row>
  </sheetData>
  <sheetProtection algorithmName="SHA-512" hashValue="QGCQImtDrv+1u9NbquxTDzoVl3uA0AZkJLNnAQ0DotYRGKcLNuc3gnwcDVUtzT8znTRy77dqd+gbOA7Mp/09aQ==" saltValue="+qjlE6Kgaxryp9xhm2sc1w==" spinCount="100000" sheet="1" objects="1" scenarios="1"/>
  <dataConsolidate/>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54</v>
      </c>
      <c r="E2" s="124"/>
      <c r="F2" s="308" t="s">
        <v>524</v>
      </c>
      <c r="G2" s="148"/>
      <c r="H2" s="158"/>
    </row>
    <row r="3" spans="1:8" x14ac:dyDescent="0.15">
      <c r="A3" s="114" t="s">
        <v>501</v>
      </c>
      <c r="B3" s="106"/>
      <c r="C3" s="301"/>
      <c r="D3" s="304">
        <v>59196</v>
      </c>
      <c r="E3" s="306"/>
      <c r="F3" s="309">
        <v>167497</v>
      </c>
      <c r="G3" s="311"/>
      <c r="H3" s="314"/>
    </row>
    <row r="4" spans="1:8" x14ac:dyDescent="0.15">
      <c r="A4" s="99"/>
      <c r="B4" s="105"/>
      <c r="C4" s="302"/>
      <c r="D4" s="305">
        <v>21495</v>
      </c>
      <c r="E4" s="307"/>
      <c r="F4" s="310">
        <v>82571</v>
      </c>
      <c r="G4" s="312"/>
      <c r="H4" s="315"/>
    </row>
    <row r="5" spans="1:8" x14ac:dyDescent="0.15">
      <c r="A5" s="114" t="s">
        <v>522</v>
      </c>
      <c r="B5" s="106"/>
      <c r="C5" s="301"/>
      <c r="D5" s="304">
        <v>72256</v>
      </c>
      <c r="E5" s="306"/>
      <c r="F5" s="309">
        <v>190274</v>
      </c>
      <c r="G5" s="311"/>
      <c r="H5" s="314"/>
    </row>
    <row r="6" spans="1:8" x14ac:dyDescent="0.15">
      <c r="A6" s="99"/>
      <c r="B6" s="105"/>
      <c r="C6" s="302"/>
      <c r="D6" s="305">
        <v>40677</v>
      </c>
      <c r="E6" s="307"/>
      <c r="F6" s="310">
        <v>88584</v>
      </c>
      <c r="G6" s="312"/>
      <c r="H6" s="315"/>
    </row>
    <row r="7" spans="1:8" x14ac:dyDescent="0.15">
      <c r="A7" s="114" t="s">
        <v>477</v>
      </c>
      <c r="B7" s="106"/>
      <c r="C7" s="301"/>
      <c r="D7" s="304">
        <v>53039</v>
      </c>
      <c r="E7" s="306"/>
      <c r="F7" s="309">
        <v>200194</v>
      </c>
      <c r="G7" s="311"/>
      <c r="H7" s="314"/>
    </row>
    <row r="8" spans="1:8" x14ac:dyDescent="0.15">
      <c r="A8" s="99"/>
      <c r="B8" s="105"/>
      <c r="C8" s="302"/>
      <c r="D8" s="305">
        <v>29231</v>
      </c>
      <c r="E8" s="307"/>
      <c r="F8" s="310">
        <v>106422</v>
      </c>
      <c r="G8" s="312"/>
      <c r="H8" s="315"/>
    </row>
    <row r="9" spans="1:8" x14ac:dyDescent="0.15">
      <c r="A9" s="114" t="s">
        <v>523</v>
      </c>
      <c r="B9" s="106"/>
      <c r="C9" s="301"/>
      <c r="D9" s="304">
        <v>54105</v>
      </c>
      <c r="E9" s="306"/>
      <c r="F9" s="309">
        <v>196914</v>
      </c>
      <c r="G9" s="311"/>
      <c r="H9" s="314"/>
    </row>
    <row r="10" spans="1:8" x14ac:dyDescent="0.15">
      <c r="A10" s="99"/>
      <c r="B10" s="105"/>
      <c r="C10" s="302"/>
      <c r="D10" s="305">
        <v>24336</v>
      </c>
      <c r="E10" s="307"/>
      <c r="F10" s="310">
        <v>98966</v>
      </c>
      <c r="G10" s="312"/>
      <c r="H10" s="315"/>
    </row>
    <row r="11" spans="1:8" x14ac:dyDescent="0.15">
      <c r="A11" s="114" t="s">
        <v>137</v>
      </c>
      <c r="B11" s="106"/>
      <c r="C11" s="301"/>
      <c r="D11" s="304">
        <v>61396</v>
      </c>
      <c r="E11" s="306"/>
      <c r="F11" s="309">
        <v>204757</v>
      </c>
      <c r="G11" s="311"/>
      <c r="H11" s="314"/>
    </row>
    <row r="12" spans="1:8" x14ac:dyDescent="0.15">
      <c r="A12" s="99"/>
      <c r="B12" s="105"/>
      <c r="C12" s="303"/>
      <c r="D12" s="305">
        <v>36877</v>
      </c>
      <c r="E12" s="307"/>
      <c r="F12" s="310">
        <v>106071</v>
      </c>
      <c r="G12" s="312"/>
      <c r="H12" s="315"/>
    </row>
    <row r="13" spans="1:8" x14ac:dyDescent="0.15">
      <c r="A13" s="114"/>
      <c r="B13" s="106"/>
      <c r="C13" s="301"/>
      <c r="D13" s="304">
        <v>59998</v>
      </c>
      <c r="E13" s="306"/>
      <c r="F13" s="309">
        <v>191927</v>
      </c>
      <c r="G13" s="313"/>
      <c r="H13" s="314"/>
    </row>
    <row r="14" spans="1:8" x14ac:dyDescent="0.15">
      <c r="A14" s="99"/>
      <c r="B14" s="105"/>
      <c r="C14" s="302"/>
      <c r="D14" s="305">
        <v>30523</v>
      </c>
      <c r="E14" s="307"/>
      <c r="F14" s="310">
        <v>96523</v>
      </c>
      <c r="G14" s="312"/>
      <c r="H14" s="315"/>
    </row>
    <row r="17" spans="1:11" x14ac:dyDescent="0.15">
      <c r="A17" s="293" t="s">
        <v>24</v>
      </c>
    </row>
    <row r="18" spans="1:11" x14ac:dyDescent="0.15">
      <c r="A18" s="294"/>
      <c r="B18" s="294" t="str">
        <f>実質収支比率等に係る経年分析!F$46</f>
        <v>H30</v>
      </c>
      <c r="C18" s="294" t="str">
        <f>実質収支比率等に係る経年分析!G$46</f>
        <v>R01</v>
      </c>
      <c r="D18" s="294" t="str">
        <f>実質収支比率等に係る経年分析!H$46</f>
        <v>R02</v>
      </c>
      <c r="E18" s="294" t="str">
        <f>実質収支比率等に係る経年分析!I$46</f>
        <v>R03</v>
      </c>
      <c r="F18" s="294" t="str">
        <f>実質収支比率等に係る経年分析!J$46</f>
        <v>R04</v>
      </c>
    </row>
    <row r="19" spans="1:11" x14ac:dyDescent="0.15">
      <c r="A19" s="294" t="s">
        <v>85</v>
      </c>
      <c r="B19" s="294">
        <f>ROUND(VALUE(SUBSTITUTE(実質収支比率等に係る経年分析!F$48,"▲","-")),2)</f>
        <v>2.7</v>
      </c>
      <c r="C19" s="294">
        <f>ROUND(VALUE(SUBSTITUTE(実質収支比率等に係る経年分析!G$48,"▲","-")),2)</f>
        <v>3.84</v>
      </c>
      <c r="D19" s="294">
        <f>ROUND(VALUE(SUBSTITUTE(実質収支比率等に係る経年分析!H$48,"▲","-")),2)</f>
        <v>2.35</v>
      </c>
      <c r="E19" s="294">
        <f>ROUND(VALUE(SUBSTITUTE(実質収支比率等に係る経年分析!I$48,"▲","-")),2)</f>
        <v>2.88</v>
      </c>
      <c r="F19" s="294">
        <f>ROUND(VALUE(SUBSTITUTE(実質収支比率等に係る経年分析!J$48,"▲","-")),2)</f>
        <v>3.04</v>
      </c>
    </row>
    <row r="20" spans="1:11" x14ac:dyDescent="0.15">
      <c r="A20" s="294" t="s">
        <v>34</v>
      </c>
      <c r="B20" s="294">
        <f>ROUND(VALUE(SUBSTITUTE(実質収支比率等に係る経年分析!F$47,"▲","-")),2)</f>
        <v>33.82</v>
      </c>
      <c r="C20" s="294">
        <f>ROUND(VALUE(SUBSTITUTE(実質収支比率等に係る経年分析!G$47,"▲","-")),2)</f>
        <v>33.57</v>
      </c>
      <c r="D20" s="294">
        <f>ROUND(VALUE(SUBSTITUTE(実質収支比率等に係る経年分析!H$47,"▲","-")),2)</f>
        <v>36.4</v>
      </c>
      <c r="E20" s="294">
        <f>ROUND(VALUE(SUBSTITUTE(実質収支比率等に係る経年分析!I$47,"▲","-")),2)</f>
        <v>35.159999999999997</v>
      </c>
      <c r="F20" s="294">
        <f>ROUND(VALUE(SUBSTITUTE(実質収支比率等に係る経年分析!J$47,"▲","-")),2)</f>
        <v>36.21</v>
      </c>
    </row>
    <row r="21" spans="1:11" x14ac:dyDescent="0.15">
      <c r="A21" s="294" t="s">
        <v>109</v>
      </c>
      <c r="B21" s="294">
        <f>IF(ISNUMBER(VALUE(SUBSTITUTE(実質収支比率等に係る経年分析!F$49,"▲","-"))),ROUND(VALUE(SUBSTITUTE(実質収支比率等に係る経年分析!F$49,"▲","-")),2),NA())</f>
        <v>-4.4000000000000004</v>
      </c>
      <c r="C21" s="294">
        <f>IF(ISNUMBER(VALUE(SUBSTITUTE(実質収支比率等に係る経年分析!G$49,"▲","-"))),ROUND(VALUE(SUBSTITUTE(実質収支比率等に係る経年分析!G$49,"▲","-")),2),NA())</f>
        <v>-0.74</v>
      </c>
      <c r="D21" s="294">
        <f>IF(ISNUMBER(VALUE(SUBSTITUTE(実質収支比率等に係る経年分析!H$49,"▲","-"))),ROUND(VALUE(SUBSTITUTE(実質収支比率等に係る経年分析!H$49,"▲","-")),2),NA())</f>
        <v>2.88</v>
      </c>
      <c r="E21" s="294">
        <f>IF(ISNUMBER(VALUE(SUBSTITUTE(実質収支比率等に係る経年分析!I$49,"▲","-"))),ROUND(VALUE(SUBSTITUTE(実質収支比率等に係る経年分析!I$49,"▲","-")),2),NA())</f>
        <v>0.09</v>
      </c>
      <c r="F21" s="294">
        <f>IF(ISNUMBER(VALUE(SUBSTITUTE(実質収支比率等に係る経年分析!J$49,"▲","-"))),ROUND(VALUE(SUBSTITUTE(実質収支比率等に係る経年分析!J$49,"▲","-")),2),NA())</f>
        <v>2.13</v>
      </c>
    </row>
    <row r="24" spans="1:11" x14ac:dyDescent="0.15">
      <c r="A24" s="293" t="s">
        <v>97</v>
      </c>
    </row>
    <row r="25" spans="1:11" x14ac:dyDescent="0.15">
      <c r="A25" s="295"/>
      <c r="B25" s="295" t="str">
        <f>連結実質赤字比率に係る赤字・黒字の構成分析!F$33</f>
        <v>H30</v>
      </c>
      <c r="C25" s="295"/>
      <c r="D25" s="295" t="str">
        <f>連結実質赤字比率に係る赤字・黒字の構成分析!G$33</f>
        <v>R01</v>
      </c>
      <c r="E25" s="295"/>
      <c r="F25" s="295" t="str">
        <f>連結実質赤字比率に係る赤字・黒字の構成分析!H$33</f>
        <v>R02</v>
      </c>
      <c r="G25" s="295"/>
      <c r="H25" s="295" t="str">
        <f>連結実質赤字比率に係る赤字・黒字の構成分析!I$33</f>
        <v>R03</v>
      </c>
      <c r="I25" s="295"/>
      <c r="J25" s="295" t="str">
        <f>連結実質赤字比率に係る赤字・黒字の構成分析!J$33</f>
        <v>R04</v>
      </c>
      <c r="K25" s="295"/>
    </row>
    <row r="26" spans="1:11" x14ac:dyDescent="0.15">
      <c r="A26" s="295"/>
      <c r="B26" s="295" t="s">
        <v>110</v>
      </c>
      <c r="C26" s="295" t="s">
        <v>71</v>
      </c>
      <c r="D26" s="295" t="s">
        <v>110</v>
      </c>
      <c r="E26" s="295" t="s">
        <v>71</v>
      </c>
      <c r="F26" s="295" t="s">
        <v>110</v>
      </c>
      <c r="G26" s="295" t="s">
        <v>71</v>
      </c>
      <c r="H26" s="295" t="s">
        <v>110</v>
      </c>
      <c r="I26" s="295" t="s">
        <v>71</v>
      </c>
      <c r="J26" s="295" t="s">
        <v>110</v>
      </c>
      <c r="K26" s="295" t="s">
        <v>71</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#VALUE!</v>
      </c>
      <c r="C27" s="295" t="e">
        <f>IF(ROUND(VALUE(SUBSTITUTE(連結実質赤字比率に係る赤字・黒字の構成分析!F$43,"▲","-")),2)&gt;=0,ABS(ROUND(VALUE(SUBSTITUTE(連結実質赤字比率に係る赤字・黒字の構成分析!F$43,"▲","-")),2)),NA())</f>
        <v>#VALUE!</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15">
      <c r="A30" s="295" t="str">
        <f>IF(連結実質赤字比率に係る赤字・黒字の構成分析!C$40="",NA(),連結実質赤字比率に係る赤字・黒字の構成分析!C$40)</f>
        <v>後期高齢者医療特別会計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0.01</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0.01</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0.01</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0.05</v>
      </c>
    </row>
    <row r="31" spans="1:11" x14ac:dyDescent="0.15">
      <c r="A31" s="295" t="str">
        <f>IF(連結実質赤字比率に係る赤字・黒字の構成分析!C$39="",NA(),連結実質赤字比率に係る赤字・黒字の構成分析!C$39)</f>
        <v>下水道特別会計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0.01</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0.01</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0.05</v>
      </c>
    </row>
    <row r="32" spans="1:11" x14ac:dyDescent="0.15">
      <c r="A32" s="295" t="str">
        <f>IF(連結実質赤字比率に係る赤字・黒字の構成分析!C$38="",NA(),連結実質赤字比率に係る赤字・黒字の構成分析!C$38)</f>
        <v>国民健康保険特別会計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0.3</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0.08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0.04</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0.12</v>
      </c>
    </row>
    <row r="33" spans="1:16" x14ac:dyDescent="0.15">
      <c r="A33" s="295" t="str">
        <f>IF(連結実質赤字比率に係る赤字・黒字の構成分析!C$37="",NA(),連結実質赤字比率に係る赤字・黒字の構成分析!C$37)</f>
        <v>介護保険特別会計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0.31</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0.45</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0.33</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0.31</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0.41</v>
      </c>
    </row>
    <row r="34" spans="1:16" x14ac:dyDescent="0.15">
      <c r="A34" s="295" t="str">
        <f>IF(連結実質赤字比率に係る赤字・黒字の構成分析!C$36="",NA(),連結実質赤字比率に係る赤字・黒字の構成分析!C$36)</f>
        <v>簡易水道事業会計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2.4300000000000002</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2.63</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2.71</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2.38</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2.0299999999999998</v>
      </c>
    </row>
    <row r="35" spans="1:16" x14ac:dyDescent="0.15">
      <c r="A35" s="295" t="str">
        <f>IF(連結実質赤字比率に係る赤字・黒字の構成分析!C$35="",NA(),連結実質赤字比率に係る赤字・黒字の構成分析!C$35)</f>
        <v>一般会計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2.69</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3.84</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2.34</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2.87</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3.03</v>
      </c>
    </row>
    <row r="36" spans="1:16" x14ac:dyDescent="0.15">
      <c r="A36" s="295" t="str">
        <f>IF(連結実質赤字比率に係る赤字・黒字の構成分析!C$34="",NA(),連結実質赤字比率に係る赤字・黒字の構成分析!C$34)</f>
        <v>病院事業会計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9.11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9.33</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10.24</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10.62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11.84</v>
      </c>
    </row>
    <row r="39" spans="1:16" x14ac:dyDescent="0.15">
      <c r="A39" s="293" t="s">
        <v>10</v>
      </c>
    </row>
    <row r="40" spans="1:16" x14ac:dyDescent="0.15">
      <c r="A40" s="296"/>
      <c r="B40" s="296" t="str">
        <f>'実質公債費比率（分子）の構造'!K$44</f>
        <v>H30</v>
      </c>
      <c r="C40" s="296"/>
      <c r="D40" s="296"/>
      <c r="E40" s="296" t="str">
        <f>'実質公債費比率（分子）の構造'!L$44</f>
        <v>R01</v>
      </c>
      <c r="F40" s="296"/>
      <c r="G40" s="296"/>
      <c r="H40" s="296" t="str">
        <f>'実質公債費比率（分子）の構造'!M$44</f>
        <v>R02</v>
      </c>
      <c r="I40" s="296"/>
      <c r="J40" s="296"/>
      <c r="K40" s="296" t="str">
        <f>'実質公債費比率（分子）の構造'!N$44</f>
        <v>R03</v>
      </c>
      <c r="L40" s="296"/>
      <c r="M40" s="296"/>
      <c r="N40" s="296" t="str">
        <f>'実質公債費比率（分子）の構造'!O$44</f>
        <v>R04</v>
      </c>
      <c r="O40" s="296"/>
      <c r="P40" s="296"/>
    </row>
    <row r="41" spans="1:16" x14ac:dyDescent="0.15">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15">
      <c r="A42" s="296" t="s">
        <v>115</v>
      </c>
      <c r="B42" s="296"/>
      <c r="C42" s="296"/>
      <c r="D42" s="296">
        <f>'実質公債費比率（分子）の構造'!K$52</f>
        <v>754</v>
      </c>
      <c r="E42" s="296"/>
      <c r="F42" s="296"/>
      <c r="G42" s="296">
        <f>'実質公債費比率（分子）の構造'!L$52</f>
        <v>745</v>
      </c>
      <c r="H42" s="296"/>
      <c r="I42" s="296"/>
      <c r="J42" s="296">
        <f>'実質公債費比率（分子）の構造'!M$52</f>
        <v>749</v>
      </c>
      <c r="K42" s="296"/>
      <c r="L42" s="296"/>
      <c r="M42" s="296">
        <f>'実質公債費比率（分子）の構造'!N$52</f>
        <v>755</v>
      </c>
      <c r="N42" s="296"/>
      <c r="O42" s="296"/>
      <c r="P42" s="296">
        <f>'実質公債費比率（分子）の構造'!O$52</f>
        <v>752</v>
      </c>
    </row>
    <row r="43" spans="1:16" x14ac:dyDescent="0.15">
      <c r="A43" s="296" t="s">
        <v>45</v>
      </c>
      <c r="B43" s="296" t="str">
        <f>'実質公債費比率（分子）の構造'!K$51</f>
        <v>-</v>
      </c>
      <c r="C43" s="296"/>
      <c r="D43" s="296"/>
      <c r="E43" s="296">
        <f>'実質公債費比率（分子）の構造'!L$51</f>
        <v>0</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41</v>
      </c>
      <c r="B44" s="296">
        <f>'実質公債費比率（分子）の構造'!K$50</f>
        <v>13</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15</v>
      </c>
      <c r="C45" s="296"/>
      <c r="D45" s="296"/>
      <c r="E45" s="296">
        <f>'実質公債費比率（分子）の構造'!L$49</f>
        <v>14</v>
      </c>
      <c r="F45" s="296"/>
      <c r="G45" s="296"/>
      <c r="H45" s="296">
        <f>'実質公債費比率（分子）の構造'!M$49</f>
        <v>15</v>
      </c>
      <c r="I45" s="296"/>
      <c r="J45" s="296"/>
      <c r="K45" s="296">
        <f>'実質公債費比率（分子）の構造'!N$49</f>
        <v>16</v>
      </c>
      <c r="L45" s="296"/>
      <c r="M45" s="296"/>
      <c r="N45" s="296">
        <f>'実質公債費比率（分子）の構造'!O$49</f>
        <v>17</v>
      </c>
      <c r="O45" s="296"/>
      <c r="P45" s="296"/>
    </row>
    <row r="46" spans="1:16" x14ac:dyDescent="0.15">
      <c r="A46" s="296" t="s">
        <v>39</v>
      </c>
      <c r="B46" s="296">
        <f>'実質公債費比率（分子）の構造'!K$48</f>
        <v>183</v>
      </c>
      <c r="C46" s="296"/>
      <c r="D46" s="296"/>
      <c r="E46" s="296">
        <f>'実質公債費比率（分子）の構造'!L$48</f>
        <v>183</v>
      </c>
      <c r="F46" s="296"/>
      <c r="G46" s="296"/>
      <c r="H46" s="296">
        <f>'実質公債費比率（分子）の構造'!M$48</f>
        <v>213</v>
      </c>
      <c r="I46" s="296"/>
      <c r="J46" s="296"/>
      <c r="K46" s="296">
        <f>'実質公債費比率（分子）の構造'!N$48</f>
        <v>218</v>
      </c>
      <c r="L46" s="296"/>
      <c r="M46" s="296"/>
      <c r="N46" s="296">
        <f>'実質公債費比率（分子）の構造'!O$48</f>
        <v>209</v>
      </c>
      <c r="O46" s="296"/>
      <c r="P46" s="296"/>
    </row>
    <row r="47" spans="1:16" x14ac:dyDescent="0.15">
      <c r="A47" s="296" t="s">
        <v>33</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116</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26</v>
      </c>
      <c r="B49" s="296">
        <f>'実質公債費比率（分子）の構造'!K$45</f>
        <v>861</v>
      </c>
      <c r="C49" s="296"/>
      <c r="D49" s="296"/>
      <c r="E49" s="296">
        <f>'実質公債費比率（分子）の構造'!L$45</f>
        <v>866</v>
      </c>
      <c r="F49" s="296"/>
      <c r="G49" s="296"/>
      <c r="H49" s="296">
        <f>'実質公債費比率（分子）の構造'!M$45</f>
        <v>897</v>
      </c>
      <c r="I49" s="296"/>
      <c r="J49" s="296"/>
      <c r="K49" s="296">
        <f>'実質公債費比率（分子）の構造'!N$45</f>
        <v>901</v>
      </c>
      <c r="L49" s="296"/>
      <c r="M49" s="296"/>
      <c r="N49" s="296">
        <f>'実質公債費比率（分子）の構造'!O$45</f>
        <v>900</v>
      </c>
      <c r="O49" s="296"/>
      <c r="P49" s="296"/>
    </row>
    <row r="50" spans="1:16" x14ac:dyDescent="0.15">
      <c r="A50" s="296" t="s">
        <v>52</v>
      </c>
      <c r="B50" s="296" t="e">
        <f>NA()</f>
        <v>#N/A</v>
      </c>
      <c r="C50" s="296">
        <f>IF(ISNUMBER('実質公債費比率（分子）の構造'!K$53),'実質公債費比率（分子）の構造'!K$53,NA())</f>
        <v>318</v>
      </c>
      <c r="D50" s="296" t="e">
        <f>NA()</f>
        <v>#N/A</v>
      </c>
      <c r="E50" s="296" t="e">
        <f>NA()</f>
        <v>#N/A</v>
      </c>
      <c r="F50" s="296">
        <f>IF(ISNUMBER('実質公債費比率（分子）の構造'!L$53),'実質公債費比率（分子）の構造'!L$53,NA())</f>
        <v>318</v>
      </c>
      <c r="G50" s="296" t="e">
        <f>NA()</f>
        <v>#N/A</v>
      </c>
      <c r="H50" s="296" t="e">
        <f>NA()</f>
        <v>#N/A</v>
      </c>
      <c r="I50" s="296">
        <f>IF(ISNUMBER('実質公債費比率（分子）の構造'!M$53),'実質公債費比率（分子）の構造'!M$53,NA())</f>
        <v>376</v>
      </c>
      <c r="J50" s="296" t="e">
        <f>NA()</f>
        <v>#N/A</v>
      </c>
      <c r="K50" s="296" t="e">
        <f>NA()</f>
        <v>#N/A</v>
      </c>
      <c r="L50" s="296">
        <f>IF(ISNUMBER('実質公債費比率（分子）の構造'!N$53),'実質公債費比率（分子）の構造'!N$53,NA())</f>
        <v>380</v>
      </c>
      <c r="M50" s="296" t="e">
        <f>NA()</f>
        <v>#N/A</v>
      </c>
      <c r="N50" s="296" t="e">
        <f>NA()</f>
        <v>#N/A</v>
      </c>
      <c r="O50" s="296">
        <f>IF(ISNUMBER('実質公債費比率（分子）の構造'!O$53),'実質公債費比率（分子）の構造'!O$53,NA())</f>
        <v>374</v>
      </c>
      <c r="P50" s="296" t="e">
        <f>NA()</f>
        <v>#N/A</v>
      </c>
    </row>
    <row r="53" spans="1:16" x14ac:dyDescent="0.15">
      <c r="A53" s="293" t="s">
        <v>118</v>
      </c>
    </row>
    <row r="54" spans="1:16" x14ac:dyDescent="0.15">
      <c r="A54" s="295"/>
      <c r="B54" s="295" t="str">
        <f>'将来負担比率（分子）の構造'!I$40</f>
        <v>H30</v>
      </c>
      <c r="C54" s="295"/>
      <c r="D54" s="295"/>
      <c r="E54" s="295" t="str">
        <f>'将来負担比率（分子）の構造'!J$40</f>
        <v>R01</v>
      </c>
      <c r="F54" s="295"/>
      <c r="G54" s="295"/>
      <c r="H54" s="295" t="str">
        <f>'将来負担比率（分子）の構造'!K$40</f>
        <v>R02</v>
      </c>
      <c r="I54" s="295"/>
      <c r="J54" s="295"/>
      <c r="K54" s="295" t="str">
        <f>'将来負担比率（分子）の構造'!L$40</f>
        <v>R03</v>
      </c>
      <c r="L54" s="295"/>
      <c r="M54" s="295"/>
      <c r="N54" s="295" t="str">
        <f>'将来負担比率（分子）の構造'!M$40</f>
        <v>R04</v>
      </c>
      <c r="O54" s="295"/>
      <c r="P54" s="295"/>
    </row>
    <row r="55" spans="1:16" x14ac:dyDescent="0.15">
      <c r="A55" s="295"/>
      <c r="B55" s="295" t="s">
        <v>123</v>
      </c>
      <c r="C55" s="295"/>
      <c r="D55" s="295" t="s">
        <v>126</v>
      </c>
      <c r="E55" s="295" t="s">
        <v>123</v>
      </c>
      <c r="F55" s="295"/>
      <c r="G55" s="295" t="s">
        <v>126</v>
      </c>
      <c r="H55" s="295" t="s">
        <v>123</v>
      </c>
      <c r="I55" s="295"/>
      <c r="J55" s="295" t="s">
        <v>126</v>
      </c>
      <c r="K55" s="295" t="s">
        <v>123</v>
      </c>
      <c r="L55" s="295"/>
      <c r="M55" s="295" t="s">
        <v>126</v>
      </c>
      <c r="N55" s="295" t="s">
        <v>123</v>
      </c>
      <c r="O55" s="295"/>
      <c r="P55" s="295" t="s">
        <v>126</v>
      </c>
    </row>
    <row r="56" spans="1:16" x14ac:dyDescent="0.15">
      <c r="A56" s="295" t="s">
        <v>43</v>
      </c>
      <c r="B56" s="295"/>
      <c r="C56" s="295"/>
      <c r="D56" s="295">
        <f>'将来負担比率（分子）の構造'!I$52</f>
        <v>6661</v>
      </c>
      <c r="E56" s="295"/>
      <c r="F56" s="295"/>
      <c r="G56" s="295">
        <f>'将来負担比率（分子）の構造'!J$52</f>
        <v>6519</v>
      </c>
      <c r="H56" s="295"/>
      <c r="I56" s="295"/>
      <c r="J56" s="295">
        <f>'将来負担比率（分子）の構造'!K$52</f>
        <v>6197</v>
      </c>
      <c r="K56" s="295"/>
      <c r="L56" s="295"/>
      <c r="M56" s="295">
        <f>'将来負担比率（分子）の構造'!L$52</f>
        <v>5683</v>
      </c>
      <c r="N56" s="295"/>
      <c r="O56" s="295"/>
      <c r="P56" s="295">
        <f>'将来負担比率（分子）の構造'!M$52</f>
        <v>5235</v>
      </c>
    </row>
    <row r="57" spans="1:16" x14ac:dyDescent="0.15">
      <c r="A57" s="295" t="s">
        <v>93</v>
      </c>
      <c r="B57" s="295"/>
      <c r="C57" s="295"/>
      <c r="D57" s="295">
        <f>'将来負担比率（分子）の構造'!I$51</f>
        <v>390</v>
      </c>
      <c r="E57" s="295"/>
      <c r="F57" s="295"/>
      <c r="G57" s="295">
        <f>'将来負担比率（分子）の構造'!J$51</f>
        <v>329</v>
      </c>
      <c r="H57" s="295"/>
      <c r="I57" s="295"/>
      <c r="J57" s="295">
        <f>'将来負担比率（分子）の構造'!K$51</f>
        <v>292</v>
      </c>
      <c r="K57" s="295"/>
      <c r="L57" s="295"/>
      <c r="M57" s="295">
        <f>'将来負担比率（分子）の構造'!L$51</f>
        <v>258</v>
      </c>
      <c r="N57" s="295"/>
      <c r="O57" s="295"/>
      <c r="P57" s="295">
        <f>'将来負担比率（分子）の構造'!M$51</f>
        <v>243</v>
      </c>
    </row>
    <row r="58" spans="1:16" x14ac:dyDescent="0.15">
      <c r="A58" s="295" t="s">
        <v>90</v>
      </c>
      <c r="B58" s="295"/>
      <c r="C58" s="295"/>
      <c r="D58" s="295">
        <f>'将来負担比率（分子）の構造'!I$50</f>
        <v>2115</v>
      </c>
      <c r="E58" s="295"/>
      <c r="F58" s="295"/>
      <c r="G58" s="295">
        <f>'将来負担比率（分子）の構造'!J$50</f>
        <v>2158</v>
      </c>
      <c r="H58" s="295"/>
      <c r="I58" s="295"/>
      <c r="J58" s="295">
        <f>'将来負担比率（分子）の構造'!K$50</f>
        <v>2347</v>
      </c>
      <c r="K58" s="295"/>
      <c r="L58" s="295"/>
      <c r="M58" s="295">
        <f>'将来負担比率（分子）の構造'!L$50</f>
        <v>2515</v>
      </c>
      <c r="N58" s="295"/>
      <c r="O58" s="295"/>
      <c r="P58" s="295">
        <f>'将来負担比率（分子）の構造'!M$50</f>
        <v>2637</v>
      </c>
    </row>
    <row r="59" spans="1:16" x14ac:dyDescent="0.15">
      <c r="A59" s="295" t="s">
        <v>86</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57</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79</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80</v>
      </c>
      <c r="B62" s="295">
        <f>'将来負担比率（分子）の構造'!I$45</f>
        <v>927</v>
      </c>
      <c r="C62" s="295"/>
      <c r="D62" s="295"/>
      <c r="E62" s="295">
        <f>'将来負担比率（分子）の構造'!J$45</f>
        <v>854</v>
      </c>
      <c r="F62" s="295"/>
      <c r="G62" s="295"/>
      <c r="H62" s="295">
        <f>'将来負担比率（分子）の構造'!K$45</f>
        <v>808</v>
      </c>
      <c r="I62" s="295"/>
      <c r="J62" s="295"/>
      <c r="K62" s="295">
        <f>'将来負担比率（分子）の構造'!L$45</f>
        <v>829</v>
      </c>
      <c r="L62" s="295"/>
      <c r="M62" s="295"/>
      <c r="N62" s="295">
        <f>'将来負担比率（分子）の構造'!M$45</f>
        <v>801</v>
      </c>
      <c r="O62" s="295"/>
      <c r="P62" s="295"/>
    </row>
    <row r="63" spans="1:16" x14ac:dyDescent="0.15">
      <c r="A63" s="295" t="s">
        <v>17</v>
      </c>
      <c r="B63" s="295">
        <f>'将来負担比率（分子）の構造'!I$44</f>
        <v>141</v>
      </c>
      <c r="C63" s="295"/>
      <c r="D63" s="295"/>
      <c r="E63" s="295">
        <f>'将来負担比率（分子）の構造'!J$44</f>
        <v>157</v>
      </c>
      <c r="F63" s="295"/>
      <c r="G63" s="295"/>
      <c r="H63" s="295">
        <f>'将来負担比率（分子）の構造'!K$44</f>
        <v>311</v>
      </c>
      <c r="I63" s="295"/>
      <c r="J63" s="295"/>
      <c r="K63" s="295">
        <f>'将来負担比率（分子）の構造'!L$44</f>
        <v>327</v>
      </c>
      <c r="L63" s="295"/>
      <c r="M63" s="295"/>
      <c r="N63" s="295">
        <f>'将来負担比率（分子）の構造'!M$44</f>
        <v>307</v>
      </c>
      <c r="O63" s="295"/>
      <c r="P63" s="295"/>
    </row>
    <row r="64" spans="1:16" x14ac:dyDescent="0.15">
      <c r="A64" s="295" t="s">
        <v>77</v>
      </c>
      <c r="B64" s="295">
        <f>'将来負担比率（分子）の構造'!I$43</f>
        <v>2808</v>
      </c>
      <c r="C64" s="295"/>
      <c r="D64" s="295"/>
      <c r="E64" s="295">
        <f>'将来負担比率（分子）の構造'!J$43</f>
        <v>2711</v>
      </c>
      <c r="F64" s="295"/>
      <c r="G64" s="295"/>
      <c r="H64" s="295">
        <f>'将来負担比率（分子）の構造'!K$43</f>
        <v>2602</v>
      </c>
      <c r="I64" s="295"/>
      <c r="J64" s="295"/>
      <c r="K64" s="295">
        <f>'将来負担比率（分子）の構造'!L$43</f>
        <v>2511</v>
      </c>
      <c r="L64" s="295"/>
      <c r="M64" s="295"/>
      <c r="N64" s="295">
        <f>'将来負担比率（分子）の構造'!M$43</f>
        <v>2468</v>
      </c>
      <c r="O64" s="295"/>
      <c r="P64" s="295"/>
    </row>
    <row r="65" spans="1:16" x14ac:dyDescent="0.15">
      <c r="A65" s="295" t="s">
        <v>76</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68</v>
      </c>
      <c r="B66" s="295">
        <f>'将来負担比率（分子）の構造'!I$41</f>
        <v>7512</v>
      </c>
      <c r="C66" s="295"/>
      <c r="D66" s="295"/>
      <c r="E66" s="295">
        <f>'将来負担比率（分子）の構造'!J$41</f>
        <v>7186</v>
      </c>
      <c r="F66" s="295"/>
      <c r="G66" s="295"/>
      <c r="H66" s="295">
        <f>'将来負担比率（分子）の構造'!K$41</f>
        <v>6481</v>
      </c>
      <c r="I66" s="295"/>
      <c r="J66" s="295"/>
      <c r="K66" s="295">
        <f>'将来負担比率（分子）の構造'!L$41</f>
        <v>5815</v>
      </c>
      <c r="L66" s="295"/>
      <c r="M66" s="295"/>
      <c r="N66" s="295">
        <f>'将来負担比率（分子）の構造'!M$41</f>
        <v>5104</v>
      </c>
      <c r="O66" s="295"/>
      <c r="P66" s="295"/>
    </row>
    <row r="67" spans="1:16" x14ac:dyDescent="0.15">
      <c r="A67" s="295" t="s">
        <v>95</v>
      </c>
      <c r="B67" s="295" t="e">
        <f>NA()</f>
        <v>#N/A</v>
      </c>
      <c r="C67" s="295">
        <f>IF(ISNUMBER('将来負担比率（分子）の構造'!I$53),IF('将来負担比率（分子）の構造'!I$53&lt;0,0,'将来負担比率（分子）の構造'!I$53),NA())</f>
        <v>2221</v>
      </c>
      <c r="D67" s="295" t="e">
        <f>NA()</f>
        <v>#N/A</v>
      </c>
      <c r="E67" s="295" t="e">
        <f>NA()</f>
        <v>#N/A</v>
      </c>
      <c r="F67" s="295">
        <f>IF(ISNUMBER('将来負担比率（分子）の構造'!J$53),IF('将来負担比率（分子）の構造'!J$53&lt;0,0,'将来負担比率（分子）の構造'!J$53),NA())</f>
        <v>1902</v>
      </c>
      <c r="G67" s="295" t="e">
        <f>NA()</f>
        <v>#N/A</v>
      </c>
      <c r="H67" s="295" t="e">
        <f>NA()</f>
        <v>#N/A</v>
      </c>
      <c r="I67" s="295">
        <f>IF(ISNUMBER('将来負担比率（分子）の構造'!K$53),IF('将来負担比率（分子）の構造'!K$53&lt;0,0,'将来負担比率（分子）の構造'!K$53),NA())</f>
        <v>1366</v>
      </c>
      <c r="J67" s="295" t="e">
        <f>NA()</f>
        <v>#N/A</v>
      </c>
      <c r="K67" s="295" t="e">
        <f>NA()</f>
        <v>#N/A</v>
      </c>
      <c r="L67" s="295">
        <f>IF(ISNUMBER('将来負担比率（分子）の構造'!L$53),IF('将来負担比率（分子）の構造'!L$53&lt;0,0,'将来負担比率（分子）の構造'!L$53),NA())</f>
        <v>1027</v>
      </c>
      <c r="M67" s="295" t="e">
        <f>NA()</f>
        <v>#N/A</v>
      </c>
      <c r="N67" s="295" t="e">
        <f>NA()</f>
        <v>#N/A</v>
      </c>
      <c r="O67" s="295">
        <f>IF(ISNUMBER('将来負担比率（分子）の構造'!M$53),IF('将来負担比率（分子）の構造'!M$53&lt;0,0,'将来負担比率（分子）の構造'!M$53),NA())</f>
        <v>565</v>
      </c>
      <c r="P67" s="295" t="e">
        <f>NA()</f>
        <v>#N/A</v>
      </c>
    </row>
    <row r="70" spans="1:16" x14ac:dyDescent="0.15">
      <c r="A70" s="298" t="s">
        <v>128</v>
      </c>
      <c r="B70" s="298"/>
      <c r="C70" s="298"/>
      <c r="D70" s="298"/>
      <c r="E70" s="298"/>
      <c r="F70" s="298"/>
    </row>
    <row r="71" spans="1:16" x14ac:dyDescent="0.15">
      <c r="A71" s="297"/>
      <c r="B71" s="297" t="str">
        <f>基金残高に係る経年分析!F54</f>
        <v>R02</v>
      </c>
      <c r="C71" s="297" t="str">
        <f>基金残高に係る経年分析!G54</f>
        <v>R03</v>
      </c>
      <c r="D71" s="297" t="str">
        <f>基金残高に係る経年分析!H54</f>
        <v>R04</v>
      </c>
    </row>
    <row r="72" spans="1:16" x14ac:dyDescent="0.15">
      <c r="A72" s="297" t="s">
        <v>130</v>
      </c>
      <c r="B72" s="299">
        <f>基金残高に係る経年分析!F55</f>
        <v>1410</v>
      </c>
      <c r="C72" s="299">
        <f>基金残高に係る経年分析!G55</f>
        <v>1433</v>
      </c>
      <c r="D72" s="299">
        <f>基金残高に係る経年分析!H55</f>
        <v>1450</v>
      </c>
    </row>
    <row r="73" spans="1:16" x14ac:dyDescent="0.15">
      <c r="A73" s="297" t="s">
        <v>131</v>
      </c>
      <c r="B73" s="299">
        <f>基金残高に係る経年分析!F56</f>
        <v>689</v>
      </c>
      <c r="C73" s="299">
        <f>基金残高に係る経年分析!G56</f>
        <v>791</v>
      </c>
      <c r="D73" s="299">
        <f>基金残高に係る経年分析!H56</f>
        <v>878</v>
      </c>
    </row>
    <row r="74" spans="1:16" x14ac:dyDescent="0.15">
      <c r="A74" s="297" t="s">
        <v>133</v>
      </c>
      <c r="B74" s="299">
        <f>基金残高に係る経年分析!F57</f>
        <v>1948</v>
      </c>
      <c r="C74" s="299">
        <f>基金残高に係る経年分析!G57</f>
        <v>2199</v>
      </c>
      <c r="D74" s="299">
        <f>基金残高に係る経年分析!H57</f>
        <v>2352</v>
      </c>
    </row>
  </sheetData>
  <sheetProtection algorithmName="SHA-512" hashValue="UBEjz45kbynIqlqm89l99CI+CZbp69+416bkRKhySC+HjVZ65LnphWS1qz5HML95ZfWSKWwuRO7x0GrkeL4Xtg==" saltValue="TTtYLvIBxBtZEqcUR1DqD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5" t="s">
        <v>127</v>
      </c>
      <c r="DI1" s="686"/>
      <c r="DJ1" s="686"/>
      <c r="DK1" s="686"/>
      <c r="DL1" s="686"/>
      <c r="DM1" s="686"/>
      <c r="DN1" s="687"/>
      <c r="DO1" s="1"/>
      <c r="DP1" s="685" t="s">
        <v>303</v>
      </c>
      <c r="DQ1" s="686"/>
      <c r="DR1" s="686"/>
      <c r="DS1" s="686"/>
      <c r="DT1" s="686"/>
      <c r="DU1" s="686"/>
      <c r="DV1" s="686"/>
      <c r="DW1" s="686"/>
      <c r="DX1" s="686"/>
      <c r="DY1" s="686"/>
      <c r="DZ1" s="686"/>
      <c r="EA1" s="686"/>
      <c r="EB1" s="686"/>
      <c r="EC1" s="687"/>
      <c r="ED1" s="2"/>
      <c r="EE1" s="2"/>
      <c r="EF1" s="2"/>
      <c r="EG1" s="2"/>
      <c r="EH1" s="2"/>
      <c r="EI1" s="2"/>
      <c r="EJ1" s="2"/>
      <c r="EK1" s="2"/>
      <c r="EL1" s="2"/>
      <c r="EM1" s="2"/>
    </row>
    <row r="2" spans="2:143" ht="22.5" customHeight="1" x14ac:dyDescent="0.15">
      <c r="B2" s="40" t="s">
        <v>305</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23" t="s">
        <v>112</v>
      </c>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524"/>
      <c r="AJ3" s="524"/>
      <c r="AK3" s="524"/>
      <c r="AL3" s="524"/>
      <c r="AM3" s="524"/>
      <c r="AN3" s="524"/>
      <c r="AO3" s="524"/>
      <c r="AP3" s="523" t="s">
        <v>306</v>
      </c>
      <c r="AQ3" s="524"/>
      <c r="AR3" s="524"/>
      <c r="AS3" s="524"/>
      <c r="AT3" s="524"/>
      <c r="AU3" s="524"/>
      <c r="AV3" s="524"/>
      <c r="AW3" s="524"/>
      <c r="AX3" s="524"/>
      <c r="AY3" s="524"/>
      <c r="AZ3" s="524"/>
      <c r="BA3" s="524"/>
      <c r="BB3" s="524"/>
      <c r="BC3" s="524"/>
      <c r="BD3" s="524"/>
      <c r="BE3" s="524"/>
      <c r="BF3" s="524"/>
      <c r="BG3" s="524"/>
      <c r="BH3" s="524"/>
      <c r="BI3" s="524"/>
      <c r="BJ3" s="524"/>
      <c r="BK3" s="524"/>
      <c r="BL3" s="524"/>
      <c r="BM3" s="524"/>
      <c r="BN3" s="524"/>
      <c r="BO3" s="524"/>
      <c r="BP3" s="524"/>
      <c r="BQ3" s="524"/>
      <c r="BR3" s="524"/>
      <c r="BS3" s="524"/>
      <c r="BT3" s="524"/>
      <c r="BU3" s="524"/>
      <c r="BV3" s="524"/>
      <c r="BW3" s="524"/>
      <c r="BX3" s="524"/>
      <c r="BY3" s="524"/>
      <c r="BZ3" s="524"/>
      <c r="CA3" s="524"/>
      <c r="CB3" s="566"/>
      <c r="CD3" s="523" t="s">
        <v>307</v>
      </c>
      <c r="CE3" s="524"/>
      <c r="CF3" s="524"/>
      <c r="CG3" s="524"/>
      <c r="CH3" s="524"/>
      <c r="CI3" s="524"/>
      <c r="CJ3" s="524"/>
      <c r="CK3" s="524"/>
      <c r="CL3" s="524"/>
      <c r="CM3" s="524"/>
      <c r="CN3" s="524"/>
      <c r="CO3" s="524"/>
      <c r="CP3" s="524"/>
      <c r="CQ3" s="524"/>
      <c r="CR3" s="524"/>
      <c r="CS3" s="524"/>
      <c r="CT3" s="524"/>
      <c r="CU3" s="524"/>
      <c r="CV3" s="524"/>
      <c r="CW3" s="524"/>
      <c r="CX3" s="524"/>
      <c r="CY3" s="524"/>
      <c r="CZ3" s="524"/>
      <c r="DA3" s="524"/>
      <c r="DB3" s="524"/>
      <c r="DC3" s="524"/>
      <c r="DD3" s="524"/>
      <c r="DE3" s="524"/>
      <c r="DF3" s="524"/>
      <c r="DG3" s="524"/>
      <c r="DH3" s="524"/>
      <c r="DI3" s="524"/>
      <c r="DJ3" s="524"/>
      <c r="DK3" s="524"/>
      <c r="DL3" s="524"/>
      <c r="DM3" s="524"/>
      <c r="DN3" s="524"/>
      <c r="DO3" s="524"/>
      <c r="DP3" s="524"/>
      <c r="DQ3" s="524"/>
      <c r="DR3" s="524"/>
      <c r="DS3" s="524"/>
      <c r="DT3" s="524"/>
      <c r="DU3" s="524"/>
      <c r="DV3" s="524"/>
      <c r="DW3" s="524"/>
      <c r="DX3" s="524"/>
      <c r="DY3" s="524"/>
      <c r="DZ3" s="524"/>
      <c r="EA3" s="524"/>
      <c r="EB3" s="524"/>
      <c r="EC3" s="566"/>
    </row>
    <row r="4" spans="2:143" ht="11.25" customHeight="1" x14ac:dyDescent="0.15">
      <c r="B4" s="523" t="s">
        <v>8</v>
      </c>
      <c r="C4" s="524"/>
      <c r="D4" s="524"/>
      <c r="E4" s="524"/>
      <c r="F4" s="524"/>
      <c r="G4" s="524"/>
      <c r="H4" s="524"/>
      <c r="I4" s="524"/>
      <c r="J4" s="524"/>
      <c r="K4" s="524"/>
      <c r="L4" s="524"/>
      <c r="M4" s="524"/>
      <c r="N4" s="524"/>
      <c r="O4" s="524"/>
      <c r="P4" s="524"/>
      <c r="Q4" s="566"/>
      <c r="R4" s="523" t="s">
        <v>310</v>
      </c>
      <c r="S4" s="524"/>
      <c r="T4" s="524"/>
      <c r="U4" s="524"/>
      <c r="V4" s="524"/>
      <c r="W4" s="524"/>
      <c r="X4" s="524"/>
      <c r="Y4" s="566"/>
      <c r="Z4" s="523" t="s">
        <v>313</v>
      </c>
      <c r="AA4" s="524"/>
      <c r="AB4" s="524"/>
      <c r="AC4" s="566"/>
      <c r="AD4" s="523" t="s">
        <v>253</v>
      </c>
      <c r="AE4" s="524"/>
      <c r="AF4" s="524"/>
      <c r="AG4" s="524"/>
      <c r="AH4" s="524"/>
      <c r="AI4" s="524"/>
      <c r="AJ4" s="524"/>
      <c r="AK4" s="566"/>
      <c r="AL4" s="523" t="s">
        <v>313</v>
      </c>
      <c r="AM4" s="524"/>
      <c r="AN4" s="524"/>
      <c r="AO4" s="566"/>
      <c r="AP4" s="688" t="s">
        <v>316</v>
      </c>
      <c r="AQ4" s="688"/>
      <c r="AR4" s="688"/>
      <c r="AS4" s="688"/>
      <c r="AT4" s="688"/>
      <c r="AU4" s="688"/>
      <c r="AV4" s="688"/>
      <c r="AW4" s="688"/>
      <c r="AX4" s="688"/>
      <c r="AY4" s="688"/>
      <c r="AZ4" s="688"/>
      <c r="BA4" s="688"/>
      <c r="BB4" s="688"/>
      <c r="BC4" s="688"/>
      <c r="BD4" s="688"/>
      <c r="BE4" s="688"/>
      <c r="BF4" s="688"/>
      <c r="BG4" s="688" t="s">
        <v>292</v>
      </c>
      <c r="BH4" s="688"/>
      <c r="BI4" s="688"/>
      <c r="BJ4" s="688"/>
      <c r="BK4" s="688"/>
      <c r="BL4" s="688"/>
      <c r="BM4" s="688"/>
      <c r="BN4" s="688"/>
      <c r="BO4" s="688" t="s">
        <v>313</v>
      </c>
      <c r="BP4" s="688"/>
      <c r="BQ4" s="688"/>
      <c r="BR4" s="688"/>
      <c r="BS4" s="688" t="s">
        <v>317</v>
      </c>
      <c r="BT4" s="688"/>
      <c r="BU4" s="688"/>
      <c r="BV4" s="688"/>
      <c r="BW4" s="688"/>
      <c r="BX4" s="688"/>
      <c r="BY4" s="688"/>
      <c r="BZ4" s="688"/>
      <c r="CA4" s="688"/>
      <c r="CB4" s="688"/>
      <c r="CD4" s="523" t="s">
        <v>318</v>
      </c>
      <c r="CE4" s="524"/>
      <c r="CF4" s="524"/>
      <c r="CG4" s="524"/>
      <c r="CH4" s="524"/>
      <c r="CI4" s="524"/>
      <c r="CJ4" s="524"/>
      <c r="CK4" s="524"/>
      <c r="CL4" s="524"/>
      <c r="CM4" s="524"/>
      <c r="CN4" s="524"/>
      <c r="CO4" s="524"/>
      <c r="CP4" s="524"/>
      <c r="CQ4" s="524"/>
      <c r="CR4" s="524"/>
      <c r="CS4" s="524"/>
      <c r="CT4" s="524"/>
      <c r="CU4" s="524"/>
      <c r="CV4" s="524"/>
      <c r="CW4" s="524"/>
      <c r="CX4" s="524"/>
      <c r="CY4" s="524"/>
      <c r="CZ4" s="524"/>
      <c r="DA4" s="524"/>
      <c r="DB4" s="524"/>
      <c r="DC4" s="524"/>
      <c r="DD4" s="524"/>
      <c r="DE4" s="524"/>
      <c r="DF4" s="524"/>
      <c r="DG4" s="524"/>
      <c r="DH4" s="524"/>
      <c r="DI4" s="524"/>
      <c r="DJ4" s="524"/>
      <c r="DK4" s="524"/>
      <c r="DL4" s="524"/>
      <c r="DM4" s="524"/>
      <c r="DN4" s="524"/>
      <c r="DO4" s="524"/>
      <c r="DP4" s="524"/>
      <c r="DQ4" s="524"/>
      <c r="DR4" s="524"/>
      <c r="DS4" s="524"/>
      <c r="DT4" s="524"/>
      <c r="DU4" s="524"/>
      <c r="DV4" s="524"/>
      <c r="DW4" s="524"/>
      <c r="DX4" s="524"/>
      <c r="DY4" s="524"/>
      <c r="DZ4" s="524"/>
      <c r="EA4" s="524"/>
      <c r="EB4" s="524"/>
      <c r="EC4" s="566"/>
    </row>
    <row r="5" spans="2:143" ht="11.25" customHeight="1" x14ac:dyDescent="0.15">
      <c r="B5" s="652" t="s">
        <v>312</v>
      </c>
      <c r="C5" s="653"/>
      <c r="D5" s="653"/>
      <c r="E5" s="653"/>
      <c r="F5" s="653"/>
      <c r="G5" s="653"/>
      <c r="H5" s="653"/>
      <c r="I5" s="653"/>
      <c r="J5" s="653"/>
      <c r="K5" s="653"/>
      <c r="L5" s="653"/>
      <c r="M5" s="653"/>
      <c r="N5" s="653"/>
      <c r="O5" s="653"/>
      <c r="P5" s="653"/>
      <c r="Q5" s="654"/>
      <c r="R5" s="649">
        <v>695338</v>
      </c>
      <c r="S5" s="650"/>
      <c r="T5" s="650"/>
      <c r="U5" s="650"/>
      <c r="V5" s="650"/>
      <c r="W5" s="650"/>
      <c r="X5" s="650"/>
      <c r="Y5" s="672"/>
      <c r="Z5" s="683">
        <v>10.199999999999999</v>
      </c>
      <c r="AA5" s="683"/>
      <c r="AB5" s="683"/>
      <c r="AC5" s="683"/>
      <c r="AD5" s="684">
        <v>695338</v>
      </c>
      <c r="AE5" s="684"/>
      <c r="AF5" s="684"/>
      <c r="AG5" s="684"/>
      <c r="AH5" s="684"/>
      <c r="AI5" s="684"/>
      <c r="AJ5" s="684"/>
      <c r="AK5" s="684"/>
      <c r="AL5" s="673">
        <v>17.399999999999999</v>
      </c>
      <c r="AM5" s="662"/>
      <c r="AN5" s="662"/>
      <c r="AO5" s="676"/>
      <c r="AP5" s="652" t="s">
        <v>320</v>
      </c>
      <c r="AQ5" s="653"/>
      <c r="AR5" s="653"/>
      <c r="AS5" s="653"/>
      <c r="AT5" s="653"/>
      <c r="AU5" s="653"/>
      <c r="AV5" s="653"/>
      <c r="AW5" s="653"/>
      <c r="AX5" s="653"/>
      <c r="AY5" s="653"/>
      <c r="AZ5" s="653"/>
      <c r="BA5" s="653"/>
      <c r="BB5" s="653"/>
      <c r="BC5" s="653"/>
      <c r="BD5" s="653"/>
      <c r="BE5" s="653"/>
      <c r="BF5" s="654"/>
      <c r="BG5" s="610">
        <v>694983</v>
      </c>
      <c r="BH5" s="369"/>
      <c r="BI5" s="369"/>
      <c r="BJ5" s="369"/>
      <c r="BK5" s="369"/>
      <c r="BL5" s="369"/>
      <c r="BM5" s="369"/>
      <c r="BN5" s="623"/>
      <c r="BO5" s="643">
        <v>99.9</v>
      </c>
      <c r="BP5" s="643"/>
      <c r="BQ5" s="643"/>
      <c r="BR5" s="643"/>
      <c r="BS5" s="644">
        <v>5991</v>
      </c>
      <c r="BT5" s="644"/>
      <c r="BU5" s="644"/>
      <c r="BV5" s="644"/>
      <c r="BW5" s="644"/>
      <c r="BX5" s="644"/>
      <c r="BY5" s="644"/>
      <c r="BZ5" s="644"/>
      <c r="CA5" s="644"/>
      <c r="CB5" s="664"/>
      <c r="CD5" s="523" t="s">
        <v>316</v>
      </c>
      <c r="CE5" s="524"/>
      <c r="CF5" s="524"/>
      <c r="CG5" s="524"/>
      <c r="CH5" s="524"/>
      <c r="CI5" s="524"/>
      <c r="CJ5" s="524"/>
      <c r="CK5" s="524"/>
      <c r="CL5" s="524"/>
      <c r="CM5" s="524"/>
      <c r="CN5" s="524"/>
      <c r="CO5" s="524"/>
      <c r="CP5" s="524"/>
      <c r="CQ5" s="566"/>
      <c r="CR5" s="523" t="s">
        <v>323</v>
      </c>
      <c r="CS5" s="524"/>
      <c r="CT5" s="524"/>
      <c r="CU5" s="524"/>
      <c r="CV5" s="524"/>
      <c r="CW5" s="524"/>
      <c r="CX5" s="524"/>
      <c r="CY5" s="566"/>
      <c r="CZ5" s="523" t="s">
        <v>313</v>
      </c>
      <c r="DA5" s="524"/>
      <c r="DB5" s="524"/>
      <c r="DC5" s="566"/>
      <c r="DD5" s="523" t="s">
        <v>324</v>
      </c>
      <c r="DE5" s="524"/>
      <c r="DF5" s="524"/>
      <c r="DG5" s="524"/>
      <c r="DH5" s="524"/>
      <c r="DI5" s="524"/>
      <c r="DJ5" s="524"/>
      <c r="DK5" s="524"/>
      <c r="DL5" s="524"/>
      <c r="DM5" s="524"/>
      <c r="DN5" s="524"/>
      <c r="DO5" s="524"/>
      <c r="DP5" s="566"/>
      <c r="DQ5" s="523" t="s">
        <v>326</v>
      </c>
      <c r="DR5" s="524"/>
      <c r="DS5" s="524"/>
      <c r="DT5" s="524"/>
      <c r="DU5" s="524"/>
      <c r="DV5" s="524"/>
      <c r="DW5" s="524"/>
      <c r="DX5" s="524"/>
      <c r="DY5" s="524"/>
      <c r="DZ5" s="524"/>
      <c r="EA5" s="524"/>
      <c r="EB5" s="524"/>
      <c r="EC5" s="566"/>
    </row>
    <row r="6" spans="2:143" ht="11.25" customHeight="1" x14ac:dyDescent="0.15">
      <c r="B6" s="608" t="s">
        <v>327</v>
      </c>
      <c r="C6" s="416"/>
      <c r="D6" s="416"/>
      <c r="E6" s="416"/>
      <c r="F6" s="416"/>
      <c r="G6" s="416"/>
      <c r="H6" s="416"/>
      <c r="I6" s="416"/>
      <c r="J6" s="416"/>
      <c r="K6" s="416"/>
      <c r="L6" s="416"/>
      <c r="M6" s="416"/>
      <c r="N6" s="416"/>
      <c r="O6" s="416"/>
      <c r="P6" s="416"/>
      <c r="Q6" s="609"/>
      <c r="R6" s="610">
        <v>42651</v>
      </c>
      <c r="S6" s="369"/>
      <c r="T6" s="369"/>
      <c r="U6" s="369"/>
      <c r="V6" s="369"/>
      <c r="W6" s="369"/>
      <c r="X6" s="369"/>
      <c r="Y6" s="623"/>
      <c r="Z6" s="643">
        <v>0.6</v>
      </c>
      <c r="AA6" s="643"/>
      <c r="AB6" s="643"/>
      <c r="AC6" s="643"/>
      <c r="AD6" s="644">
        <v>42651</v>
      </c>
      <c r="AE6" s="644"/>
      <c r="AF6" s="644"/>
      <c r="AG6" s="644"/>
      <c r="AH6" s="644"/>
      <c r="AI6" s="644"/>
      <c r="AJ6" s="644"/>
      <c r="AK6" s="644"/>
      <c r="AL6" s="613">
        <v>1.1000000000000001</v>
      </c>
      <c r="AM6" s="357"/>
      <c r="AN6" s="357"/>
      <c r="AO6" s="645"/>
      <c r="AP6" s="608" t="s">
        <v>103</v>
      </c>
      <c r="AQ6" s="416"/>
      <c r="AR6" s="416"/>
      <c r="AS6" s="416"/>
      <c r="AT6" s="416"/>
      <c r="AU6" s="416"/>
      <c r="AV6" s="416"/>
      <c r="AW6" s="416"/>
      <c r="AX6" s="416"/>
      <c r="AY6" s="416"/>
      <c r="AZ6" s="416"/>
      <c r="BA6" s="416"/>
      <c r="BB6" s="416"/>
      <c r="BC6" s="416"/>
      <c r="BD6" s="416"/>
      <c r="BE6" s="416"/>
      <c r="BF6" s="609"/>
      <c r="BG6" s="610">
        <v>694983</v>
      </c>
      <c r="BH6" s="369"/>
      <c r="BI6" s="369"/>
      <c r="BJ6" s="369"/>
      <c r="BK6" s="369"/>
      <c r="BL6" s="369"/>
      <c r="BM6" s="369"/>
      <c r="BN6" s="623"/>
      <c r="BO6" s="643">
        <v>99.9</v>
      </c>
      <c r="BP6" s="643"/>
      <c r="BQ6" s="643"/>
      <c r="BR6" s="643"/>
      <c r="BS6" s="644">
        <v>5991</v>
      </c>
      <c r="BT6" s="644"/>
      <c r="BU6" s="644"/>
      <c r="BV6" s="644"/>
      <c r="BW6" s="644"/>
      <c r="BX6" s="644"/>
      <c r="BY6" s="644"/>
      <c r="BZ6" s="644"/>
      <c r="CA6" s="644"/>
      <c r="CB6" s="664"/>
      <c r="CD6" s="652" t="s">
        <v>328</v>
      </c>
      <c r="CE6" s="653"/>
      <c r="CF6" s="653"/>
      <c r="CG6" s="653"/>
      <c r="CH6" s="653"/>
      <c r="CI6" s="653"/>
      <c r="CJ6" s="653"/>
      <c r="CK6" s="653"/>
      <c r="CL6" s="653"/>
      <c r="CM6" s="653"/>
      <c r="CN6" s="653"/>
      <c r="CO6" s="653"/>
      <c r="CP6" s="653"/>
      <c r="CQ6" s="654"/>
      <c r="CR6" s="610">
        <v>68690</v>
      </c>
      <c r="CS6" s="369"/>
      <c r="CT6" s="369"/>
      <c r="CU6" s="369"/>
      <c r="CV6" s="369"/>
      <c r="CW6" s="369"/>
      <c r="CX6" s="369"/>
      <c r="CY6" s="623"/>
      <c r="CZ6" s="673">
        <v>1</v>
      </c>
      <c r="DA6" s="662"/>
      <c r="DB6" s="662"/>
      <c r="DC6" s="674"/>
      <c r="DD6" s="616" t="s">
        <v>204</v>
      </c>
      <c r="DE6" s="369"/>
      <c r="DF6" s="369"/>
      <c r="DG6" s="369"/>
      <c r="DH6" s="369"/>
      <c r="DI6" s="369"/>
      <c r="DJ6" s="369"/>
      <c r="DK6" s="369"/>
      <c r="DL6" s="369"/>
      <c r="DM6" s="369"/>
      <c r="DN6" s="369"/>
      <c r="DO6" s="369"/>
      <c r="DP6" s="623"/>
      <c r="DQ6" s="616">
        <v>68690</v>
      </c>
      <c r="DR6" s="369"/>
      <c r="DS6" s="369"/>
      <c r="DT6" s="369"/>
      <c r="DU6" s="369"/>
      <c r="DV6" s="369"/>
      <c r="DW6" s="369"/>
      <c r="DX6" s="369"/>
      <c r="DY6" s="369"/>
      <c r="DZ6" s="369"/>
      <c r="EA6" s="369"/>
      <c r="EB6" s="369"/>
      <c r="EC6" s="641"/>
    </row>
    <row r="7" spans="2:143" ht="11.25" customHeight="1" x14ac:dyDescent="0.15">
      <c r="B7" s="608" t="s">
        <v>44</v>
      </c>
      <c r="C7" s="416"/>
      <c r="D7" s="416"/>
      <c r="E7" s="416"/>
      <c r="F7" s="416"/>
      <c r="G7" s="416"/>
      <c r="H7" s="416"/>
      <c r="I7" s="416"/>
      <c r="J7" s="416"/>
      <c r="K7" s="416"/>
      <c r="L7" s="416"/>
      <c r="M7" s="416"/>
      <c r="N7" s="416"/>
      <c r="O7" s="416"/>
      <c r="P7" s="416"/>
      <c r="Q7" s="609"/>
      <c r="R7" s="610">
        <v>185</v>
      </c>
      <c r="S7" s="369"/>
      <c r="T7" s="369"/>
      <c r="U7" s="369"/>
      <c r="V7" s="369"/>
      <c r="W7" s="369"/>
      <c r="X7" s="369"/>
      <c r="Y7" s="623"/>
      <c r="Z7" s="643">
        <v>0</v>
      </c>
      <c r="AA7" s="643"/>
      <c r="AB7" s="643"/>
      <c r="AC7" s="643"/>
      <c r="AD7" s="644">
        <v>185</v>
      </c>
      <c r="AE7" s="644"/>
      <c r="AF7" s="644"/>
      <c r="AG7" s="644"/>
      <c r="AH7" s="644"/>
      <c r="AI7" s="644"/>
      <c r="AJ7" s="644"/>
      <c r="AK7" s="644"/>
      <c r="AL7" s="613">
        <v>0</v>
      </c>
      <c r="AM7" s="357"/>
      <c r="AN7" s="357"/>
      <c r="AO7" s="645"/>
      <c r="AP7" s="608" t="s">
        <v>329</v>
      </c>
      <c r="AQ7" s="416"/>
      <c r="AR7" s="416"/>
      <c r="AS7" s="416"/>
      <c r="AT7" s="416"/>
      <c r="AU7" s="416"/>
      <c r="AV7" s="416"/>
      <c r="AW7" s="416"/>
      <c r="AX7" s="416"/>
      <c r="AY7" s="416"/>
      <c r="AZ7" s="416"/>
      <c r="BA7" s="416"/>
      <c r="BB7" s="416"/>
      <c r="BC7" s="416"/>
      <c r="BD7" s="416"/>
      <c r="BE7" s="416"/>
      <c r="BF7" s="609"/>
      <c r="BG7" s="610">
        <v>184423</v>
      </c>
      <c r="BH7" s="369"/>
      <c r="BI7" s="369"/>
      <c r="BJ7" s="369"/>
      <c r="BK7" s="369"/>
      <c r="BL7" s="369"/>
      <c r="BM7" s="369"/>
      <c r="BN7" s="623"/>
      <c r="BO7" s="643">
        <v>26.5</v>
      </c>
      <c r="BP7" s="643"/>
      <c r="BQ7" s="643"/>
      <c r="BR7" s="643"/>
      <c r="BS7" s="644">
        <v>5991</v>
      </c>
      <c r="BT7" s="644"/>
      <c r="BU7" s="644"/>
      <c r="BV7" s="644"/>
      <c r="BW7" s="644"/>
      <c r="BX7" s="644"/>
      <c r="BY7" s="644"/>
      <c r="BZ7" s="644"/>
      <c r="CA7" s="644"/>
      <c r="CB7" s="664"/>
      <c r="CD7" s="608" t="s">
        <v>331</v>
      </c>
      <c r="CE7" s="416"/>
      <c r="CF7" s="416"/>
      <c r="CG7" s="416"/>
      <c r="CH7" s="416"/>
      <c r="CI7" s="416"/>
      <c r="CJ7" s="416"/>
      <c r="CK7" s="416"/>
      <c r="CL7" s="416"/>
      <c r="CM7" s="416"/>
      <c r="CN7" s="416"/>
      <c r="CO7" s="416"/>
      <c r="CP7" s="416"/>
      <c r="CQ7" s="609"/>
      <c r="CR7" s="610">
        <v>1512682</v>
      </c>
      <c r="CS7" s="369"/>
      <c r="CT7" s="369"/>
      <c r="CU7" s="369"/>
      <c r="CV7" s="369"/>
      <c r="CW7" s="369"/>
      <c r="CX7" s="369"/>
      <c r="CY7" s="623"/>
      <c r="CZ7" s="643">
        <v>22.6</v>
      </c>
      <c r="DA7" s="643"/>
      <c r="DB7" s="643"/>
      <c r="DC7" s="643"/>
      <c r="DD7" s="616">
        <v>39793</v>
      </c>
      <c r="DE7" s="369"/>
      <c r="DF7" s="369"/>
      <c r="DG7" s="369"/>
      <c r="DH7" s="369"/>
      <c r="DI7" s="369"/>
      <c r="DJ7" s="369"/>
      <c r="DK7" s="369"/>
      <c r="DL7" s="369"/>
      <c r="DM7" s="369"/>
      <c r="DN7" s="369"/>
      <c r="DO7" s="369"/>
      <c r="DP7" s="623"/>
      <c r="DQ7" s="616">
        <v>1300484</v>
      </c>
      <c r="DR7" s="369"/>
      <c r="DS7" s="369"/>
      <c r="DT7" s="369"/>
      <c r="DU7" s="369"/>
      <c r="DV7" s="369"/>
      <c r="DW7" s="369"/>
      <c r="DX7" s="369"/>
      <c r="DY7" s="369"/>
      <c r="DZ7" s="369"/>
      <c r="EA7" s="369"/>
      <c r="EB7" s="369"/>
      <c r="EC7" s="641"/>
    </row>
    <row r="8" spans="2:143" ht="11.25" customHeight="1" x14ac:dyDescent="0.15">
      <c r="B8" s="608" t="s">
        <v>332</v>
      </c>
      <c r="C8" s="416"/>
      <c r="D8" s="416"/>
      <c r="E8" s="416"/>
      <c r="F8" s="416"/>
      <c r="G8" s="416"/>
      <c r="H8" s="416"/>
      <c r="I8" s="416"/>
      <c r="J8" s="416"/>
      <c r="K8" s="416"/>
      <c r="L8" s="416"/>
      <c r="M8" s="416"/>
      <c r="N8" s="416"/>
      <c r="O8" s="416"/>
      <c r="P8" s="416"/>
      <c r="Q8" s="609"/>
      <c r="R8" s="610">
        <v>1019</v>
      </c>
      <c r="S8" s="369"/>
      <c r="T8" s="369"/>
      <c r="U8" s="369"/>
      <c r="V8" s="369"/>
      <c r="W8" s="369"/>
      <c r="X8" s="369"/>
      <c r="Y8" s="623"/>
      <c r="Z8" s="643">
        <v>0</v>
      </c>
      <c r="AA8" s="643"/>
      <c r="AB8" s="643"/>
      <c r="AC8" s="643"/>
      <c r="AD8" s="644">
        <v>1019</v>
      </c>
      <c r="AE8" s="644"/>
      <c r="AF8" s="644"/>
      <c r="AG8" s="644"/>
      <c r="AH8" s="644"/>
      <c r="AI8" s="644"/>
      <c r="AJ8" s="644"/>
      <c r="AK8" s="644"/>
      <c r="AL8" s="613">
        <v>0</v>
      </c>
      <c r="AM8" s="357"/>
      <c r="AN8" s="357"/>
      <c r="AO8" s="645"/>
      <c r="AP8" s="608" t="s">
        <v>124</v>
      </c>
      <c r="AQ8" s="416"/>
      <c r="AR8" s="416"/>
      <c r="AS8" s="416"/>
      <c r="AT8" s="416"/>
      <c r="AU8" s="416"/>
      <c r="AV8" s="416"/>
      <c r="AW8" s="416"/>
      <c r="AX8" s="416"/>
      <c r="AY8" s="416"/>
      <c r="AZ8" s="416"/>
      <c r="BA8" s="416"/>
      <c r="BB8" s="416"/>
      <c r="BC8" s="416"/>
      <c r="BD8" s="416"/>
      <c r="BE8" s="416"/>
      <c r="BF8" s="609"/>
      <c r="BG8" s="610">
        <v>7965</v>
      </c>
      <c r="BH8" s="369"/>
      <c r="BI8" s="369"/>
      <c r="BJ8" s="369"/>
      <c r="BK8" s="369"/>
      <c r="BL8" s="369"/>
      <c r="BM8" s="369"/>
      <c r="BN8" s="623"/>
      <c r="BO8" s="643">
        <v>1.1000000000000001</v>
      </c>
      <c r="BP8" s="643"/>
      <c r="BQ8" s="643"/>
      <c r="BR8" s="643"/>
      <c r="BS8" s="644" t="s">
        <v>204</v>
      </c>
      <c r="BT8" s="644"/>
      <c r="BU8" s="644"/>
      <c r="BV8" s="644"/>
      <c r="BW8" s="644"/>
      <c r="BX8" s="644"/>
      <c r="BY8" s="644"/>
      <c r="BZ8" s="644"/>
      <c r="CA8" s="644"/>
      <c r="CB8" s="664"/>
      <c r="CD8" s="608" t="s">
        <v>335</v>
      </c>
      <c r="CE8" s="416"/>
      <c r="CF8" s="416"/>
      <c r="CG8" s="416"/>
      <c r="CH8" s="416"/>
      <c r="CI8" s="416"/>
      <c r="CJ8" s="416"/>
      <c r="CK8" s="416"/>
      <c r="CL8" s="416"/>
      <c r="CM8" s="416"/>
      <c r="CN8" s="416"/>
      <c r="CO8" s="416"/>
      <c r="CP8" s="416"/>
      <c r="CQ8" s="609"/>
      <c r="CR8" s="610">
        <v>1162988</v>
      </c>
      <c r="CS8" s="369"/>
      <c r="CT8" s="369"/>
      <c r="CU8" s="369"/>
      <c r="CV8" s="369"/>
      <c r="CW8" s="369"/>
      <c r="CX8" s="369"/>
      <c r="CY8" s="623"/>
      <c r="CZ8" s="643">
        <v>17.399999999999999</v>
      </c>
      <c r="DA8" s="643"/>
      <c r="DB8" s="643"/>
      <c r="DC8" s="643"/>
      <c r="DD8" s="616">
        <v>2322</v>
      </c>
      <c r="DE8" s="369"/>
      <c r="DF8" s="369"/>
      <c r="DG8" s="369"/>
      <c r="DH8" s="369"/>
      <c r="DI8" s="369"/>
      <c r="DJ8" s="369"/>
      <c r="DK8" s="369"/>
      <c r="DL8" s="369"/>
      <c r="DM8" s="369"/>
      <c r="DN8" s="369"/>
      <c r="DO8" s="369"/>
      <c r="DP8" s="623"/>
      <c r="DQ8" s="616">
        <v>701281</v>
      </c>
      <c r="DR8" s="369"/>
      <c r="DS8" s="369"/>
      <c r="DT8" s="369"/>
      <c r="DU8" s="369"/>
      <c r="DV8" s="369"/>
      <c r="DW8" s="369"/>
      <c r="DX8" s="369"/>
      <c r="DY8" s="369"/>
      <c r="DZ8" s="369"/>
      <c r="EA8" s="369"/>
      <c r="EB8" s="369"/>
      <c r="EC8" s="641"/>
    </row>
    <row r="9" spans="2:143" ht="11.25" customHeight="1" x14ac:dyDescent="0.15">
      <c r="B9" s="608" t="s">
        <v>334</v>
      </c>
      <c r="C9" s="416"/>
      <c r="D9" s="416"/>
      <c r="E9" s="416"/>
      <c r="F9" s="416"/>
      <c r="G9" s="416"/>
      <c r="H9" s="416"/>
      <c r="I9" s="416"/>
      <c r="J9" s="416"/>
      <c r="K9" s="416"/>
      <c r="L9" s="416"/>
      <c r="M9" s="416"/>
      <c r="N9" s="416"/>
      <c r="O9" s="416"/>
      <c r="P9" s="416"/>
      <c r="Q9" s="609"/>
      <c r="R9" s="610">
        <v>674</v>
      </c>
      <c r="S9" s="369"/>
      <c r="T9" s="369"/>
      <c r="U9" s="369"/>
      <c r="V9" s="369"/>
      <c r="W9" s="369"/>
      <c r="X9" s="369"/>
      <c r="Y9" s="623"/>
      <c r="Z9" s="643">
        <v>0</v>
      </c>
      <c r="AA9" s="643"/>
      <c r="AB9" s="643"/>
      <c r="AC9" s="643"/>
      <c r="AD9" s="644">
        <v>674</v>
      </c>
      <c r="AE9" s="644"/>
      <c r="AF9" s="644"/>
      <c r="AG9" s="644"/>
      <c r="AH9" s="644"/>
      <c r="AI9" s="644"/>
      <c r="AJ9" s="644"/>
      <c r="AK9" s="644"/>
      <c r="AL9" s="613">
        <v>0</v>
      </c>
      <c r="AM9" s="357"/>
      <c r="AN9" s="357"/>
      <c r="AO9" s="645"/>
      <c r="AP9" s="608" t="s">
        <v>336</v>
      </c>
      <c r="AQ9" s="416"/>
      <c r="AR9" s="416"/>
      <c r="AS9" s="416"/>
      <c r="AT9" s="416"/>
      <c r="AU9" s="416"/>
      <c r="AV9" s="416"/>
      <c r="AW9" s="416"/>
      <c r="AX9" s="416"/>
      <c r="AY9" s="416"/>
      <c r="AZ9" s="416"/>
      <c r="BA9" s="416"/>
      <c r="BB9" s="416"/>
      <c r="BC9" s="416"/>
      <c r="BD9" s="416"/>
      <c r="BE9" s="416"/>
      <c r="BF9" s="609"/>
      <c r="BG9" s="610">
        <v>150288</v>
      </c>
      <c r="BH9" s="369"/>
      <c r="BI9" s="369"/>
      <c r="BJ9" s="369"/>
      <c r="BK9" s="369"/>
      <c r="BL9" s="369"/>
      <c r="BM9" s="369"/>
      <c r="BN9" s="623"/>
      <c r="BO9" s="643">
        <v>21.6</v>
      </c>
      <c r="BP9" s="643"/>
      <c r="BQ9" s="643"/>
      <c r="BR9" s="643"/>
      <c r="BS9" s="644" t="s">
        <v>204</v>
      </c>
      <c r="BT9" s="644"/>
      <c r="BU9" s="644"/>
      <c r="BV9" s="644"/>
      <c r="BW9" s="644"/>
      <c r="BX9" s="644"/>
      <c r="BY9" s="644"/>
      <c r="BZ9" s="644"/>
      <c r="CA9" s="644"/>
      <c r="CB9" s="664"/>
      <c r="CD9" s="608" t="s">
        <v>339</v>
      </c>
      <c r="CE9" s="416"/>
      <c r="CF9" s="416"/>
      <c r="CG9" s="416"/>
      <c r="CH9" s="416"/>
      <c r="CI9" s="416"/>
      <c r="CJ9" s="416"/>
      <c r="CK9" s="416"/>
      <c r="CL9" s="416"/>
      <c r="CM9" s="416"/>
      <c r="CN9" s="416"/>
      <c r="CO9" s="416"/>
      <c r="CP9" s="416"/>
      <c r="CQ9" s="609"/>
      <c r="CR9" s="610">
        <v>1071061</v>
      </c>
      <c r="CS9" s="369"/>
      <c r="CT9" s="369"/>
      <c r="CU9" s="369"/>
      <c r="CV9" s="369"/>
      <c r="CW9" s="369"/>
      <c r="CX9" s="369"/>
      <c r="CY9" s="623"/>
      <c r="CZ9" s="643">
        <v>16</v>
      </c>
      <c r="DA9" s="643"/>
      <c r="DB9" s="643"/>
      <c r="DC9" s="643"/>
      <c r="DD9" s="616">
        <v>8880</v>
      </c>
      <c r="DE9" s="369"/>
      <c r="DF9" s="369"/>
      <c r="DG9" s="369"/>
      <c r="DH9" s="369"/>
      <c r="DI9" s="369"/>
      <c r="DJ9" s="369"/>
      <c r="DK9" s="369"/>
      <c r="DL9" s="369"/>
      <c r="DM9" s="369"/>
      <c r="DN9" s="369"/>
      <c r="DO9" s="369"/>
      <c r="DP9" s="623"/>
      <c r="DQ9" s="616">
        <v>961096</v>
      </c>
      <c r="DR9" s="369"/>
      <c r="DS9" s="369"/>
      <c r="DT9" s="369"/>
      <c r="DU9" s="369"/>
      <c r="DV9" s="369"/>
      <c r="DW9" s="369"/>
      <c r="DX9" s="369"/>
      <c r="DY9" s="369"/>
      <c r="DZ9" s="369"/>
      <c r="EA9" s="369"/>
      <c r="EB9" s="369"/>
      <c r="EC9" s="641"/>
    </row>
    <row r="10" spans="2:143" ht="11.25" customHeight="1" x14ac:dyDescent="0.15">
      <c r="B10" s="608" t="s">
        <v>132</v>
      </c>
      <c r="C10" s="416"/>
      <c r="D10" s="416"/>
      <c r="E10" s="416"/>
      <c r="F10" s="416"/>
      <c r="G10" s="416"/>
      <c r="H10" s="416"/>
      <c r="I10" s="416"/>
      <c r="J10" s="416"/>
      <c r="K10" s="416"/>
      <c r="L10" s="416"/>
      <c r="M10" s="416"/>
      <c r="N10" s="416"/>
      <c r="O10" s="416"/>
      <c r="P10" s="416"/>
      <c r="Q10" s="609"/>
      <c r="R10" s="610" t="s">
        <v>204</v>
      </c>
      <c r="S10" s="369"/>
      <c r="T10" s="369"/>
      <c r="U10" s="369"/>
      <c r="V10" s="369"/>
      <c r="W10" s="369"/>
      <c r="X10" s="369"/>
      <c r="Y10" s="623"/>
      <c r="Z10" s="643" t="s">
        <v>204</v>
      </c>
      <c r="AA10" s="643"/>
      <c r="AB10" s="643"/>
      <c r="AC10" s="643"/>
      <c r="AD10" s="644" t="s">
        <v>204</v>
      </c>
      <c r="AE10" s="644"/>
      <c r="AF10" s="644"/>
      <c r="AG10" s="644"/>
      <c r="AH10" s="644"/>
      <c r="AI10" s="644"/>
      <c r="AJ10" s="644"/>
      <c r="AK10" s="644"/>
      <c r="AL10" s="613" t="s">
        <v>204</v>
      </c>
      <c r="AM10" s="357"/>
      <c r="AN10" s="357"/>
      <c r="AO10" s="645"/>
      <c r="AP10" s="608" t="s">
        <v>191</v>
      </c>
      <c r="AQ10" s="416"/>
      <c r="AR10" s="416"/>
      <c r="AS10" s="416"/>
      <c r="AT10" s="416"/>
      <c r="AU10" s="416"/>
      <c r="AV10" s="416"/>
      <c r="AW10" s="416"/>
      <c r="AX10" s="416"/>
      <c r="AY10" s="416"/>
      <c r="AZ10" s="416"/>
      <c r="BA10" s="416"/>
      <c r="BB10" s="416"/>
      <c r="BC10" s="416"/>
      <c r="BD10" s="416"/>
      <c r="BE10" s="416"/>
      <c r="BF10" s="609"/>
      <c r="BG10" s="610">
        <v>12376</v>
      </c>
      <c r="BH10" s="369"/>
      <c r="BI10" s="369"/>
      <c r="BJ10" s="369"/>
      <c r="BK10" s="369"/>
      <c r="BL10" s="369"/>
      <c r="BM10" s="369"/>
      <c r="BN10" s="623"/>
      <c r="BO10" s="643">
        <v>1.8</v>
      </c>
      <c r="BP10" s="643"/>
      <c r="BQ10" s="643"/>
      <c r="BR10" s="643"/>
      <c r="BS10" s="644">
        <v>2063</v>
      </c>
      <c r="BT10" s="644"/>
      <c r="BU10" s="644"/>
      <c r="BV10" s="644"/>
      <c r="BW10" s="644"/>
      <c r="BX10" s="644"/>
      <c r="BY10" s="644"/>
      <c r="BZ10" s="644"/>
      <c r="CA10" s="644"/>
      <c r="CB10" s="664"/>
      <c r="CD10" s="608" t="s">
        <v>224</v>
      </c>
      <c r="CE10" s="416"/>
      <c r="CF10" s="416"/>
      <c r="CG10" s="416"/>
      <c r="CH10" s="416"/>
      <c r="CI10" s="416"/>
      <c r="CJ10" s="416"/>
      <c r="CK10" s="416"/>
      <c r="CL10" s="416"/>
      <c r="CM10" s="416"/>
      <c r="CN10" s="416"/>
      <c r="CO10" s="416"/>
      <c r="CP10" s="416"/>
      <c r="CQ10" s="609"/>
      <c r="CR10" s="610" t="s">
        <v>204</v>
      </c>
      <c r="CS10" s="369"/>
      <c r="CT10" s="369"/>
      <c r="CU10" s="369"/>
      <c r="CV10" s="369"/>
      <c r="CW10" s="369"/>
      <c r="CX10" s="369"/>
      <c r="CY10" s="623"/>
      <c r="CZ10" s="643" t="s">
        <v>204</v>
      </c>
      <c r="DA10" s="643"/>
      <c r="DB10" s="643"/>
      <c r="DC10" s="643"/>
      <c r="DD10" s="616" t="s">
        <v>204</v>
      </c>
      <c r="DE10" s="369"/>
      <c r="DF10" s="369"/>
      <c r="DG10" s="369"/>
      <c r="DH10" s="369"/>
      <c r="DI10" s="369"/>
      <c r="DJ10" s="369"/>
      <c r="DK10" s="369"/>
      <c r="DL10" s="369"/>
      <c r="DM10" s="369"/>
      <c r="DN10" s="369"/>
      <c r="DO10" s="369"/>
      <c r="DP10" s="623"/>
      <c r="DQ10" s="616" t="s">
        <v>204</v>
      </c>
      <c r="DR10" s="369"/>
      <c r="DS10" s="369"/>
      <c r="DT10" s="369"/>
      <c r="DU10" s="369"/>
      <c r="DV10" s="369"/>
      <c r="DW10" s="369"/>
      <c r="DX10" s="369"/>
      <c r="DY10" s="369"/>
      <c r="DZ10" s="369"/>
      <c r="EA10" s="369"/>
      <c r="EB10" s="369"/>
      <c r="EC10" s="641"/>
    </row>
    <row r="11" spans="2:143" ht="11.25" customHeight="1" x14ac:dyDescent="0.15">
      <c r="B11" s="608" t="s">
        <v>101</v>
      </c>
      <c r="C11" s="416"/>
      <c r="D11" s="416"/>
      <c r="E11" s="416"/>
      <c r="F11" s="416"/>
      <c r="G11" s="416"/>
      <c r="H11" s="416"/>
      <c r="I11" s="416"/>
      <c r="J11" s="416"/>
      <c r="K11" s="416"/>
      <c r="L11" s="416"/>
      <c r="M11" s="416"/>
      <c r="N11" s="416"/>
      <c r="O11" s="416"/>
      <c r="P11" s="416"/>
      <c r="Q11" s="609"/>
      <c r="R11" s="610">
        <v>132996</v>
      </c>
      <c r="S11" s="369"/>
      <c r="T11" s="369"/>
      <c r="U11" s="369"/>
      <c r="V11" s="369"/>
      <c r="W11" s="369"/>
      <c r="X11" s="369"/>
      <c r="Y11" s="623"/>
      <c r="Z11" s="613">
        <v>1.9</v>
      </c>
      <c r="AA11" s="357"/>
      <c r="AB11" s="357"/>
      <c r="AC11" s="624"/>
      <c r="AD11" s="616">
        <v>132996</v>
      </c>
      <c r="AE11" s="369"/>
      <c r="AF11" s="369"/>
      <c r="AG11" s="369"/>
      <c r="AH11" s="369"/>
      <c r="AI11" s="369"/>
      <c r="AJ11" s="369"/>
      <c r="AK11" s="623"/>
      <c r="AL11" s="613">
        <v>3.3</v>
      </c>
      <c r="AM11" s="357"/>
      <c r="AN11" s="357"/>
      <c r="AO11" s="645"/>
      <c r="AP11" s="608" t="s">
        <v>341</v>
      </c>
      <c r="AQ11" s="416"/>
      <c r="AR11" s="416"/>
      <c r="AS11" s="416"/>
      <c r="AT11" s="416"/>
      <c r="AU11" s="416"/>
      <c r="AV11" s="416"/>
      <c r="AW11" s="416"/>
      <c r="AX11" s="416"/>
      <c r="AY11" s="416"/>
      <c r="AZ11" s="416"/>
      <c r="BA11" s="416"/>
      <c r="BB11" s="416"/>
      <c r="BC11" s="416"/>
      <c r="BD11" s="416"/>
      <c r="BE11" s="416"/>
      <c r="BF11" s="609"/>
      <c r="BG11" s="610">
        <v>13794</v>
      </c>
      <c r="BH11" s="369"/>
      <c r="BI11" s="369"/>
      <c r="BJ11" s="369"/>
      <c r="BK11" s="369"/>
      <c r="BL11" s="369"/>
      <c r="BM11" s="369"/>
      <c r="BN11" s="623"/>
      <c r="BO11" s="643">
        <v>2</v>
      </c>
      <c r="BP11" s="643"/>
      <c r="BQ11" s="643"/>
      <c r="BR11" s="643"/>
      <c r="BS11" s="644">
        <v>3928</v>
      </c>
      <c r="BT11" s="644"/>
      <c r="BU11" s="644"/>
      <c r="BV11" s="644"/>
      <c r="BW11" s="644"/>
      <c r="BX11" s="644"/>
      <c r="BY11" s="644"/>
      <c r="BZ11" s="644"/>
      <c r="CA11" s="644"/>
      <c r="CB11" s="664"/>
      <c r="CD11" s="608" t="s">
        <v>344</v>
      </c>
      <c r="CE11" s="416"/>
      <c r="CF11" s="416"/>
      <c r="CG11" s="416"/>
      <c r="CH11" s="416"/>
      <c r="CI11" s="416"/>
      <c r="CJ11" s="416"/>
      <c r="CK11" s="416"/>
      <c r="CL11" s="416"/>
      <c r="CM11" s="416"/>
      <c r="CN11" s="416"/>
      <c r="CO11" s="416"/>
      <c r="CP11" s="416"/>
      <c r="CQ11" s="609"/>
      <c r="CR11" s="610">
        <v>169112</v>
      </c>
      <c r="CS11" s="369"/>
      <c r="CT11" s="369"/>
      <c r="CU11" s="369"/>
      <c r="CV11" s="369"/>
      <c r="CW11" s="369"/>
      <c r="CX11" s="369"/>
      <c r="CY11" s="623"/>
      <c r="CZ11" s="643">
        <v>2.5</v>
      </c>
      <c r="DA11" s="643"/>
      <c r="DB11" s="643"/>
      <c r="DC11" s="643"/>
      <c r="DD11" s="616">
        <v>35317</v>
      </c>
      <c r="DE11" s="369"/>
      <c r="DF11" s="369"/>
      <c r="DG11" s="369"/>
      <c r="DH11" s="369"/>
      <c r="DI11" s="369"/>
      <c r="DJ11" s="369"/>
      <c r="DK11" s="369"/>
      <c r="DL11" s="369"/>
      <c r="DM11" s="369"/>
      <c r="DN11" s="369"/>
      <c r="DO11" s="369"/>
      <c r="DP11" s="623"/>
      <c r="DQ11" s="616">
        <v>105443</v>
      </c>
      <c r="DR11" s="369"/>
      <c r="DS11" s="369"/>
      <c r="DT11" s="369"/>
      <c r="DU11" s="369"/>
      <c r="DV11" s="369"/>
      <c r="DW11" s="369"/>
      <c r="DX11" s="369"/>
      <c r="DY11" s="369"/>
      <c r="DZ11" s="369"/>
      <c r="EA11" s="369"/>
      <c r="EB11" s="369"/>
      <c r="EC11" s="641"/>
    </row>
    <row r="12" spans="2:143" ht="11.25" customHeight="1" x14ac:dyDescent="0.15">
      <c r="B12" s="608" t="s">
        <v>148</v>
      </c>
      <c r="C12" s="416"/>
      <c r="D12" s="416"/>
      <c r="E12" s="416"/>
      <c r="F12" s="416"/>
      <c r="G12" s="416"/>
      <c r="H12" s="416"/>
      <c r="I12" s="416"/>
      <c r="J12" s="416"/>
      <c r="K12" s="416"/>
      <c r="L12" s="416"/>
      <c r="M12" s="416"/>
      <c r="N12" s="416"/>
      <c r="O12" s="416"/>
      <c r="P12" s="416"/>
      <c r="Q12" s="609"/>
      <c r="R12" s="610" t="s">
        <v>204</v>
      </c>
      <c r="S12" s="369"/>
      <c r="T12" s="369"/>
      <c r="U12" s="369"/>
      <c r="V12" s="369"/>
      <c r="W12" s="369"/>
      <c r="X12" s="369"/>
      <c r="Y12" s="623"/>
      <c r="Z12" s="643" t="s">
        <v>204</v>
      </c>
      <c r="AA12" s="643"/>
      <c r="AB12" s="643"/>
      <c r="AC12" s="643"/>
      <c r="AD12" s="644" t="s">
        <v>204</v>
      </c>
      <c r="AE12" s="644"/>
      <c r="AF12" s="644"/>
      <c r="AG12" s="644"/>
      <c r="AH12" s="644"/>
      <c r="AI12" s="644"/>
      <c r="AJ12" s="644"/>
      <c r="AK12" s="644"/>
      <c r="AL12" s="613" t="s">
        <v>204</v>
      </c>
      <c r="AM12" s="357"/>
      <c r="AN12" s="357"/>
      <c r="AO12" s="645"/>
      <c r="AP12" s="608" t="s">
        <v>345</v>
      </c>
      <c r="AQ12" s="416"/>
      <c r="AR12" s="416"/>
      <c r="AS12" s="416"/>
      <c r="AT12" s="416"/>
      <c r="AU12" s="416"/>
      <c r="AV12" s="416"/>
      <c r="AW12" s="416"/>
      <c r="AX12" s="416"/>
      <c r="AY12" s="416"/>
      <c r="AZ12" s="416"/>
      <c r="BA12" s="416"/>
      <c r="BB12" s="416"/>
      <c r="BC12" s="416"/>
      <c r="BD12" s="416"/>
      <c r="BE12" s="416"/>
      <c r="BF12" s="609"/>
      <c r="BG12" s="610">
        <v>453003</v>
      </c>
      <c r="BH12" s="369"/>
      <c r="BI12" s="369"/>
      <c r="BJ12" s="369"/>
      <c r="BK12" s="369"/>
      <c r="BL12" s="369"/>
      <c r="BM12" s="369"/>
      <c r="BN12" s="623"/>
      <c r="BO12" s="643">
        <v>65.099999999999994</v>
      </c>
      <c r="BP12" s="643"/>
      <c r="BQ12" s="643"/>
      <c r="BR12" s="643"/>
      <c r="BS12" s="644" t="s">
        <v>204</v>
      </c>
      <c r="BT12" s="644"/>
      <c r="BU12" s="644"/>
      <c r="BV12" s="644"/>
      <c r="BW12" s="644"/>
      <c r="BX12" s="644"/>
      <c r="BY12" s="644"/>
      <c r="BZ12" s="644"/>
      <c r="CA12" s="644"/>
      <c r="CB12" s="664"/>
      <c r="CD12" s="608" t="s">
        <v>87</v>
      </c>
      <c r="CE12" s="416"/>
      <c r="CF12" s="416"/>
      <c r="CG12" s="416"/>
      <c r="CH12" s="416"/>
      <c r="CI12" s="416"/>
      <c r="CJ12" s="416"/>
      <c r="CK12" s="416"/>
      <c r="CL12" s="416"/>
      <c r="CM12" s="416"/>
      <c r="CN12" s="416"/>
      <c r="CO12" s="416"/>
      <c r="CP12" s="416"/>
      <c r="CQ12" s="609"/>
      <c r="CR12" s="610">
        <v>231755</v>
      </c>
      <c r="CS12" s="369"/>
      <c r="CT12" s="369"/>
      <c r="CU12" s="369"/>
      <c r="CV12" s="369"/>
      <c r="CW12" s="369"/>
      <c r="CX12" s="369"/>
      <c r="CY12" s="623"/>
      <c r="CZ12" s="643">
        <v>3.5</v>
      </c>
      <c r="DA12" s="643"/>
      <c r="DB12" s="643"/>
      <c r="DC12" s="643"/>
      <c r="DD12" s="616">
        <v>8199</v>
      </c>
      <c r="DE12" s="369"/>
      <c r="DF12" s="369"/>
      <c r="DG12" s="369"/>
      <c r="DH12" s="369"/>
      <c r="DI12" s="369"/>
      <c r="DJ12" s="369"/>
      <c r="DK12" s="369"/>
      <c r="DL12" s="369"/>
      <c r="DM12" s="369"/>
      <c r="DN12" s="369"/>
      <c r="DO12" s="369"/>
      <c r="DP12" s="623"/>
      <c r="DQ12" s="616">
        <v>208988</v>
      </c>
      <c r="DR12" s="369"/>
      <c r="DS12" s="369"/>
      <c r="DT12" s="369"/>
      <c r="DU12" s="369"/>
      <c r="DV12" s="369"/>
      <c r="DW12" s="369"/>
      <c r="DX12" s="369"/>
      <c r="DY12" s="369"/>
      <c r="DZ12" s="369"/>
      <c r="EA12" s="369"/>
      <c r="EB12" s="369"/>
      <c r="EC12" s="641"/>
    </row>
    <row r="13" spans="2:143" ht="11.25" customHeight="1" x14ac:dyDescent="0.15">
      <c r="B13" s="608" t="s">
        <v>346</v>
      </c>
      <c r="C13" s="416"/>
      <c r="D13" s="416"/>
      <c r="E13" s="416"/>
      <c r="F13" s="416"/>
      <c r="G13" s="416"/>
      <c r="H13" s="416"/>
      <c r="I13" s="416"/>
      <c r="J13" s="416"/>
      <c r="K13" s="416"/>
      <c r="L13" s="416"/>
      <c r="M13" s="416"/>
      <c r="N13" s="416"/>
      <c r="O13" s="416"/>
      <c r="P13" s="416"/>
      <c r="Q13" s="609"/>
      <c r="R13" s="610" t="s">
        <v>204</v>
      </c>
      <c r="S13" s="369"/>
      <c r="T13" s="369"/>
      <c r="U13" s="369"/>
      <c r="V13" s="369"/>
      <c r="W13" s="369"/>
      <c r="X13" s="369"/>
      <c r="Y13" s="623"/>
      <c r="Z13" s="643" t="s">
        <v>204</v>
      </c>
      <c r="AA13" s="643"/>
      <c r="AB13" s="643"/>
      <c r="AC13" s="643"/>
      <c r="AD13" s="644" t="s">
        <v>204</v>
      </c>
      <c r="AE13" s="644"/>
      <c r="AF13" s="644"/>
      <c r="AG13" s="644"/>
      <c r="AH13" s="644"/>
      <c r="AI13" s="644"/>
      <c r="AJ13" s="644"/>
      <c r="AK13" s="644"/>
      <c r="AL13" s="613" t="s">
        <v>204</v>
      </c>
      <c r="AM13" s="357"/>
      <c r="AN13" s="357"/>
      <c r="AO13" s="645"/>
      <c r="AP13" s="608" t="s">
        <v>348</v>
      </c>
      <c r="AQ13" s="416"/>
      <c r="AR13" s="416"/>
      <c r="AS13" s="416"/>
      <c r="AT13" s="416"/>
      <c r="AU13" s="416"/>
      <c r="AV13" s="416"/>
      <c r="AW13" s="416"/>
      <c r="AX13" s="416"/>
      <c r="AY13" s="416"/>
      <c r="AZ13" s="416"/>
      <c r="BA13" s="416"/>
      <c r="BB13" s="416"/>
      <c r="BC13" s="416"/>
      <c r="BD13" s="416"/>
      <c r="BE13" s="416"/>
      <c r="BF13" s="609"/>
      <c r="BG13" s="610">
        <v>437678</v>
      </c>
      <c r="BH13" s="369"/>
      <c r="BI13" s="369"/>
      <c r="BJ13" s="369"/>
      <c r="BK13" s="369"/>
      <c r="BL13" s="369"/>
      <c r="BM13" s="369"/>
      <c r="BN13" s="623"/>
      <c r="BO13" s="643">
        <v>62.9</v>
      </c>
      <c r="BP13" s="643"/>
      <c r="BQ13" s="643"/>
      <c r="BR13" s="643"/>
      <c r="BS13" s="644" t="s">
        <v>204</v>
      </c>
      <c r="BT13" s="644"/>
      <c r="BU13" s="644"/>
      <c r="BV13" s="644"/>
      <c r="BW13" s="644"/>
      <c r="BX13" s="644"/>
      <c r="BY13" s="644"/>
      <c r="BZ13" s="644"/>
      <c r="CA13" s="644"/>
      <c r="CB13" s="664"/>
      <c r="CD13" s="608" t="s">
        <v>349</v>
      </c>
      <c r="CE13" s="416"/>
      <c r="CF13" s="416"/>
      <c r="CG13" s="416"/>
      <c r="CH13" s="416"/>
      <c r="CI13" s="416"/>
      <c r="CJ13" s="416"/>
      <c r="CK13" s="416"/>
      <c r="CL13" s="416"/>
      <c r="CM13" s="416"/>
      <c r="CN13" s="416"/>
      <c r="CO13" s="416"/>
      <c r="CP13" s="416"/>
      <c r="CQ13" s="609"/>
      <c r="CR13" s="610">
        <v>681603</v>
      </c>
      <c r="CS13" s="369"/>
      <c r="CT13" s="369"/>
      <c r="CU13" s="369"/>
      <c r="CV13" s="369"/>
      <c r="CW13" s="369"/>
      <c r="CX13" s="369"/>
      <c r="CY13" s="623"/>
      <c r="CZ13" s="643">
        <v>10.199999999999999</v>
      </c>
      <c r="DA13" s="643"/>
      <c r="DB13" s="643"/>
      <c r="DC13" s="643"/>
      <c r="DD13" s="616">
        <v>167611</v>
      </c>
      <c r="DE13" s="369"/>
      <c r="DF13" s="369"/>
      <c r="DG13" s="369"/>
      <c r="DH13" s="369"/>
      <c r="DI13" s="369"/>
      <c r="DJ13" s="369"/>
      <c r="DK13" s="369"/>
      <c r="DL13" s="369"/>
      <c r="DM13" s="369"/>
      <c r="DN13" s="369"/>
      <c r="DO13" s="369"/>
      <c r="DP13" s="623"/>
      <c r="DQ13" s="616">
        <v>453465</v>
      </c>
      <c r="DR13" s="369"/>
      <c r="DS13" s="369"/>
      <c r="DT13" s="369"/>
      <c r="DU13" s="369"/>
      <c r="DV13" s="369"/>
      <c r="DW13" s="369"/>
      <c r="DX13" s="369"/>
      <c r="DY13" s="369"/>
      <c r="DZ13" s="369"/>
      <c r="EA13" s="369"/>
      <c r="EB13" s="369"/>
      <c r="EC13" s="641"/>
    </row>
    <row r="14" spans="2:143" ht="11.25" customHeight="1" x14ac:dyDescent="0.15">
      <c r="B14" s="608" t="s">
        <v>351</v>
      </c>
      <c r="C14" s="416"/>
      <c r="D14" s="416"/>
      <c r="E14" s="416"/>
      <c r="F14" s="416"/>
      <c r="G14" s="416"/>
      <c r="H14" s="416"/>
      <c r="I14" s="416"/>
      <c r="J14" s="416"/>
      <c r="K14" s="416"/>
      <c r="L14" s="416"/>
      <c r="M14" s="416"/>
      <c r="N14" s="416"/>
      <c r="O14" s="416"/>
      <c r="P14" s="416"/>
      <c r="Q14" s="609"/>
      <c r="R14" s="610">
        <v>144</v>
      </c>
      <c r="S14" s="369"/>
      <c r="T14" s="369"/>
      <c r="U14" s="369"/>
      <c r="V14" s="369"/>
      <c r="W14" s="369"/>
      <c r="X14" s="369"/>
      <c r="Y14" s="623"/>
      <c r="Z14" s="643">
        <v>0</v>
      </c>
      <c r="AA14" s="643"/>
      <c r="AB14" s="643"/>
      <c r="AC14" s="643"/>
      <c r="AD14" s="644">
        <v>144</v>
      </c>
      <c r="AE14" s="644"/>
      <c r="AF14" s="644"/>
      <c r="AG14" s="644"/>
      <c r="AH14" s="644"/>
      <c r="AI14" s="644"/>
      <c r="AJ14" s="644"/>
      <c r="AK14" s="644"/>
      <c r="AL14" s="613">
        <v>0</v>
      </c>
      <c r="AM14" s="357"/>
      <c r="AN14" s="357"/>
      <c r="AO14" s="645"/>
      <c r="AP14" s="608" t="s">
        <v>218</v>
      </c>
      <c r="AQ14" s="416"/>
      <c r="AR14" s="416"/>
      <c r="AS14" s="416"/>
      <c r="AT14" s="416"/>
      <c r="AU14" s="416"/>
      <c r="AV14" s="416"/>
      <c r="AW14" s="416"/>
      <c r="AX14" s="416"/>
      <c r="AY14" s="416"/>
      <c r="AZ14" s="416"/>
      <c r="BA14" s="416"/>
      <c r="BB14" s="416"/>
      <c r="BC14" s="416"/>
      <c r="BD14" s="416"/>
      <c r="BE14" s="416"/>
      <c r="BF14" s="609"/>
      <c r="BG14" s="610">
        <v>18284</v>
      </c>
      <c r="BH14" s="369"/>
      <c r="BI14" s="369"/>
      <c r="BJ14" s="369"/>
      <c r="BK14" s="369"/>
      <c r="BL14" s="369"/>
      <c r="BM14" s="369"/>
      <c r="BN14" s="623"/>
      <c r="BO14" s="643">
        <v>2.6</v>
      </c>
      <c r="BP14" s="643"/>
      <c r="BQ14" s="643"/>
      <c r="BR14" s="643"/>
      <c r="BS14" s="644" t="s">
        <v>204</v>
      </c>
      <c r="BT14" s="644"/>
      <c r="BU14" s="644"/>
      <c r="BV14" s="644"/>
      <c r="BW14" s="644"/>
      <c r="BX14" s="644"/>
      <c r="BY14" s="644"/>
      <c r="BZ14" s="644"/>
      <c r="CA14" s="644"/>
      <c r="CB14" s="664"/>
      <c r="CD14" s="608" t="s">
        <v>66</v>
      </c>
      <c r="CE14" s="416"/>
      <c r="CF14" s="416"/>
      <c r="CG14" s="416"/>
      <c r="CH14" s="416"/>
      <c r="CI14" s="416"/>
      <c r="CJ14" s="416"/>
      <c r="CK14" s="416"/>
      <c r="CL14" s="416"/>
      <c r="CM14" s="416"/>
      <c r="CN14" s="416"/>
      <c r="CO14" s="416"/>
      <c r="CP14" s="416"/>
      <c r="CQ14" s="609"/>
      <c r="CR14" s="610">
        <v>334603</v>
      </c>
      <c r="CS14" s="369"/>
      <c r="CT14" s="369"/>
      <c r="CU14" s="369"/>
      <c r="CV14" s="369"/>
      <c r="CW14" s="369"/>
      <c r="CX14" s="369"/>
      <c r="CY14" s="623"/>
      <c r="CZ14" s="643">
        <v>5</v>
      </c>
      <c r="DA14" s="643"/>
      <c r="DB14" s="643"/>
      <c r="DC14" s="643"/>
      <c r="DD14" s="616">
        <v>6419</v>
      </c>
      <c r="DE14" s="369"/>
      <c r="DF14" s="369"/>
      <c r="DG14" s="369"/>
      <c r="DH14" s="369"/>
      <c r="DI14" s="369"/>
      <c r="DJ14" s="369"/>
      <c r="DK14" s="369"/>
      <c r="DL14" s="369"/>
      <c r="DM14" s="369"/>
      <c r="DN14" s="369"/>
      <c r="DO14" s="369"/>
      <c r="DP14" s="623"/>
      <c r="DQ14" s="616">
        <v>300603</v>
      </c>
      <c r="DR14" s="369"/>
      <c r="DS14" s="369"/>
      <c r="DT14" s="369"/>
      <c r="DU14" s="369"/>
      <c r="DV14" s="369"/>
      <c r="DW14" s="369"/>
      <c r="DX14" s="369"/>
      <c r="DY14" s="369"/>
      <c r="DZ14" s="369"/>
      <c r="EA14" s="369"/>
      <c r="EB14" s="369"/>
      <c r="EC14" s="641"/>
    </row>
    <row r="15" spans="2:143" ht="11.25" customHeight="1" x14ac:dyDescent="0.15">
      <c r="B15" s="608" t="s">
        <v>321</v>
      </c>
      <c r="C15" s="416"/>
      <c r="D15" s="416"/>
      <c r="E15" s="416"/>
      <c r="F15" s="416"/>
      <c r="G15" s="416"/>
      <c r="H15" s="416"/>
      <c r="I15" s="416"/>
      <c r="J15" s="416"/>
      <c r="K15" s="416"/>
      <c r="L15" s="416"/>
      <c r="M15" s="416"/>
      <c r="N15" s="416"/>
      <c r="O15" s="416"/>
      <c r="P15" s="416"/>
      <c r="Q15" s="609"/>
      <c r="R15" s="610" t="s">
        <v>204</v>
      </c>
      <c r="S15" s="369"/>
      <c r="T15" s="369"/>
      <c r="U15" s="369"/>
      <c r="V15" s="369"/>
      <c r="W15" s="369"/>
      <c r="X15" s="369"/>
      <c r="Y15" s="623"/>
      <c r="Z15" s="643" t="s">
        <v>204</v>
      </c>
      <c r="AA15" s="643"/>
      <c r="AB15" s="643"/>
      <c r="AC15" s="643"/>
      <c r="AD15" s="644" t="s">
        <v>204</v>
      </c>
      <c r="AE15" s="644"/>
      <c r="AF15" s="644"/>
      <c r="AG15" s="644"/>
      <c r="AH15" s="644"/>
      <c r="AI15" s="644"/>
      <c r="AJ15" s="644"/>
      <c r="AK15" s="644"/>
      <c r="AL15" s="613" t="s">
        <v>204</v>
      </c>
      <c r="AM15" s="357"/>
      <c r="AN15" s="357"/>
      <c r="AO15" s="645"/>
      <c r="AP15" s="608" t="s">
        <v>352</v>
      </c>
      <c r="AQ15" s="416"/>
      <c r="AR15" s="416"/>
      <c r="AS15" s="416"/>
      <c r="AT15" s="416"/>
      <c r="AU15" s="416"/>
      <c r="AV15" s="416"/>
      <c r="AW15" s="416"/>
      <c r="AX15" s="416"/>
      <c r="AY15" s="416"/>
      <c r="AZ15" s="416"/>
      <c r="BA15" s="416"/>
      <c r="BB15" s="416"/>
      <c r="BC15" s="416"/>
      <c r="BD15" s="416"/>
      <c r="BE15" s="416"/>
      <c r="BF15" s="609"/>
      <c r="BG15" s="610">
        <v>39273</v>
      </c>
      <c r="BH15" s="369"/>
      <c r="BI15" s="369"/>
      <c r="BJ15" s="369"/>
      <c r="BK15" s="369"/>
      <c r="BL15" s="369"/>
      <c r="BM15" s="369"/>
      <c r="BN15" s="623"/>
      <c r="BO15" s="643">
        <v>5.6</v>
      </c>
      <c r="BP15" s="643"/>
      <c r="BQ15" s="643"/>
      <c r="BR15" s="643"/>
      <c r="BS15" s="644" t="s">
        <v>204</v>
      </c>
      <c r="BT15" s="644"/>
      <c r="BU15" s="644"/>
      <c r="BV15" s="644"/>
      <c r="BW15" s="644"/>
      <c r="BX15" s="644"/>
      <c r="BY15" s="644"/>
      <c r="BZ15" s="644"/>
      <c r="CA15" s="644"/>
      <c r="CB15" s="664"/>
      <c r="CD15" s="608" t="s">
        <v>353</v>
      </c>
      <c r="CE15" s="416"/>
      <c r="CF15" s="416"/>
      <c r="CG15" s="416"/>
      <c r="CH15" s="416"/>
      <c r="CI15" s="416"/>
      <c r="CJ15" s="416"/>
      <c r="CK15" s="416"/>
      <c r="CL15" s="416"/>
      <c r="CM15" s="416"/>
      <c r="CN15" s="416"/>
      <c r="CO15" s="416"/>
      <c r="CP15" s="416"/>
      <c r="CQ15" s="609"/>
      <c r="CR15" s="610">
        <v>405205</v>
      </c>
      <c r="CS15" s="369"/>
      <c r="CT15" s="369"/>
      <c r="CU15" s="369"/>
      <c r="CV15" s="369"/>
      <c r="CW15" s="369"/>
      <c r="CX15" s="369"/>
      <c r="CY15" s="623"/>
      <c r="CZ15" s="643">
        <v>6.1</v>
      </c>
      <c r="DA15" s="643"/>
      <c r="DB15" s="643"/>
      <c r="DC15" s="643"/>
      <c r="DD15" s="616">
        <v>60418</v>
      </c>
      <c r="DE15" s="369"/>
      <c r="DF15" s="369"/>
      <c r="DG15" s="369"/>
      <c r="DH15" s="369"/>
      <c r="DI15" s="369"/>
      <c r="DJ15" s="369"/>
      <c r="DK15" s="369"/>
      <c r="DL15" s="369"/>
      <c r="DM15" s="369"/>
      <c r="DN15" s="369"/>
      <c r="DO15" s="369"/>
      <c r="DP15" s="623"/>
      <c r="DQ15" s="616">
        <v>329348</v>
      </c>
      <c r="DR15" s="369"/>
      <c r="DS15" s="369"/>
      <c r="DT15" s="369"/>
      <c r="DU15" s="369"/>
      <c r="DV15" s="369"/>
      <c r="DW15" s="369"/>
      <c r="DX15" s="369"/>
      <c r="DY15" s="369"/>
      <c r="DZ15" s="369"/>
      <c r="EA15" s="369"/>
      <c r="EB15" s="369"/>
      <c r="EC15" s="641"/>
    </row>
    <row r="16" spans="2:143" ht="11.25" customHeight="1" x14ac:dyDescent="0.15">
      <c r="B16" s="608" t="s">
        <v>354</v>
      </c>
      <c r="C16" s="416"/>
      <c r="D16" s="416"/>
      <c r="E16" s="416"/>
      <c r="F16" s="416"/>
      <c r="G16" s="416"/>
      <c r="H16" s="416"/>
      <c r="I16" s="416"/>
      <c r="J16" s="416"/>
      <c r="K16" s="416"/>
      <c r="L16" s="416"/>
      <c r="M16" s="416"/>
      <c r="N16" s="416"/>
      <c r="O16" s="416"/>
      <c r="P16" s="416"/>
      <c r="Q16" s="609"/>
      <c r="R16" s="610">
        <v>2624</v>
      </c>
      <c r="S16" s="369"/>
      <c r="T16" s="369"/>
      <c r="U16" s="369"/>
      <c r="V16" s="369"/>
      <c r="W16" s="369"/>
      <c r="X16" s="369"/>
      <c r="Y16" s="623"/>
      <c r="Z16" s="643">
        <v>0</v>
      </c>
      <c r="AA16" s="643"/>
      <c r="AB16" s="643"/>
      <c r="AC16" s="643"/>
      <c r="AD16" s="644">
        <v>2624</v>
      </c>
      <c r="AE16" s="644"/>
      <c r="AF16" s="644"/>
      <c r="AG16" s="644"/>
      <c r="AH16" s="644"/>
      <c r="AI16" s="644"/>
      <c r="AJ16" s="644"/>
      <c r="AK16" s="644"/>
      <c r="AL16" s="613">
        <v>0.1</v>
      </c>
      <c r="AM16" s="357"/>
      <c r="AN16" s="357"/>
      <c r="AO16" s="645"/>
      <c r="AP16" s="608" t="s">
        <v>355</v>
      </c>
      <c r="AQ16" s="416"/>
      <c r="AR16" s="416"/>
      <c r="AS16" s="416"/>
      <c r="AT16" s="416"/>
      <c r="AU16" s="416"/>
      <c r="AV16" s="416"/>
      <c r="AW16" s="416"/>
      <c r="AX16" s="416"/>
      <c r="AY16" s="416"/>
      <c r="AZ16" s="416"/>
      <c r="BA16" s="416"/>
      <c r="BB16" s="416"/>
      <c r="BC16" s="416"/>
      <c r="BD16" s="416"/>
      <c r="BE16" s="416"/>
      <c r="BF16" s="609"/>
      <c r="BG16" s="610" t="s">
        <v>204</v>
      </c>
      <c r="BH16" s="369"/>
      <c r="BI16" s="369"/>
      <c r="BJ16" s="369"/>
      <c r="BK16" s="369"/>
      <c r="BL16" s="369"/>
      <c r="BM16" s="369"/>
      <c r="BN16" s="623"/>
      <c r="BO16" s="643" t="s">
        <v>204</v>
      </c>
      <c r="BP16" s="643"/>
      <c r="BQ16" s="643"/>
      <c r="BR16" s="643"/>
      <c r="BS16" s="644" t="s">
        <v>204</v>
      </c>
      <c r="BT16" s="644"/>
      <c r="BU16" s="644"/>
      <c r="BV16" s="644"/>
      <c r="BW16" s="644"/>
      <c r="BX16" s="644"/>
      <c r="BY16" s="644"/>
      <c r="BZ16" s="644"/>
      <c r="CA16" s="644"/>
      <c r="CB16" s="664"/>
      <c r="CD16" s="608" t="s">
        <v>356</v>
      </c>
      <c r="CE16" s="416"/>
      <c r="CF16" s="416"/>
      <c r="CG16" s="416"/>
      <c r="CH16" s="416"/>
      <c r="CI16" s="416"/>
      <c r="CJ16" s="416"/>
      <c r="CK16" s="416"/>
      <c r="CL16" s="416"/>
      <c r="CM16" s="416"/>
      <c r="CN16" s="416"/>
      <c r="CO16" s="416"/>
      <c r="CP16" s="416"/>
      <c r="CQ16" s="609"/>
      <c r="CR16" s="610">
        <v>21663</v>
      </c>
      <c r="CS16" s="369"/>
      <c r="CT16" s="369"/>
      <c r="CU16" s="369"/>
      <c r="CV16" s="369"/>
      <c r="CW16" s="369"/>
      <c r="CX16" s="369"/>
      <c r="CY16" s="623"/>
      <c r="CZ16" s="643">
        <v>0.3</v>
      </c>
      <c r="DA16" s="643"/>
      <c r="DB16" s="643"/>
      <c r="DC16" s="643"/>
      <c r="DD16" s="616" t="s">
        <v>204</v>
      </c>
      <c r="DE16" s="369"/>
      <c r="DF16" s="369"/>
      <c r="DG16" s="369"/>
      <c r="DH16" s="369"/>
      <c r="DI16" s="369"/>
      <c r="DJ16" s="369"/>
      <c r="DK16" s="369"/>
      <c r="DL16" s="369"/>
      <c r="DM16" s="369"/>
      <c r="DN16" s="369"/>
      <c r="DO16" s="369"/>
      <c r="DP16" s="623"/>
      <c r="DQ16" s="616">
        <v>5826</v>
      </c>
      <c r="DR16" s="369"/>
      <c r="DS16" s="369"/>
      <c r="DT16" s="369"/>
      <c r="DU16" s="369"/>
      <c r="DV16" s="369"/>
      <c r="DW16" s="369"/>
      <c r="DX16" s="369"/>
      <c r="DY16" s="369"/>
      <c r="DZ16" s="369"/>
      <c r="EA16" s="369"/>
      <c r="EB16" s="369"/>
      <c r="EC16" s="641"/>
    </row>
    <row r="17" spans="2:133" ht="11.25" customHeight="1" x14ac:dyDescent="0.15">
      <c r="B17" s="608" t="s">
        <v>357</v>
      </c>
      <c r="C17" s="416"/>
      <c r="D17" s="416"/>
      <c r="E17" s="416"/>
      <c r="F17" s="416"/>
      <c r="G17" s="416"/>
      <c r="H17" s="416"/>
      <c r="I17" s="416"/>
      <c r="J17" s="416"/>
      <c r="K17" s="416"/>
      <c r="L17" s="416"/>
      <c r="M17" s="416"/>
      <c r="N17" s="416"/>
      <c r="O17" s="416"/>
      <c r="P17" s="416"/>
      <c r="Q17" s="609"/>
      <c r="R17" s="610">
        <v>6636</v>
      </c>
      <c r="S17" s="369"/>
      <c r="T17" s="369"/>
      <c r="U17" s="369"/>
      <c r="V17" s="369"/>
      <c r="W17" s="369"/>
      <c r="X17" s="369"/>
      <c r="Y17" s="623"/>
      <c r="Z17" s="643">
        <v>0.1</v>
      </c>
      <c r="AA17" s="643"/>
      <c r="AB17" s="643"/>
      <c r="AC17" s="643"/>
      <c r="AD17" s="644">
        <v>6636</v>
      </c>
      <c r="AE17" s="644"/>
      <c r="AF17" s="644"/>
      <c r="AG17" s="644"/>
      <c r="AH17" s="644"/>
      <c r="AI17" s="644"/>
      <c r="AJ17" s="644"/>
      <c r="AK17" s="644"/>
      <c r="AL17" s="613">
        <v>0.2</v>
      </c>
      <c r="AM17" s="357"/>
      <c r="AN17" s="357"/>
      <c r="AO17" s="645"/>
      <c r="AP17" s="608" t="s">
        <v>358</v>
      </c>
      <c r="AQ17" s="416"/>
      <c r="AR17" s="416"/>
      <c r="AS17" s="416"/>
      <c r="AT17" s="416"/>
      <c r="AU17" s="416"/>
      <c r="AV17" s="416"/>
      <c r="AW17" s="416"/>
      <c r="AX17" s="416"/>
      <c r="AY17" s="416"/>
      <c r="AZ17" s="416"/>
      <c r="BA17" s="416"/>
      <c r="BB17" s="416"/>
      <c r="BC17" s="416"/>
      <c r="BD17" s="416"/>
      <c r="BE17" s="416"/>
      <c r="BF17" s="609"/>
      <c r="BG17" s="610" t="s">
        <v>204</v>
      </c>
      <c r="BH17" s="369"/>
      <c r="BI17" s="369"/>
      <c r="BJ17" s="369"/>
      <c r="BK17" s="369"/>
      <c r="BL17" s="369"/>
      <c r="BM17" s="369"/>
      <c r="BN17" s="623"/>
      <c r="BO17" s="643" t="s">
        <v>204</v>
      </c>
      <c r="BP17" s="643"/>
      <c r="BQ17" s="643"/>
      <c r="BR17" s="643"/>
      <c r="BS17" s="644" t="s">
        <v>204</v>
      </c>
      <c r="BT17" s="644"/>
      <c r="BU17" s="644"/>
      <c r="BV17" s="644"/>
      <c r="BW17" s="644"/>
      <c r="BX17" s="644"/>
      <c r="BY17" s="644"/>
      <c r="BZ17" s="644"/>
      <c r="CA17" s="644"/>
      <c r="CB17" s="664"/>
      <c r="CD17" s="608" t="s">
        <v>360</v>
      </c>
      <c r="CE17" s="416"/>
      <c r="CF17" s="416"/>
      <c r="CG17" s="416"/>
      <c r="CH17" s="416"/>
      <c r="CI17" s="416"/>
      <c r="CJ17" s="416"/>
      <c r="CK17" s="416"/>
      <c r="CL17" s="416"/>
      <c r="CM17" s="416"/>
      <c r="CN17" s="416"/>
      <c r="CO17" s="416"/>
      <c r="CP17" s="416"/>
      <c r="CQ17" s="609"/>
      <c r="CR17" s="610">
        <v>1023824</v>
      </c>
      <c r="CS17" s="369"/>
      <c r="CT17" s="369"/>
      <c r="CU17" s="369"/>
      <c r="CV17" s="369"/>
      <c r="CW17" s="369"/>
      <c r="CX17" s="369"/>
      <c r="CY17" s="623"/>
      <c r="CZ17" s="643">
        <v>15.3</v>
      </c>
      <c r="DA17" s="643"/>
      <c r="DB17" s="643"/>
      <c r="DC17" s="643"/>
      <c r="DD17" s="616" t="s">
        <v>204</v>
      </c>
      <c r="DE17" s="369"/>
      <c r="DF17" s="369"/>
      <c r="DG17" s="369"/>
      <c r="DH17" s="369"/>
      <c r="DI17" s="369"/>
      <c r="DJ17" s="369"/>
      <c r="DK17" s="369"/>
      <c r="DL17" s="369"/>
      <c r="DM17" s="369"/>
      <c r="DN17" s="369"/>
      <c r="DO17" s="369"/>
      <c r="DP17" s="623"/>
      <c r="DQ17" s="616">
        <v>983004</v>
      </c>
      <c r="DR17" s="369"/>
      <c r="DS17" s="369"/>
      <c r="DT17" s="369"/>
      <c r="DU17" s="369"/>
      <c r="DV17" s="369"/>
      <c r="DW17" s="369"/>
      <c r="DX17" s="369"/>
      <c r="DY17" s="369"/>
      <c r="DZ17" s="369"/>
      <c r="EA17" s="369"/>
      <c r="EB17" s="369"/>
      <c r="EC17" s="641"/>
    </row>
    <row r="18" spans="2:133" ht="11.25" customHeight="1" x14ac:dyDescent="0.15">
      <c r="B18" s="608" t="s">
        <v>361</v>
      </c>
      <c r="C18" s="416"/>
      <c r="D18" s="416"/>
      <c r="E18" s="416"/>
      <c r="F18" s="416"/>
      <c r="G18" s="416"/>
      <c r="H18" s="416"/>
      <c r="I18" s="416"/>
      <c r="J18" s="416"/>
      <c r="K18" s="416"/>
      <c r="L18" s="416"/>
      <c r="M18" s="416"/>
      <c r="N18" s="416"/>
      <c r="O18" s="416"/>
      <c r="P18" s="416"/>
      <c r="Q18" s="609"/>
      <c r="R18" s="610">
        <v>811</v>
      </c>
      <c r="S18" s="369"/>
      <c r="T18" s="369"/>
      <c r="U18" s="369"/>
      <c r="V18" s="369"/>
      <c r="W18" s="369"/>
      <c r="X18" s="369"/>
      <c r="Y18" s="623"/>
      <c r="Z18" s="643">
        <v>0</v>
      </c>
      <c r="AA18" s="643"/>
      <c r="AB18" s="643"/>
      <c r="AC18" s="643"/>
      <c r="AD18" s="644">
        <v>811</v>
      </c>
      <c r="AE18" s="644"/>
      <c r="AF18" s="644"/>
      <c r="AG18" s="644"/>
      <c r="AH18" s="644"/>
      <c r="AI18" s="644"/>
      <c r="AJ18" s="644"/>
      <c r="AK18" s="644"/>
      <c r="AL18" s="613">
        <v>0</v>
      </c>
      <c r="AM18" s="357"/>
      <c r="AN18" s="357"/>
      <c r="AO18" s="645"/>
      <c r="AP18" s="608" t="s">
        <v>98</v>
      </c>
      <c r="AQ18" s="416"/>
      <c r="AR18" s="416"/>
      <c r="AS18" s="416"/>
      <c r="AT18" s="416"/>
      <c r="AU18" s="416"/>
      <c r="AV18" s="416"/>
      <c r="AW18" s="416"/>
      <c r="AX18" s="416"/>
      <c r="AY18" s="416"/>
      <c r="AZ18" s="416"/>
      <c r="BA18" s="416"/>
      <c r="BB18" s="416"/>
      <c r="BC18" s="416"/>
      <c r="BD18" s="416"/>
      <c r="BE18" s="416"/>
      <c r="BF18" s="609"/>
      <c r="BG18" s="610" t="s">
        <v>204</v>
      </c>
      <c r="BH18" s="369"/>
      <c r="BI18" s="369"/>
      <c r="BJ18" s="369"/>
      <c r="BK18" s="369"/>
      <c r="BL18" s="369"/>
      <c r="BM18" s="369"/>
      <c r="BN18" s="623"/>
      <c r="BO18" s="643" t="s">
        <v>204</v>
      </c>
      <c r="BP18" s="643"/>
      <c r="BQ18" s="643"/>
      <c r="BR18" s="643"/>
      <c r="BS18" s="644" t="s">
        <v>204</v>
      </c>
      <c r="BT18" s="644"/>
      <c r="BU18" s="644"/>
      <c r="BV18" s="644"/>
      <c r="BW18" s="644"/>
      <c r="BX18" s="644"/>
      <c r="BY18" s="644"/>
      <c r="BZ18" s="644"/>
      <c r="CA18" s="644"/>
      <c r="CB18" s="664"/>
      <c r="CD18" s="608" t="s">
        <v>363</v>
      </c>
      <c r="CE18" s="416"/>
      <c r="CF18" s="416"/>
      <c r="CG18" s="416"/>
      <c r="CH18" s="416"/>
      <c r="CI18" s="416"/>
      <c r="CJ18" s="416"/>
      <c r="CK18" s="416"/>
      <c r="CL18" s="416"/>
      <c r="CM18" s="416"/>
      <c r="CN18" s="416"/>
      <c r="CO18" s="416"/>
      <c r="CP18" s="416"/>
      <c r="CQ18" s="609"/>
      <c r="CR18" s="610" t="s">
        <v>204</v>
      </c>
      <c r="CS18" s="369"/>
      <c r="CT18" s="369"/>
      <c r="CU18" s="369"/>
      <c r="CV18" s="369"/>
      <c r="CW18" s="369"/>
      <c r="CX18" s="369"/>
      <c r="CY18" s="623"/>
      <c r="CZ18" s="643" t="s">
        <v>204</v>
      </c>
      <c r="DA18" s="643"/>
      <c r="DB18" s="643"/>
      <c r="DC18" s="643"/>
      <c r="DD18" s="616" t="s">
        <v>204</v>
      </c>
      <c r="DE18" s="369"/>
      <c r="DF18" s="369"/>
      <c r="DG18" s="369"/>
      <c r="DH18" s="369"/>
      <c r="DI18" s="369"/>
      <c r="DJ18" s="369"/>
      <c r="DK18" s="369"/>
      <c r="DL18" s="369"/>
      <c r="DM18" s="369"/>
      <c r="DN18" s="369"/>
      <c r="DO18" s="369"/>
      <c r="DP18" s="623"/>
      <c r="DQ18" s="616" t="s">
        <v>204</v>
      </c>
      <c r="DR18" s="369"/>
      <c r="DS18" s="369"/>
      <c r="DT18" s="369"/>
      <c r="DU18" s="369"/>
      <c r="DV18" s="369"/>
      <c r="DW18" s="369"/>
      <c r="DX18" s="369"/>
      <c r="DY18" s="369"/>
      <c r="DZ18" s="369"/>
      <c r="EA18" s="369"/>
      <c r="EB18" s="369"/>
      <c r="EC18" s="641"/>
    </row>
    <row r="19" spans="2:133" ht="11.25" customHeight="1" x14ac:dyDescent="0.15">
      <c r="B19" s="608" t="s">
        <v>364</v>
      </c>
      <c r="C19" s="416"/>
      <c r="D19" s="416"/>
      <c r="E19" s="416"/>
      <c r="F19" s="416"/>
      <c r="G19" s="416"/>
      <c r="H19" s="416"/>
      <c r="I19" s="416"/>
      <c r="J19" s="416"/>
      <c r="K19" s="416"/>
      <c r="L19" s="416"/>
      <c r="M19" s="416"/>
      <c r="N19" s="416"/>
      <c r="O19" s="416"/>
      <c r="P19" s="416"/>
      <c r="Q19" s="609"/>
      <c r="R19" s="610">
        <v>811</v>
      </c>
      <c r="S19" s="369"/>
      <c r="T19" s="369"/>
      <c r="U19" s="369"/>
      <c r="V19" s="369"/>
      <c r="W19" s="369"/>
      <c r="X19" s="369"/>
      <c r="Y19" s="623"/>
      <c r="Z19" s="643">
        <v>0</v>
      </c>
      <c r="AA19" s="643"/>
      <c r="AB19" s="643"/>
      <c r="AC19" s="643"/>
      <c r="AD19" s="644">
        <v>811</v>
      </c>
      <c r="AE19" s="644"/>
      <c r="AF19" s="644"/>
      <c r="AG19" s="644"/>
      <c r="AH19" s="644"/>
      <c r="AI19" s="644"/>
      <c r="AJ19" s="644"/>
      <c r="AK19" s="644"/>
      <c r="AL19" s="613">
        <v>0</v>
      </c>
      <c r="AM19" s="357"/>
      <c r="AN19" s="357"/>
      <c r="AO19" s="645"/>
      <c r="AP19" s="608" t="s">
        <v>251</v>
      </c>
      <c r="AQ19" s="416"/>
      <c r="AR19" s="416"/>
      <c r="AS19" s="416"/>
      <c r="AT19" s="416"/>
      <c r="AU19" s="416"/>
      <c r="AV19" s="416"/>
      <c r="AW19" s="416"/>
      <c r="AX19" s="416"/>
      <c r="AY19" s="416"/>
      <c r="AZ19" s="416"/>
      <c r="BA19" s="416"/>
      <c r="BB19" s="416"/>
      <c r="BC19" s="416"/>
      <c r="BD19" s="416"/>
      <c r="BE19" s="416"/>
      <c r="BF19" s="609"/>
      <c r="BG19" s="610">
        <v>355</v>
      </c>
      <c r="BH19" s="369"/>
      <c r="BI19" s="369"/>
      <c r="BJ19" s="369"/>
      <c r="BK19" s="369"/>
      <c r="BL19" s="369"/>
      <c r="BM19" s="369"/>
      <c r="BN19" s="623"/>
      <c r="BO19" s="643">
        <v>0.1</v>
      </c>
      <c r="BP19" s="643"/>
      <c r="BQ19" s="643"/>
      <c r="BR19" s="643"/>
      <c r="BS19" s="644" t="s">
        <v>204</v>
      </c>
      <c r="BT19" s="644"/>
      <c r="BU19" s="644"/>
      <c r="BV19" s="644"/>
      <c r="BW19" s="644"/>
      <c r="BX19" s="644"/>
      <c r="BY19" s="644"/>
      <c r="BZ19" s="644"/>
      <c r="CA19" s="644"/>
      <c r="CB19" s="664"/>
      <c r="CD19" s="608" t="s">
        <v>365</v>
      </c>
      <c r="CE19" s="416"/>
      <c r="CF19" s="416"/>
      <c r="CG19" s="416"/>
      <c r="CH19" s="416"/>
      <c r="CI19" s="416"/>
      <c r="CJ19" s="416"/>
      <c r="CK19" s="416"/>
      <c r="CL19" s="416"/>
      <c r="CM19" s="416"/>
      <c r="CN19" s="416"/>
      <c r="CO19" s="416"/>
      <c r="CP19" s="416"/>
      <c r="CQ19" s="609"/>
      <c r="CR19" s="610" t="s">
        <v>204</v>
      </c>
      <c r="CS19" s="369"/>
      <c r="CT19" s="369"/>
      <c r="CU19" s="369"/>
      <c r="CV19" s="369"/>
      <c r="CW19" s="369"/>
      <c r="CX19" s="369"/>
      <c r="CY19" s="623"/>
      <c r="CZ19" s="643" t="s">
        <v>204</v>
      </c>
      <c r="DA19" s="643"/>
      <c r="DB19" s="643"/>
      <c r="DC19" s="643"/>
      <c r="DD19" s="616" t="s">
        <v>204</v>
      </c>
      <c r="DE19" s="369"/>
      <c r="DF19" s="369"/>
      <c r="DG19" s="369"/>
      <c r="DH19" s="369"/>
      <c r="DI19" s="369"/>
      <c r="DJ19" s="369"/>
      <c r="DK19" s="369"/>
      <c r="DL19" s="369"/>
      <c r="DM19" s="369"/>
      <c r="DN19" s="369"/>
      <c r="DO19" s="369"/>
      <c r="DP19" s="623"/>
      <c r="DQ19" s="616" t="s">
        <v>204</v>
      </c>
      <c r="DR19" s="369"/>
      <c r="DS19" s="369"/>
      <c r="DT19" s="369"/>
      <c r="DU19" s="369"/>
      <c r="DV19" s="369"/>
      <c r="DW19" s="369"/>
      <c r="DX19" s="369"/>
      <c r="DY19" s="369"/>
      <c r="DZ19" s="369"/>
      <c r="EA19" s="369"/>
      <c r="EB19" s="369"/>
      <c r="EC19" s="641"/>
    </row>
    <row r="20" spans="2:133" ht="11.25" customHeight="1" x14ac:dyDescent="0.15">
      <c r="B20" s="657" t="s">
        <v>366</v>
      </c>
      <c r="C20" s="658"/>
      <c r="D20" s="658"/>
      <c r="E20" s="658"/>
      <c r="F20" s="658"/>
      <c r="G20" s="658"/>
      <c r="H20" s="658"/>
      <c r="I20" s="658"/>
      <c r="J20" s="658"/>
      <c r="K20" s="658"/>
      <c r="L20" s="658"/>
      <c r="M20" s="658"/>
      <c r="N20" s="658"/>
      <c r="O20" s="658"/>
      <c r="P20" s="658"/>
      <c r="Q20" s="659"/>
      <c r="R20" s="610" t="s">
        <v>204</v>
      </c>
      <c r="S20" s="369"/>
      <c r="T20" s="369"/>
      <c r="U20" s="369"/>
      <c r="V20" s="369"/>
      <c r="W20" s="369"/>
      <c r="X20" s="369"/>
      <c r="Y20" s="623"/>
      <c r="Z20" s="643" t="s">
        <v>204</v>
      </c>
      <c r="AA20" s="643"/>
      <c r="AB20" s="643"/>
      <c r="AC20" s="643"/>
      <c r="AD20" s="644" t="s">
        <v>204</v>
      </c>
      <c r="AE20" s="644"/>
      <c r="AF20" s="644"/>
      <c r="AG20" s="644"/>
      <c r="AH20" s="644"/>
      <c r="AI20" s="644"/>
      <c r="AJ20" s="644"/>
      <c r="AK20" s="644"/>
      <c r="AL20" s="613" t="s">
        <v>204</v>
      </c>
      <c r="AM20" s="357"/>
      <c r="AN20" s="357"/>
      <c r="AO20" s="645"/>
      <c r="AP20" s="608" t="s">
        <v>367</v>
      </c>
      <c r="AQ20" s="416"/>
      <c r="AR20" s="416"/>
      <c r="AS20" s="416"/>
      <c r="AT20" s="416"/>
      <c r="AU20" s="416"/>
      <c r="AV20" s="416"/>
      <c r="AW20" s="416"/>
      <c r="AX20" s="416"/>
      <c r="AY20" s="416"/>
      <c r="AZ20" s="416"/>
      <c r="BA20" s="416"/>
      <c r="BB20" s="416"/>
      <c r="BC20" s="416"/>
      <c r="BD20" s="416"/>
      <c r="BE20" s="416"/>
      <c r="BF20" s="609"/>
      <c r="BG20" s="610">
        <v>355</v>
      </c>
      <c r="BH20" s="369"/>
      <c r="BI20" s="369"/>
      <c r="BJ20" s="369"/>
      <c r="BK20" s="369"/>
      <c r="BL20" s="369"/>
      <c r="BM20" s="369"/>
      <c r="BN20" s="623"/>
      <c r="BO20" s="643">
        <v>0.1</v>
      </c>
      <c r="BP20" s="643"/>
      <c r="BQ20" s="643"/>
      <c r="BR20" s="643"/>
      <c r="BS20" s="644" t="s">
        <v>204</v>
      </c>
      <c r="BT20" s="644"/>
      <c r="BU20" s="644"/>
      <c r="BV20" s="644"/>
      <c r="BW20" s="644"/>
      <c r="BX20" s="644"/>
      <c r="BY20" s="644"/>
      <c r="BZ20" s="644"/>
      <c r="CA20" s="644"/>
      <c r="CB20" s="664"/>
      <c r="CD20" s="608" t="s">
        <v>193</v>
      </c>
      <c r="CE20" s="416"/>
      <c r="CF20" s="416"/>
      <c r="CG20" s="416"/>
      <c r="CH20" s="416"/>
      <c r="CI20" s="416"/>
      <c r="CJ20" s="416"/>
      <c r="CK20" s="416"/>
      <c r="CL20" s="416"/>
      <c r="CM20" s="416"/>
      <c r="CN20" s="416"/>
      <c r="CO20" s="416"/>
      <c r="CP20" s="416"/>
      <c r="CQ20" s="609"/>
      <c r="CR20" s="610">
        <v>6683186</v>
      </c>
      <c r="CS20" s="369"/>
      <c r="CT20" s="369"/>
      <c r="CU20" s="369"/>
      <c r="CV20" s="369"/>
      <c r="CW20" s="369"/>
      <c r="CX20" s="369"/>
      <c r="CY20" s="623"/>
      <c r="CZ20" s="643">
        <v>100</v>
      </c>
      <c r="DA20" s="643"/>
      <c r="DB20" s="643"/>
      <c r="DC20" s="643"/>
      <c r="DD20" s="616">
        <v>328959</v>
      </c>
      <c r="DE20" s="369"/>
      <c r="DF20" s="369"/>
      <c r="DG20" s="369"/>
      <c r="DH20" s="369"/>
      <c r="DI20" s="369"/>
      <c r="DJ20" s="369"/>
      <c r="DK20" s="369"/>
      <c r="DL20" s="369"/>
      <c r="DM20" s="369"/>
      <c r="DN20" s="369"/>
      <c r="DO20" s="369"/>
      <c r="DP20" s="623"/>
      <c r="DQ20" s="616">
        <v>5418228</v>
      </c>
      <c r="DR20" s="369"/>
      <c r="DS20" s="369"/>
      <c r="DT20" s="369"/>
      <c r="DU20" s="369"/>
      <c r="DV20" s="369"/>
      <c r="DW20" s="369"/>
      <c r="DX20" s="369"/>
      <c r="DY20" s="369"/>
      <c r="DZ20" s="369"/>
      <c r="EA20" s="369"/>
      <c r="EB20" s="369"/>
      <c r="EC20" s="641"/>
    </row>
    <row r="21" spans="2:133" ht="11.25" customHeight="1" x14ac:dyDescent="0.15">
      <c r="B21" s="608" t="s">
        <v>342</v>
      </c>
      <c r="C21" s="416"/>
      <c r="D21" s="416"/>
      <c r="E21" s="416"/>
      <c r="F21" s="416"/>
      <c r="G21" s="416"/>
      <c r="H21" s="416"/>
      <c r="I21" s="416"/>
      <c r="J21" s="416"/>
      <c r="K21" s="416"/>
      <c r="L21" s="416"/>
      <c r="M21" s="416"/>
      <c r="N21" s="416"/>
      <c r="O21" s="416"/>
      <c r="P21" s="416"/>
      <c r="Q21" s="609"/>
      <c r="R21" s="610">
        <v>3687217</v>
      </c>
      <c r="S21" s="369"/>
      <c r="T21" s="369"/>
      <c r="U21" s="369"/>
      <c r="V21" s="369"/>
      <c r="W21" s="369"/>
      <c r="X21" s="369"/>
      <c r="Y21" s="623"/>
      <c r="Z21" s="643">
        <v>53.8</v>
      </c>
      <c r="AA21" s="643"/>
      <c r="AB21" s="643"/>
      <c r="AC21" s="643"/>
      <c r="AD21" s="644">
        <v>3103756</v>
      </c>
      <c r="AE21" s="644"/>
      <c r="AF21" s="644"/>
      <c r="AG21" s="644"/>
      <c r="AH21" s="644"/>
      <c r="AI21" s="644"/>
      <c r="AJ21" s="644"/>
      <c r="AK21" s="644"/>
      <c r="AL21" s="613">
        <v>77.7</v>
      </c>
      <c r="AM21" s="357"/>
      <c r="AN21" s="357"/>
      <c r="AO21" s="645"/>
      <c r="AP21" s="608" t="s">
        <v>369</v>
      </c>
      <c r="AQ21" s="667"/>
      <c r="AR21" s="667"/>
      <c r="AS21" s="667"/>
      <c r="AT21" s="667"/>
      <c r="AU21" s="667"/>
      <c r="AV21" s="667"/>
      <c r="AW21" s="667"/>
      <c r="AX21" s="667"/>
      <c r="AY21" s="667"/>
      <c r="AZ21" s="667"/>
      <c r="BA21" s="667"/>
      <c r="BB21" s="667"/>
      <c r="BC21" s="667"/>
      <c r="BD21" s="667"/>
      <c r="BE21" s="667"/>
      <c r="BF21" s="668"/>
      <c r="BG21" s="610">
        <v>355</v>
      </c>
      <c r="BH21" s="369"/>
      <c r="BI21" s="369"/>
      <c r="BJ21" s="369"/>
      <c r="BK21" s="369"/>
      <c r="BL21" s="369"/>
      <c r="BM21" s="369"/>
      <c r="BN21" s="623"/>
      <c r="BO21" s="643">
        <v>0.1</v>
      </c>
      <c r="BP21" s="643"/>
      <c r="BQ21" s="643"/>
      <c r="BR21" s="643"/>
      <c r="BS21" s="644" t="s">
        <v>204</v>
      </c>
      <c r="BT21" s="644"/>
      <c r="BU21" s="644"/>
      <c r="BV21" s="644"/>
      <c r="BW21" s="644"/>
      <c r="BX21" s="644"/>
      <c r="BY21" s="644"/>
      <c r="BZ21" s="644"/>
      <c r="CA21" s="644"/>
      <c r="CB21" s="664"/>
      <c r="CD21" s="588"/>
      <c r="CE21" s="589"/>
      <c r="CF21" s="589"/>
      <c r="CG21" s="589"/>
      <c r="CH21" s="589"/>
      <c r="CI21" s="589"/>
      <c r="CJ21" s="589"/>
      <c r="CK21" s="589"/>
      <c r="CL21" s="589"/>
      <c r="CM21" s="589"/>
      <c r="CN21" s="589"/>
      <c r="CO21" s="589"/>
      <c r="CP21" s="589"/>
      <c r="CQ21" s="590"/>
      <c r="CR21" s="677"/>
      <c r="CS21" s="678"/>
      <c r="CT21" s="678"/>
      <c r="CU21" s="678"/>
      <c r="CV21" s="678"/>
      <c r="CW21" s="678"/>
      <c r="CX21" s="678"/>
      <c r="CY21" s="679"/>
      <c r="CZ21" s="680"/>
      <c r="DA21" s="680"/>
      <c r="DB21" s="680"/>
      <c r="DC21" s="680"/>
      <c r="DD21" s="681"/>
      <c r="DE21" s="678"/>
      <c r="DF21" s="678"/>
      <c r="DG21" s="678"/>
      <c r="DH21" s="678"/>
      <c r="DI21" s="678"/>
      <c r="DJ21" s="678"/>
      <c r="DK21" s="678"/>
      <c r="DL21" s="678"/>
      <c r="DM21" s="678"/>
      <c r="DN21" s="678"/>
      <c r="DO21" s="678"/>
      <c r="DP21" s="679"/>
      <c r="DQ21" s="681"/>
      <c r="DR21" s="678"/>
      <c r="DS21" s="678"/>
      <c r="DT21" s="678"/>
      <c r="DU21" s="678"/>
      <c r="DV21" s="678"/>
      <c r="DW21" s="678"/>
      <c r="DX21" s="678"/>
      <c r="DY21" s="678"/>
      <c r="DZ21" s="678"/>
      <c r="EA21" s="678"/>
      <c r="EB21" s="678"/>
      <c r="EC21" s="682"/>
    </row>
    <row r="22" spans="2:133" ht="11.25" customHeight="1" x14ac:dyDescent="0.15">
      <c r="B22" s="608" t="s">
        <v>297</v>
      </c>
      <c r="C22" s="416"/>
      <c r="D22" s="416"/>
      <c r="E22" s="416"/>
      <c r="F22" s="416"/>
      <c r="G22" s="416"/>
      <c r="H22" s="416"/>
      <c r="I22" s="416"/>
      <c r="J22" s="416"/>
      <c r="K22" s="416"/>
      <c r="L22" s="416"/>
      <c r="M22" s="416"/>
      <c r="N22" s="416"/>
      <c r="O22" s="416"/>
      <c r="P22" s="416"/>
      <c r="Q22" s="609"/>
      <c r="R22" s="610">
        <v>3103756</v>
      </c>
      <c r="S22" s="369"/>
      <c r="T22" s="369"/>
      <c r="U22" s="369"/>
      <c r="V22" s="369"/>
      <c r="W22" s="369"/>
      <c r="X22" s="369"/>
      <c r="Y22" s="623"/>
      <c r="Z22" s="643">
        <v>45.3</v>
      </c>
      <c r="AA22" s="643"/>
      <c r="AB22" s="643"/>
      <c r="AC22" s="643"/>
      <c r="AD22" s="644">
        <v>3103756</v>
      </c>
      <c r="AE22" s="644"/>
      <c r="AF22" s="644"/>
      <c r="AG22" s="644"/>
      <c r="AH22" s="644"/>
      <c r="AI22" s="644"/>
      <c r="AJ22" s="644"/>
      <c r="AK22" s="644"/>
      <c r="AL22" s="613">
        <v>77.7</v>
      </c>
      <c r="AM22" s="357"/>
      <c r="AN22" s="357"/>
      <c r="AO22" s="645"/>
      <c r="AP22" s="608" t="s">
        <v>371</v>
      </c>
      <c r="AQ22" s="667"/>
      <c r="AR22" s="667"/>
      <c r="AS22" s="667"/>
      <c r="AT22" s="667"/>
      <c r="AU22" s="667"/>
      <c r="AV22" s="667"/>
      <c r="AW22" s="667"/>
      <c r="AX22" s="667"/>
      <c r="AY22" s="667"/>
      <c r="AZ22" s="667"/>
      <c r="BA22" s="667"/>
      <c r="BB22" s="667"/>
      <c r="BC22" s="667"/>
      <c r="BD22" s="667"/>
      <c r="BE22" s="667"/>
      <c r="BF22" s="668"/>
      <c r="BG22" s="610" t="s">
        <v>204</v>
      </c>
      <c r="BH22" s="369"/>
      <c r="BI22" s="369"/>
      <c r="BJ22" s="369"/>
      <c r="BK22" s="369"/>
      <c r="BL22" s="369"/>
      <c r="BM22" s="369"/>
      <c r="BN22" s="623"/>
      <c r="BO22" s="643" t="s">
        <v>204</v>
      </c>
      <c r="BP22" s="643"/>
      <c r="BQ22" s="643"/>
      <c r="BR22" s="643"/>
      <c r="BS22" s="644" t="s">
        <v>204</v>
      </c>
      <c r="BT22" s="644"/>
      <c r="BU22" s="644"/>
      <c r="BV22" s="644"/>
      <c r="BW22" s="644"/>
      <c r="BX22" s="644"/>
      <c r="BY22" s="644"/>
      <c r="BZ22" s="644"/>
      <c r="CA22" s="644"/>
      <c r="CB22" s="664"/>
      <c r="CD22" s="523" t="s">
        <v>372</v>
      </c>
      <c r="CE22" s="524"/>
      <c r="CF22" s="524"/>
      <c r="CG22" s="524"/>
      <c r="CH22" s="524"/>
      <c r="CI22" s="524"/>
      <c r="CJ22" s="524"/>
      <c r="CK22" s="524"/>
      <c r="CL22" s="524"/>
      <c r="CM22" s="524"/>
      <c r="CN22" s="524"/>
      <c r="CO22" s="524"/>
      <c r="CP22" s="524"/>
      <c r="CQ22" s="524"/>
      <c r="CR22" s="524"/>
      <c r="CS22" s="524"/>
      <c r="CT22" s="524"/>
      <c r="CU22" s="524"/>
      <c r="CV22" s="524"/>
      <c r="CW22" s="524"/>
      <c r="CX22" s="524"/>
      <c r="CY22" s="524"/>
      <c r="CZ22" s="524"/>
      <c r="DA22" s="524"/>
      <c r="DB22" s="524"/>
      <c r="DC22" s="524"/>
      <c r="DD22" s="524"/>
      <c r="DE22" s="524"/>
      <c r="DF22" s="524"/>
      <c r="DG22" s="524"/>
      <c r="DH22" s="524"/>
      <c r="DI22" s="524"/>
      <c r="DJ22" s="524"/>
      <c r="DK22" s="524"/>
      <c r="DL22" s="524"/>
      <c r="DM22" s="524"/>
      <c r="DN22" s="524"/>
      <c r="DO22" s="524"/>
      <c r="DP22" s="524"/>
      <c r="DQ22" s="524"/>
      <c r="DR22" s="524"/>
      <c r="DS22" s="524"/>
      <c r="DT22" s="524"/>
      <c r="DU22" s="524"/>
      <c r="DV22" s="524"/>
      <c r="DW22" s="524"/>
      <c r="DX22" s="524"/>
      <c r="DY22" s="524"/>
      <c r="DZ22" s="524"/>
      <c r="EA22" s="524"/>
      <c r="EB22" s="524"/>
      <c r="EC22" s="566"/>
    </row>
    <row r="23" spans="2:133" ht="11.25" customHeight="1" x14ac:dyDescent="0.15">
      <c r="B23" s="608" t="s">
        <v>294</v>
      </c>
      <c r="C23" s="416"/>
      <c r="D23" s="416"/>
      <c r="E23" s="416"/>
      <c r="F23" s="416"/>
      <c r="G23" s="416"/>
      <c r="H23" s="416"/>
      <c r="I23" s="416"/>
      <c r="J23" s="416"/>
      <c r="K23" s="416"/>
      <c r="L23" s="416"/>
      <c r="M23" s="416"/>
      <c r="N23" s="416"/>
      <c r="O23" s="416"/>
      <c r="P23" s="416"/>
      <c r="Q23" s="609"/>
      <c r="R23" s="610">
        <v>583402</v>
      </c>
      <c r="S23" s="369"/>
      <c r="T23" s="369"/>
      <c r="U23" s="369"/>
      <c r="V23" s="369"/>
      <c r="W23" s="369"/>
      <c r="X23" s="369"/>
      <c r="Y23" s="623"/>
      <c r="Z23" s="643">
        <v>8.5</v>
      </c>
      <c r="AA23" s="643"/>
      <c r="AB23" s="643"/>
      <c r="AC23" s="643"/>
      <c r="AD23" s="644" t="s">
        <v>204</v>
      </c>
      <c r="AE23" s="644"/>
      <c r="AF23" s="644"/>
      <c r="AG23" s="644"/>
      <c r="AH23" s="644"/>
      <c r="AI23" s="644"/>
      <c r="AJ23" s="644"/>
      <c r="AK23" s="644"/>
      <c r="AL23" s="613" t="s">
        <v>204</v>
      </c>
      <c r="AM23" s="357"/>
      <c r="AN23" s="357"/>
      <c r="AO23" s="645"/>
      <c r="AP23" s="608" t="s">
        <v>121</v>
      </c>
      <c r="AQ23" s="667"/>
      <c r="AR23" s="667"/>
      <c r="AS23" s="667"/>
      <c r="AT23" s="667"/>
      <c r="AU23" s="667"/>
      <c r="AV23" s="667"/>
      <c r="AW23" s="667"/>
      <c r="AX23" s="667"/>
      <c r="AY23" s="667"/>
      <c r="AZ23" s="667"/>
      <c r="BA23" s="667"/>
      <c r="BB23" s="667"/>
      <c r="BC23" s="667"/>
      <c r="BD23" s="667"/>
      <c r="BE23" s="667"/>
      <c r="BF23" s="668"/>
      <c r="BG23" s="610" t="s">
        <v>204</v>
      </c>
      <c r="BH23" s="369"/>
      <c r="BI23" s="369"/>
      <c r="BJ23" s="369"/>
      <c r="BK23" s="369"/>
      <c r="BL23" s="369"/>
      <c r="BM23" s="369"/>
      <c r="BN23" s="623"/>
      <c r="BO23" s="643" t="s">
        <v>204</v>
      </c>
      <c r="BP23" s="643"/>
      <c r="BQ23" s="643"/>
      <c r="BR23" s="643"/>
      <c r="BS23" s="644" t="s">
        <v>204</v>
      </c>
      <c r="BT23" s="644"/>
      <c r="BU23" s="644"/>
      <c r="BV23" s="644"/>
      <c r="BW23" s="644"/>
      <c r="BX23" s="644"/>
      <c r="BY23" s="644"/>
      <c r="BZ23" s="644"/>
      <c r="CA23" s="644"/>
      <c r="CB23" s="664"/>
      <c r="CD23" s="523" t="s">
        <v>316</v>
      </c>
      <c r="CE23" s="524"/>
      <c r="CF23" s="524"/>
      <c r="CG23" s="524"/>
      <c r="CH23" s="524"/>
      <c r="CI23" s="524"/>
      <c r="CJ23" s="524"/>
      <c r="CK23" s="524"/>
      <c r="CL23" s="524"/>
      <c r="CM23" s="524"/>
      <c r="CN23" s="524"/>
      <c r="CO23" s="524"/>
      <c r="CP23" s="524"/>
      <c r="CQ23" s="566"/>
      <c r="CR23" s="523" t="s">
        <v>288</v>
      </c>
      <c r="CS23" s="524"/>
      <c r="CT23" s="524"/>
      <c r="CU23" s="524"/>
      <c r="CV23" s="524"/>
      <c r="CW23" s="524"/>
      <c r="CX23" s="524"/>
      <c r="CY23" s="566"/>
      <c r="CZ23" s="523" t="s">
        <v>374</v>
      </c>
      <c r="DA23" s="524"/>
      <c r="DB23" s="524"/>
      <c r="DC23" s="566"/>
      <c r="DD23" s="523" t="s">
        <v>300</v>
      </c>
      <c r="DE23" s="524"/>
      <c r="DF23" s="524"/>
      <c r="DG23" s="524"/>
      <c r="DH23" s="524"/>
      <c r="DI23" s="524"/>
      <c r="DJ23" s="524"/>
      <c r="DK23" s="566"/>
      <c r="DL23" s="669" t="s">
        <v>376</v>
      </c>
      <c r="DM23" s="670"/>
      <c r="DN23" s="670"/>
      <c r="DO23" s="670"/>
      <c r="DP23" s="670"/>
      <c r="DQ23" s="670"/>
      <c r="DR23" s="670"/>
      <c r="DS23" s="670"/>
      <c r="DT23" s="670"/>
      <c r="DU23" s="670"/>
      <c r="DV23" s="671"/>
      <c r="DW23" s="523" t="s">
        <v>19</v>
      </c>
      <c r="DX23" s="524"/>
      <c r="DY23" s="524"/>
      <c r="DZ23" s="524"/>
      <c r="EA23" s="524"/>
      <c r="EB23" s="524"/>
      <c r="EC23" s="566"/>
    </row>
    <row r="24" spans="2:133" ht="11.25" customHeight="1" x14ac:dyDescent="0.15">
      <c r="B24" s="608" t="s">
        <v>378</v>
      </c>
      <c r="C24" s="416"/>
      <c r="D24" s="416"/>
      <c r="E24" s="416"/>
      <c r="F24" s="416"/>
      <c r="G24" s="416"/>
      <c r="H24" s="416"/>
      <c r="I24" s="416"/>
      <c r="J24" s="416"/>
      <c r="K24" s="416"/>
      <c r="L24" s="416"/>
      <c r="M24" s="416"/>
      <c r="N24" s="416"/>
      <c r="O24" s="416"/>
      <c r="P24" s="416"/>
      <c r="Q24" s="609"/>
      <c r="R24" s="610">
        <v>59</v>
      </c>
      <c r="S24" s="369"/>
      <c r="T24" s="369"/>
      <c r="U24" s="369"/>
      <c r="V24" s="369"/>
      <c r="W24" s="369"/>
      <c r="X24" s="369"/>
      <c r="Y24" s="623"/>
      <c r="Z24" s="643">
        <v>0</v>
      </c>
      <c r="AA24" s="643"/>
      <c r="AB24" s="643"/>
      <c r="AC24" s="643"/>
      <c r="AD24" s="644" t="s">
        <v>204</v>
      </c>
      <c r="AE24" s="644"/>
      <c r="AF24" s="644"/>
      <c r="AG24" s="644"/>
      <c r="AH24" s="644"/>
      <c r="AI24" s="644"/>
      <c r="AJ24" s="644"/>
      <c r="AK24" s="644"/>
      <c r="AL24" s="613" t="s">
        <v>204</v>
      </c>
      <c r="AM24" s="357"/>
      <c r="AN24" s="357"/>
      <c r="AO24" s="645"/>
      <c r="AP24" s="608" t="s">
        <v>379</v>
      </c>
      <c r="AQ24" s="667"/>
      <c r="AR24" s="667"/>
      <c r="AS24" s="667"/>
      <c r="AT24" s="667"/>
      <c r="AU24" s="667"/>
      <c r="AV24" s="667"/>
      <c r="AW24" s="667"/>
      <c r="AX24" s="667"/>
      <c r="AY24" s="667"/>
      <c r="AZ24" s="667"/>
      <c r="BA24" s="667"/>
      <c r="BB24" s="667"/>
      <c r="BC24" s="667"/>
      <c r="BD24" s="667"/>
      <c r="BE24" s="667"/>
      <c r="BF24" s="668"/>
      <c r="BG24" s="610" t="s">
        <v>204</v>
      </c>
      <c r="BH24" s="369"/>
      <c r="BI24" s="369"/>
      <c r="BJ24" s="369"/>
      <c r="BK24" s="369"/>
      <c r="BL24" s="369"/>
      <c r="BM24" s="369"/>
      <c r="BN24" s="623"/>
      <c r="BO24" s="643" t="s">
        <v>204</v>
      </c>
      <c r="BP24" s="643"/>
      <c r="BQ24" s="643"/>
      <c r="BR24" s="643"/>
      <c r="BS24" s="644" t="s">
        <v>204</v>
      </c>
      <c r="BT24" s="644"/>
      <c r="BU24" s="644"/>
      <c r="BV24" s="644"/>
      <c r="BW24" s="644"/>
      <c r="BX24" s="644"/>
      <c r="BY24" s="644"/>
      <c r="BZ24" s="644"/>
      <c r="CA24" s="644"/>
      <c r="CB24" s="664"/>
      <c r="CD24" s="652" t="s">
        <v>380</v>
      </c>
      <c r="CE24" s="653"/>
      <c r="CF24" s="653"/>
      <c r="CG24" s="653"/>
      <c r="CH24" s="653"/>
      <c r="CI24" s="653"/>
      <c r="CJ24" s="653"/>
      <c r="CK24" s="653"/>
      <c r="CL24" s="653"/>
      <c r="CM24" s="653"/>
      <c r="CN24" s="653"/>
      <c r="CO24" s="653"/>
      <c r="CP24" s="653"/>
      <c r="CQ24" s="654"/>
      <c r="CR24" s="649">
        <v>2231532</v>
      </c>
      <c r="CS24" s="650"/>
      <c r="CT24" s="650"/>
      <c r="CU24" s="650"/>
      <c r="CV24" s="650"/>
      <c r="CW24" s="650"/>
      <c r="CX24" s="650"/>
      <c r="CY24" s="672"/>
      <c r="CZ24" s="673">
        <v>33.4</v>
      </c>
      <c r="DA24" s="662"/>
      <c r="DB24" s="662"/>
      <c r="DC24" s="674"/>
      <c r="DD24" s="675">
        <v>1879459</v>
      </c>
      <c r="DE24" s="650"/>
      <c r="DF24" s="650"/>
      <c r="DG24" s="650"/>
      <c r="DH24" s="650"/>
      <c r="DI24" s="650"/>
      <c r="DJ24" s="650"/>
      <c r="DK24" s="672"/>
      <c r="DL24" s="675">
        <v>1741935</v>
      </c>
      <c r="DM24" s="650"/>
      <c r="DN24" s="650"/>
      <c r="DO24" s="650"/>
      <c r="DP24" s="650"/>
      <c r="DQ24" s="650"/>
      <c r="DR24" s="650"/>
      <c r="DS24" s="650"/>
      <c r="DT24" s="650"/>
      <c r="DU24" s="650"/>
      <c r="DV24" s="672"/>
      <c r="DW24" s="673">
        <v>43.6</v>
      </c>
      <c r="DX24" s="662"/>
      <c r="DY24" s="662"/>
      <c r="DZ24" s="662"/>
      <c r="EA24" s="662"/>
      <c r="EB24" s="662"/>
      <c r="EC24" s="676"/>
    </row>
    <row r="25" spans="2:133" ht="11.25" customHeight="1" x14ac:dyDescent="0.15">
      <c r="B25" s="608" t="s">
        <v>55</v>
      </c>
      <c r="C25" s="416"/>
      <c r="D25" s="416"/>
      <c r="E25" s="416"/>
      <c r="F25" s="416"/>
      <c r="G25" s="416"/>
      <c r="H25" s="416"/>
      <c r="I25" s="416"/>
      <c r="J25" s="416"/>
      <c r="K25" s="416"/>
      <c r="L25" s="416"/>
      <c r="M25" s="416"/>
      <c r="N25" s="416"/>
      <c r="O25" s="416"/>
      <c r="P25" s="416"/>
      <c r="Q25" s="609"/>
      <c r="R25" s="610">
        <v>4570295</v>
      </c>
      <c r="S25" s="369"/>
      <c r="T25" s="369"/>
      <c r="U25" s="369"/>
      <c r="V25" s="369"/>
      <c r="W25" s="369"/>
      <c r="X25" s="369"/>
      <c r="Y25" s="623"/>
      <c r="Z25" s="643">
        <v>66.7</v>
      </c>
      <c r="AA25" s="643"/>
      <c r="AB25" s="643"/>
      <c r="AC25" s="643"/>
      <c r="AD25" s="644">
        <v>3986834</v>
      </c>
      <c r="AE25" s="644"/>
      <c r="AF25" s="644"/>
      <c r="AG25" s="644"/>
      <c r="AH25" s="644"/>
      <c r="AI25" s="644"/>
      <c r="AJ25" s="644"/>
      <c r="AK25" s="644"/>
      <c r="AL25" s="613">
        <v>99.8</v>
      </c>
      <c r="AM25" s="357"/>
      <c r="AN25" s="357"/>
      <c r="AO25" s="645"/>
      <c r="AP25" s="608" t="s">
        <v>272</v>
      </c>
      <c r="AQ25" s="667"/>
      <c r="AR25" s="667"/>
      <c r="AS25" s="667"/>
      <c r="AT25" s="667"/>
      <c r="AU25" s="667"/>
      <c r="AV25" s="667"/>
      <c r="AW25" s="667"/>
      <c r="AX25" s="667"/>
      <c r="AY25" s="667"/>
      <c r="AZ25" s="667"/>
      <c r="BA25" s="667"/>
      <c r="BB25" s="667"/>
      <c r="BC25" s="667"/>
      <c r="BD25" s="667"/>
      <c r="BE25" s="667"/>
      <c r="BF25" s="668"/>
      <c r="BG25" s="610" t="s">
        <v>204</v>
      </c>
      <c r="BH25" s="369"/>
      <c r="BI25" s="369"/>
      <c r="BJ25" s="369"/>
      <c r="BK25" s="369"/>
      <c r="BL25" s="369"/>
      <c r="BM25" s="369"/>
      <c r="BN25" s="623"/>
      <c r="BO25" s="643" t="s">
        <v>204</v>
      </c>
      <c r="BP25" s="643"/>
      <c r="BQ25" s="643"/>
      <c r="BR25" s="643"/>
      <c r="BS25" s="644" t="s">
        <v>204</v>
      </c>
      <c r="BT25" s="644"/>
      <c r="BU25" s="644"/>
      <c r="BV25" s="644"/>
      <c r="BW25" s="644"/>
      <c r="BX25" s="644"/>
      <c r="BY25" s="644"/>
      <c r="BZ25" s="644"/>
      <c r="CA25" s="644"/>
      <c r="CB25" s="664"/>
      <c r="CD25" s="608" t="s">
        <v>202</v>
      </c>
      <c r="CE25" s="416"/>
      <c r="CF25" s="416"/>
      <c r="CG25" s="416"/>
      <c r="CH25" s="416"/>
      <c r="CI25" s="416"/>
      <c r="CJ25" s="416"/>
      <c r="CK25" s="416"/>
      <c r="CL25" s="416"/>
      <c r="CM25" s="416"/>
      <c r="CN25" s="416"/>
      <c r="CO25" s="416"/>
      <c r="CP25" s="416"/>
      <c r="CQ25" s="609"/>
      <c r="CR25" s="610">
        <v>844902</v>
      </c>
      <c r="CS25" s="611"/>
      <c r="CT25" s="611"/>
      <c r="CU25" s="611"/>
      <c r="CV25" s="611"/>
      <c r="CW25" s="611"/>
      <c r="CX25" s="611"/>
      <c r="CY25" s="612"/>
      <c r="CZ25" s="613">
        <v>12.6</v>
      </c>
      <c r="DA25" s="614"/>
      <c r="DB25" s="614"/>
      <c r="DC25" s="615"/>
      <c r="DD25" s="616">
        <v>818402</v>
      </c>
      <c r="DE25" s="611"/>
      <c r="DF25" s="611"/>
      <c r="DG25" s="611"/>
      <c r="DH25" s="611"/>
      <c r="DI25" s="611"/>
      <c r="DJ25" s="611"/>
      <c r="DK25" s="612"/>
      <c r="DL25" s="616">
        <v>812640</v>
      </c>
      <c r="DM25" s="611"/>
      <c r="DN25" s="611"/>
      <c r="DO25" s="611"/>
      <c r="DP25" s="611"/>
      <c r="DQ25" s="611"/>
      <c r="DR25" s="611"/>
      <c r="DS25" s="611"/>
      <c r="DT25" s="611"/>
      <c r="DU25" s="611"/>
      <c r="DV25" s="612"/>
      <c r="DW25" s="613">
        <v>20.3</v>
      </c>
      <c r="DX25" s="614"/>
      <c r="DY25" s="614"/>
      <c r="DZ25" s="614"/>
      <c r="EA25" s="614"/>
      <c r="EB25" s="614"/>
      <c r="EC25" s="642"/>
    </row>
    <row r="26" spans="2:133" ht="11.25" customHeight="1" x14ac:dyDescent="0.15">
      <c r="B26" s="608" t="s">
        <v>383</v>
      </c>
      <c r="C26" s="416"/>
      <c r="D26" s="416"/>
      <c r="E26" s="416"/>
      <c r="F26" s="416"/>
      <c r="G26" s="416"/>
      <c r="H26" s="416"/>
      <c r="I26" s="416"/>
      <c r="J26" s="416"/>
      <c r="K26" s="416"/>
      <c r="L26" s="416"/>
      <c r="M26" s="416"/>
      <c r="N26" s="416"/>
      <c r="O26" s="416"/>
      <c r="P26" s="416"/>
      <c r="Q26" s="609"/>
      <c r="R26" s="610">
        <v>466</v>
      </c>
      <c r="S26" s="369"/>
      <c r="T26" s="369"/>
      <c r="U26" s="369"/>
      <c r="V26" s="369"/>
      <c r="W26" s="369"/>
      <c r="X26" s="369"/>
      <c r="Y26" s="623"/>
      <c r="Z26" s="643">
        <v>0</v>
      </c>
      <c r="AA26" s="643"/>
      <c r="AB26" s="643"/>
      <c r="AC26" s="643"/>
      <c r="AD26" s="644">
        <v>466</v>
      </c>
      <c r="AE26" s="644"/>
      <c r="AF26" s="644"/>
      <c r="AG26" s="644"/>
      <c r="AH26" s="644"/>
      <c r="AI26" s="644"/>
      <c r="AJ26" s="644"/>
      <c r="AK26" s="644"/>
      <c r="AL26" s="613">
        <v>0</v>
      </c>
      <c r="AM26" s="357"/>
      <c r="AN26" s="357"/>
      <c r="AO26" s="645"/>
      <c r="AP26" s="608" t="s">
        <v>387</v>
      </c>
      <c r="AQ26" s="667"/>
      <c r="AR26" s="667"/>
      <c r="AS26" s="667"/>
      <c r="AT26" s="667"/>
      <c r="AU26" s="667"/>
      <c r="AV26" s="667"/>
      <c r="AW26" s="667"/>
      <c r="AX26" s="667"/>
      <c r="AY26" s="667"/>
      <c r="AZ26" s="667"/>
      <c r="BA26" s="667"/>
      <c r="BB26" s="667"/>
      <c r="BC26" s="667"/>
      <c r="BD26" s="667"/>
      <c r="BE26" s="667"/>
      <c r="BF26" s="668"/>
      <c r="BG26" s="610" t="s">
        <v>204</v>
      </c>
      <c r="BH26" s="369"/>
      <c r="BI26" s="369"/>
      <c r="BJ26" s="369"/>
      <c r="BK26" s="369"/>
      <c r="BL26" s="369"/>
      <c r="BM26" s="369"/>
      <c r="BN26" s="623"/>
      <c r="BO26" s="643" t="s">
        <v>204</v>
      </c>
      <c r="BP26" s="643"/>
      <c r="BQ26" s="643"/>
      <c r="BR26" s="643"/>
      <c r="BS26" s="644" t="s">
        <v>204</v>
      </c>
      <c r="BT26" s="644"/>
      <c r="BU26" s="644"/>
      <c r="BV26" s="644"/>
      <c r="BW26" s="644"/>
      <c r="BX26" s="644"/>
      <c r="BY26" s="644"/>
      <c r="BZ26" s="644"/>
      <c r="CA26" s="644"/>
      <c r="CB26" s="664"/>
      <c r="CD26" s="608" t="s">
        <v>125</v>
      </c>
      <c r="CE26" s="416"/>
      <c r="CF26" s="416"/>
      <c r="CG26" s="416"/>
      <c r="CH26" s="416"/>
      <c r="CI26" s="416"/>
      <c r="CJ26" s="416"/>
      <c r="CK26" s="416"/>
      <c r="CL26" s="416"/>
      <c r="CM26" s="416"/>
      <c r="CN26" s="416"/>
      <c r="CO26" s="416"/>
      <c r="CP26" s="416"/>
      <c r="CQ26" s="609"/>
      <c r="CR26" s="610">
        <v>489064</v>
      </c>
      <c r="CS26" s="369"/>
      <c r="CT26" s="369"/>
      <c r="CU26" s="369"/>
      <c r="CV26" s="369"/>
      <c r="CW26" s="369"/>
      <c r="CX26" s="369"/>
      <c r="CY26" s="623"/>
      <c r="CZ26" s="613">
        <v>7.3</v>
      </c>
      <c r="DA26" s="614"/>
      <c r="DB26" s="614"/>
      <c r="DC26" s="615"/>
      <c r="DD26" s="616">
        <v>462564</v>
      </c>
      <c r="DE26" s="369"/>
      <c r="DF26" s="369"/>
      <c r="DG26" s="369"/>
      <c r="DH26" s="369"/>
      <c r="DI26" s="369"/>
      <c r="DJ26" s="369"/>
      <c r="DK26" s="623"/>
      <c r="DL26" s="616" t="s">
        <v>204</v>
      </c>
      <c r="DM26" s="369"/>
      <c r="DN26" s="369"/>
      <c r="DO26" s="369"/>
      <c r="DP26" s="369"/>
      <c r="DQ26" s="369"/>
      <c r="DR26" s="369"/>
      <c r="DS26" s="369"/>
      <c r="DT26" s="369"/>
      <c r="DU26" s="369"/>
      <c r="DV26" s="623"/>
      <c r="DW26" s="613" t="s">
        <v>204</v>
      </c>
      <c r="DX26" s="614"/>
      <c r="DY26" s="614"/>
      <c r="DZ26" s="614"/>
      <c r="EA26" s="614"/>
      <c r="EB26" s="614"/>
      <c r="EC26" s="642"/>
    </row>
    <row r="27" spans="2:133" ht="11.25" customHeight="1" x14ac:dyDescent="0.15">
      <c r="B27" s="608" t="s">
        <v>157</v>
      </c>
      <c r="C27" s="416"/>
      <c r="D27" s="416"/>
      <c r="E27" s="416"/>
      <c r="F27" s="416"/>
      <c r="G27" s="416"/>
      <c r="H27" s="416"/>
      <c r="I27" s="416"/>
      <c r="J27" s="416"/>
      <c r="K27" s="416"/>
      <c r="L27" s="416"/>
      <c r="M27" s="416"/>
      <c r="N27" s="416"/>
      <c r="O27" s="416"/>
      <c r="P27" s="416"/>
      <c r="Q27" s="609"/>
      <c r="R27" s="610">
        <v>15529</v>
      </c>
      <c r="S27" s="369"/>
      <c r="T27" s="369"/>
      <c r="U27" s="369"/>
      <c r="V27" s="369"/>
      <c r="W27" s="369"/>
      <c r="X27" s="369"/>
      <c r="Y27" s="623"/>
      <c r="Z27" s="643">
        <v>0.2</v>
      </c>
      <c r="AA27" s="643"/>
      <c r="AB27" s="643"/>
      <c r="AC27" s="643"/>
      <c r="AD27" s="644" t="s">
        <v>204</v>
      </c>
      <c r="AE27" s="644"/>
      <c r="AF27" s="644"/>
      <c r="AG27" s="644"/>
      <c r="AH27" s="644"/>
      <c r="AI27" s="644"/>
      <c r="AJ27" s="644"/>
      <c r="AK27" s="644"/>
      <c r="AL27" s="613" t="s">
        <v>204</v>
      </c>
      <c r="AM27" s="357"/>
      <c r="AN27" s="357"/>
      <c r="AO27" s="645"/>
      <c r="AP27" s="608" t="s">
        <v>388</v>
      </c>
      <c r="AQ27" s="416"/>
      <c r="AR27" s="416"/>
      <c r="AS27" s="416"/>
      <c r="AT27" s="416"/>
      <c r="AU27" s="416"/>
      <c r="AV27" s="416"/>
      <c r="AW27" s="416"/>
      <c r="AX27" s="416"/>
      <c r="AY27" s="416"/>
      <c r="AZ27" s="416"/>
      <c r="BA27" s="416"/>
      <c r="BB27" s="416"/>
      <c r="BC27" s="416"/>
      <c r="BD27" s="416"/>
      <c r="BE27" s="416"/>
      <c r="BF27" s="609"/>
      <c r="BG27" s="610">
        <v>695338</v>
      </c>
      <c r="BH27" s="369"/>
      <c r="BI27" s="369"/>
      <c r="BJ27" s="369"/>
      <c r="BK27" s="369"/>
      <c r="BL27" s="369"/>
      <c r="BM27" s="369"/>
      <c r="BN27" s="623"/>
      <c r="BO27" s="643">
        <v>100</v>
      </c>
      <c r="BP27" s="643"/>
      <c r="BQ27" s="643"/>
      <c r="BR27" s="643"/>
      <c r="BS27" s="644">
        <v>5991</v>
      </c>
      <c r="BT27" s="644"/>
      <c r="BU27" s="644"/>
      <c r="BV27" s="644"/>
      <c r="BW27" s="644"/>
      <c r="BX27" s="644"/>
      <c r="BY27" s="644"/>
      <c r="BZ27" s="644"/>
      <c r="CA27" s="644"/>
      <c r="CB27" s="664"/>
      <c r="CD27" s="608" t="s">
        <v>196</v>
      </c>
      <c r="CE27" s="416"/>
      <c r="CF27" s="416"/>
      <c r="CG27" s="416"/>
      <c r="CH27" s="416"/>
      <c r="CI27" s="416"/>
      <c r="CJ27" s="416"/>
      <c r="CK27" s="416"/>
      <c r="CL27" s="416"/>
      <c r="CM27" s="416"/>
      <c r="CN27" s="416"/>
      <c r="CO27" s="416"/>
      <c r="CP27" s="416"/>
      <c r="CQ27" s="609"/>
      <c r="CR27" s="610">
        <v>362806</v>
      </c>
      <c r="CS27" s="611"/>
      <c r="CT27" s="611"/>
      <c r="CU27" s="611"/>
      <c r="CV27" s="611"/>
      <c r="CW27" s="611"/>
      <c r="CX27" s="611"/>
      <c r="CY27" s="612"/>
      <c r="CZ27" s="613">
        <v>5.4</v>
      </c>
      <c r="DA27" s="614"/>
      <c r="DB27" s="614"/>
      <c r="DC27" s="615"/>
      <c r="DD27" s="616">
        <v>78053</v>
      </c>
      <c r="DE27" s="611"/>
      <c r="DF27" s="611"/>
      <c r="DG27" s="611"/>
      <c r="DH27" s="611"/>
      <c r="DI27" s="611"/>
      <c r="DJ27" s="611"/>
      <c r="DK27" s="612"/>
      <c r="DL27" s="616">
        <v>70305</v>
      </c>
      <c r="DM27" s="611"/>
      <c r="DN27" s="611"/>
      <c r="DO27" s="611"/>
      <c r="DP27" s="611"/>
      <c r="DQ27" s="611"/>
      <c r="DR27" s="611"/>
      <c r="DS27" s="611"/>
      <c r="DT27" s="611"/>
      <c r="DU27" s="611"/>
      <c r="DV27" s="612"/>
      <c r="DW27" s="613">
        <v>1.8</v>
      </c>
      <c r="DX27" s="614"/>
      <c r="DY27" s="614"/>
      <c r="DZ27" s="614"/>
      <c r="EA27" s="614"/>
      <c r="EB27" s="614"/>
      <c r="EC27" s="642"/>
    </row>
    <row r="28" spans="2:133" ht="11.25" customHeight="1" x14ac:dyDescent="0.15">
      <c r="B28" s="608" t="s">
        <v>314</v>
      </c>
      <c r="C28" s="416"/>
      <c r="D28" s="416"/>
      <c r="E28" s="416"/>
      <c r="F28" s="416"/>
      <c r="G28" s="416"/>
      <c r="H28" s="416"/>
      <c r="I28" s="416"/>
      <c r="J28" s="416"/>
      <c r="K28" s="416"/>
      <c r="L28" s="416"/>
      <c r="M28" s="416"/>
      <c r="N28" s="416"/>
      <c r="O28" s="416"/>
      <c r="P28" s="416"/>
      <c r="Q28" s="609"/>
      <c r="R28" s="610">
        <v>53626</v>
      </c>
      <c r="S28" s="369"/>
      <c r="T28" s="369"/>
      <c r="U28" s="369"/>
      <c r="V28" s="369"/>
      <c r="W28" s="369"/>
      <c r="X28" s="369"/>
      <c r="Y28" s="623"/>
      <c r="Z28" s="643">
        <v>0.8</v>
      </c>
      <c r="AA28" s="643"/>
      <c r="AB28" s="643"/>
      <c r="AC28" s="643"/>
      <c r="AD28" s="644" t="s">
        <v>204</v>
      </c>
      <c r="AE28" s="644"/>
      <c r="AF28" s="644"/>
      <c r="AG28" s="644"/>
      <c r="AH28" s="644"/>
      <c r="AI28" s="644"/>
      <c r="AJ28" s="644"/>
      <c r="AK28" s="644"/>
      <c r="AL28" s="613" t="s">
        <v>204</v>
      </c>
      <c r="AM28" s="357"/>
      <c r="AN28" s="357"/>
      <c r="AO28" s="645"/>
      <c r="AP28" s="608"/>
      <c r="AQ28" s="416"/>
      <c r="AR28" s="416"/>
      <c r="AS28" s="416"/>
      <c r="AT28" s="416"/>
      <c r="AU28" s="416"/>
      <c r="AV28" s="416"/>
      <c r="AW28" s="416"/>
      <c r="AX28" s="416"/>
      <c r="AY28" s="416"/>
      <c r="AZ28" s="416"/>
      <c r="BA28" s="416"/>
      <c r="BB28" s="416"/>
      <c r="BC28" s="416"/>
      <c r="BD28" s="416"/>
      <c r="BE28" s="416"/>
      <c r="BF28" s="609"/>
      <c r="BG28" s="610"/>
      <c r="BH28" s="369"/>
      <c r="BI28" s="369"/>
      <c r="BJ28" s="369"/>
      <c r="BK28" s="369"/>
      <c r="BL28" s="369"/>
      <c r="BM28" s="369"/>
      <c r="BN28" s="623"/>
      <c r="BO28" s="643"/>
      <c r="BP28" s="643"/>
      <c r="BQ28" s="643"/>
      <c r="BR28" s="643"/>
      <c r="BS28" s="616"/>
      <c r="BT28" s="369"/>
      <c r="BU28" s="369"/>
      <c r="BV28" s="369"/>
      <c r="BW28" s="369"/>
      <c r="BX28" s="369"/>
      <c r="BY28" s="369"/>
      <c r="BZ28" s="369"/>
      <c r="CA28" s="369"/>
      <c r="CB28" s="641"/>
      <c r="CD28" s="608" t="s">
        <v>381</v>
      </c>
      <c r="CE28" s="416"/>
      <c r="CF28" s="416"/>
      <c r="CG28" s="416"/>
      <c r="CH28" s="416"/>
      <c r="CI28" s="416"/>
      <c r="CJ28" s="416"/>
      <c r="CK28" s="416"/>
      <c r="CL28" s="416"/>
      <c r="CM28" s="416"/>
      <c r="CN28" s="416"/>
      <c r="CO28" s="416"/>
      <c r="CP28" s="416"/>
      <c r="CQ28" s="609"/>
      <c r="CR28" s="610">
        <v>1023824</v>
      </c>
      <c r="CS28" s="369"/>
      <c r="CT28" s="369"/>
      <c r="CU28" s="369"/>
      <c r="CV28" s="369"/>
      <c r="CW28" s="369"/>
      <c r="CX28" s="369"/>
      <c r="CY28" s="623"/>
      <c r="CZ28" s="613">
        <v>15.3</v>
      </c>
      <c r="DA28" s="614"/>
      <c r="DB28" s="614"/>
      <c r="DC28" s="615"/>
      <c r="DD28" s="616">
        <v>983004</v>
      </c>
      <c r="DE28" s="369"/>
      <c r="DF28" s="369"/>
      <c r="DG28" s="369"/>
      <c r="DH28" s="369"/>
      <c r="DI28" s="369"/>
      <c r="DJ28" s="369"/>
      <c r="DK28" s="623"/>
      <c r="DL28" s="616">
        <v>858990</v>
      </c>
      <c r="DM28" s="369"/>
      <c r="DN28" s="369"/>
      <c r="DO28" s="369"/>
      <c r="DP28" s="369"/>
      <c r="DQ28" s="369"/>
      <c r="DR28" s="369"/>
      <c r="DS28" s="369"/>
      <c r="DT28" s="369"/>
      <c r="DU28" s="369"/>
      <c r="DV28" s="623"/>
      <c r="DW28" s="613">
        <v>21.5</v>
      </c>
      <c r="DX28" s="614"/>
      <c r="DY28" s="614"/>
      <c r="DZ28" s="614"/>
      <c r="EA28" s="614"/>
      <c r="EB28" s="614"/>
      <c r="EC28" s="642"/>
    </row>
    <row r="29" spans="2:133" ht="11.25" customHeight="1" x14ac:dyDescent="0.15">
      <c r="B29" s="608" t="s">
        <v>21</v>
      </c>
      <c r="C29" s="416"/>
      <c r="D29" s="416"/>
      <c r="E29" s="416"/>
      <c r="F29" s="416"/>
      <c r="G29" s="416"/>
      <c r="H29" s="416"/>
      <c r="I29" s="416"/>
      <c r="J29" s="416"/>
      <c r="K29" s="416"/>
      <c r="L29" s="416"/>
      <c r="M29" s="416"/>
      <c r="N29" s="416"/>
      <c r="O29" s="416"/>
      <c r="P29" s="416"/>
      <c r="Q29" s="609"/>
      <c r="R29" s="610">
        <v>22544</v>
      </c>
      <c r="S29" s="369"/>
      <c r="T29" s="369"/>
      <c r="U29" s="369"/>
      <c r="V29" s="369"/>
      <c r="W29" s="369"/>
      <c r="X29" s="369"/>
      <c r="Y29" s="623"/>
      <c r="Z29" s="643">
        <v>0.3</v>
      </c>
      <c r="AA29" s="643"/>
      <c r="AB29" s="643"/>
      <c r="AC29" s="643"/>
      <c r="AD29" s="644" t="s">
        <v>204</v>
      </c>
      <c r="AE29" s="644"/>
      <c r="AF29" s="644"/>
      <c r="AG29" s="644"/>
      <c r="AH29" s="644"/>
      <c r="AI29" s="644"/>
      <c r="AJ29" s="644"/>
      <c r="AK29" s="644"/>
      <c r="AL29" s="613" t="s">
        <v>204</v>
      </c>
      <c r="AM29" s="357"/>
      <c r="AN29" s="357"/>
      <c r="AO29" s="645"/>
      <c r="AP29" s="588"/>
      <c r="AQ29" s="589"/>
      <c r="AR29" s="589"/>
      <c r="AS29" s="589"/>
      <c r="AT29" s="589"/>
      <c r="AU29" s="589"/>
      <c r="AV29" s="589"/>
      <c r="AW29" s="589"/>
      <c r="AX29" s="589"/>
      <c r="AY29" s="589"/>
      <c r="AZ29" s="589"/>
      <c r="BA29" s="589"/>
      <c r="BB29" s="589"/>
      <c r="BC29" s="589"/>
      <c r="BD29" s="589"/>
      <c r="BE29" s="589"/>
      <c r="BF29" s="590"/>
      <c r="BG29" s="610"/>
      <c r="BH29" s="369"/>
      <c r="BI29" s="369"/>
      <c r="BJ29" s="369"/>
      <c r="BK29" s="369"/>
      <c r="BL29" s="369"/>
      <c r="BM29" s="369"/>
      <c r="BN29" s="623"/>
      <c r="BO29" s="643"/>
      <c r="BP29" s="643"/>
      <c r="BQ29" s="643"/>
      <c r="BR29" s="643"/>
      <c r="BS29" s="644"/>
      <c r="BT29" s="644"/>
      <c r="BU29" s="644"/>
      <c r="BV29" s="644"/>
      <c r="BW29" s="644"/>
      <c r="BX29" s="644"/>
      <c r="BY29" s="644"/>
      <c r="BZ29" s="644"/>
      <c r="CA29" s="644"/>
      <c r="CB29" s="664"/>
      <c r="CD29" s="397" t="s">
        <v>176</v>
      </c>
      <c r="CE29" s="399"/>
      <c r="CF29" s="608" t="s">
        <v>26</v>
      </c>
      <c r="CG29" s="416"/>
      <c r="CH29" s="416"/>
      <c r="CI29" s="416"/>
      <c r="CJ29" s="416"/>
      <c r="CK29" s="416"/>
      <c r="CL29" s="416"/>
      <c r="CM29" s="416"/>
      <c r="CN29" s="416"/>
      <c r="CO29" s="416"/>
      <c r="CP29" s="416"/>
      <c r="CQ29" s="609"/>
      <c r="CR29" s="610">
        <v>1023824</v>
      </c>
      <c r="CS29" s="611"/>
      <c r="CT29" s="611"/>
      <c r="CU29" s="611"/>
      <c r="CV29" s="611"/>
      <c r="CW29" s="611"/>
      <c r="CX29" s="611"/>
      <c r="CY29" s="612"/>
      <c r="CZ29" s="613">
        <v>15.3</v>
      </c>
      <c r="DA29" s="614"/>
      <c r="DB29" s="614"/>
      <c r="DC29" s="615"/>
      <c r="DD29" s="616">
        <v>983004</v>
      </c>
      <c r="DE29" s="611"/>
      <c r="DF29" s="611"/>
      <c r="DG29" s="611"/>
      <c r="DH29" s="611"/>
      <c r="DI29" s="611"/>
      <c r="DJ29" s="611"/>
      <c r="DK29" s="612"/>
      <c r="DL29" s="616">
        <v>858990</v>
      </c>
      <c r="DM29" s="611"/>
      <c r="DN29" s="611"/>
      <c r="DO29" s="611"/>
      <c r="DP29" s="611"/>
      <c r="DQ29" s="611"/>
      <c r="DR29" s="611"/>
      <c r="DS29" s="611"/>
      <c r="DT29" s="611"/>
      <c r="DU29" s="611"/>
      <c r="DV29" s="612"/>
      <c r="DW29" s="613">
        <v>21.5</v>
      </c>
      <c r="DX29" s="614"/>
      <c r="DY29" s="614"/>
      <c r="DZ29" s="614"/>
      <c r="EA29" s="614"/>
      <c r="EB29" s="614"/>
      <c r="EC29" s="642"/>
    </row>
    <row r="30" spans="2:133" ht="11.25" customHeight="1" x14ac:dyDescent="0.15">
      <c r="B30" s="608" t="s">
        <v>343</v>
      </c>
      <c r="C30" s="416"/>
      <c r="D30" s="416"/>
      <c r="E30" s="416"/>
      <c r="F30" s="416"/>
      <c r="G30" s="416"/>
      <c r="H30" s="416"/>
      <c r="I30" s="416"/>
      <c r="J30" s="416"/>
      <c r="K30" s="416"/>
      <c r="L30" s="416"/>
      <c r="M30" s="416"/>
      <c r="N30" s="416"/>
      <c r="O30" s="416"/>
      <c r="P30" s="416"/>
      <c r="Q30" s="609"/>
      <c r="R30" s="610">
        <v>632262</v>
      </c>
      <c r="S30" s="369"/>
      <c r="T30" s="369"/>
      <c r="U30" s="369"/>
      <c r="V30" s="369"/>
      <c r="W30" s="369"/>
      <c r="X30" s="369"/>
      <c r="Y30" s="623"/>
      <c r="Z30" s="643">
        <v>9.1999999999999993</v>
      </c>
      <c r="AA30" s="643"/>
      <c r="AB30" s="643"/>
      <c r="AC30" s="643"/>
      <c r="AD30" s="644" t="s">
        <v>204</v>
      </c>
      <c r="AE30" s="644"/>
      <c r="AF30" s="644"/>
      <c r="AG30" s="644"/>
      <c r="AH30" s="644"/>
      <c r="AI30" s="644"/>
      <c r="AJ30" s="644"/>
      <c r="AK30" s="644"/>
      <c r="AL30" s="613" t="s">
        <v>204</v>
      </c>
      <c r="AM30" s="357"/>
      <c r="AN30" s="357"/>
      <c r="AO30" s="645"/>
      <c r="AP30" s="523" t="s">
        <v>316</v>
      </c>
      <c r="AQ30" s="524"/>
      <c r="AR30" s="524"/>
      <c r="AS30" s="524"/>
      <c r="AT30" s="524"/>
      <c r="AU30" s="524"/>
      <c r="AV30" s="524"/>
      <c r="AW30" s="524"/>
      <c r="AX30" s="524"/>
      <c r="AY30" s="524"/>
      <c r="AZ30" s="524"/>
      <c r="BA30" s="524"/>
      <c r="BB30" s="524"/>
      <c r="BC30" s="524"/>
      <c r="BD30" s="524"/>
      <c r="BE30" s="524"/>
      <c r="BF30" s="566"/>
      <c r="BG30" s="523" t="s">
        <v>390</v>
      </c>
      <c r="BH30" s="665"/>
      <c r="BI30" s="665"/>
      <c r="BJ30" s="665"/>
      <c r="BK30" s="665"/>
      <c r="BL30" s="665"/>
      <c r="BM30" s="665"/>
      <c r="BN30" s="665"/>
      <c r="BO30" s="665"/>
      <c r="BP30" s="665"/>
      <c r="BQ30" s="666"/>
      <c r="BR30" s="523" t="s">
        <v>391</v>
      </c>
      <c r="BS30" s="665"/>
      <c r="BT30" s="665"/>
      <c r="BU30" s="665"/>
      <c r="BV30" s="665"/>
      <c r="BW30" s="665"/>
      <c r="BX30" s="665"/>
      <c r="BY30" s="665"/>
      <c r="BZ30" s="665"/>
      <c r="CA30" s="665"/>
      <c r="CB30" s="666"/>
      <c r="CD30" s="400"/>
      <c r="CE30" s="402"/>
      <c r="CF30" s="608" t="s">
        <v>392</v>
      </c>
      <c r="CG30" s="416"/>
      <c r="CH30" s="416"/>
      <c r="CI30" s="416"/>
      <c r="CJ30" s="416"/>
      <c r="CK30" s="416"/>
      <c r="CL30" s="416"/>
      <c r="CM30" s="416"/>
      <c r="CN30" s="416"/>
      <c r="CO30" s="416"/>
      <c r="CP30" s="416"/>
      <c r="CQ30" s="609"/>
      <c r="CR30" s="610">
        <v>998715</v>
      </c>
      <c r="CS30" s="369"/>
      <c r="CT30" s="369"/>
      <c r="CU30" s="369"/>
      <c r="CV30" s="369"/>
      <c r="CW30" s="369"/>
      <c r="CX30" s="369"/>
      <c r="CY30" s="623"/>
      <c r="CZ30" s="613">
        <v>14.9</v>
      </c>
      <c r="DA30" s="614"/>
      <c r="DB30" s="614"/>
      <c r="DC30" s="615"/>
      <c r="DD30" s="616">
        <v>957895</v>
      </c>
      <c r="DE30" s="369"/>
      <c r="DF30" s="369"/>
      <c r="DG30" s="369"/>
      <c r="DH30" s="369"/>
      <c r="DI30" s="369"/>
      <c r="DJ30" s="369"/>
      <c r="DK30" s="623"/>
      <c r="DL30" s="616">
        <v>833881</v>
      </c>
      <c r="DM30" s="369"/>
      <c r="DN30" s="369"/>
      <c r="DO30" s="369"/>
      <c r="DP30" s="369"/>
      <c r="DQ30" s="369"/>
      <c r="DR30" s="369"/>
      <c r="DS30" s="369"/>
      <c r="DT30" s="369"/>
      <c r="DU30" s="369"/>
      <c r="DV30" s="623"/>
      <c r="DW30" s="613">
        <v>20.9</v>
      </c>
      <c r="DX30" s="614"/>
      <c r="DY30" s="614"/>
      <c r="DZ30" s="614"/>
      <c r="EA30" s="614"/>
      <c r="EB30" s="614"/>
      <c r="EC30" s="642"/>
    </row>
    <row r="31" spans="2:133" ht="11.25" customHeight="1" x14ac:dyDescent="0.15">
      <c r="B31" s="657" t="s">
        <v>53</v>
      </c>
      <c r="C31" s="658"/>
      <c r="D31" s="658"/>
      <c r="E31" s="658"/>
      <c r="F31" s="658"/>
      <c r="G31" s="658"/>
      <c r="H31" s="658"/>
      <c r="I31" s="658"/>
      <c r="J31" s="658"/>
      <c r="K31" s="658"/>
      <c r="L31" s="658"/>
      <c r="M31" s="658"/>
      <c r="N31" s="658"/>
      <c r="O31" s="658"/>
      <c r="P31" s="658"/>
      <c r="Q31" s="659"/>
      <c r="R31" s="610" t="s">
        <v>204</v>
      </c>
      <c r="S31" s="369"/>
      <c r="T31" s="369"/>
      <c r="U31" s="369"/>
      <c r="V31" s="369"/>
      <c r="W31" s="369"/>
      <c r="X31" s="369"/>
      <c r="Y31" s="623"/>
      <c r="Z31" s="643" t="s">
        <v>204</v>
      </c>
      <c r="AA31" s="643"/>
      <c r="AB31" s="643"/>
      <c r="AC31" s="643"/>
      <c r="AD31" s="644" t="s">
        <v>204</v>
      </c>
      <c r="AE31" s="644"/>
      <c r="AF31" s="644"/>
      <c r="AG31" s="644"/>
      <c r="AH31" s="644"/>
      <c r="AI31" s="644"/>
      <c r="AJ31" s="644"/>
      <c r="AK31" s="644"/>
      <c r="AL31" s="613" t="s">
        <v>204</v>
      </c>
      <c r="AM31" s="357"/>
      <c r="AN31" s="357"/>
      <c r="AO31" s="645"/>
      <c r="AP31" s="389" t="s">
        <v>9</v>
      </c>
      <c r="AQ31" s="390"/>
      <c r="AR31" s="390"/>
      <c r="AS31" s="390"/>
      <c r="AT31" s="605" t="s">
        <v>393</v>
      </c>
      <c r="AU31" s="42"/>
      <c r="AV31" s="42"/>
      <c r="AW31" s="42"/>
      <c r="AX31" s="652" t="s">
        <v>273</v>
      </c>
      <c r="AY31" s="653"/>
      <c r="AZ31" s="653"/>
      <c r="BA31" s="653"/>
      <c r="BB31" s="653"/>
      <c r="BC31" s="653"/>
      <c r="BD31" s="653"/>
      <c r="BE31" s="653"/>
      <c r="BF31" s="654"/>
      <c r="BG31" s="660">
        <v>99.7</v>
      </c>
      <c r="BH31" s="661"/>
      <c r="BI31" s="661"/>
      <c r="BJ31" s="661"/>
      <c r="BK31" s="661"/>
      <c r="BL31" s="661"/>
      <c r="BM31" s="662">
        <v>98.9</v>
      </c>
      <c r="BN31" s="661"/>
      <c r="BO31" s="661"/>
      <c r="BP31" s="661"/>
      <c r="BQ31" s="663"/>
      <c r="BR31" s="660">
        <v>99.7</v>
      </c>
      <c r="BS31" s="661"/>
      <c r="BT31" s="661"/>
      <c r="BU31" s="661"/>
      <c r="BV31" s="661"/>
      <c r="BW31" s="661"/>
      <c r="BX31" s="662">
        <v>98.8</v>
      </c>
      <c r="BY31" s="661"/>
      <c r="BZ31" s="661"/>
      <c r="CA31" s="661"/>
      <c r="CB31" s="663"/>
      <c r="CD31" s="400"/>
      <c r="CE31" s="402"/>
      <c r="CF31" s="608" t="s">
        <v>315</v>
      </c>
      <c r="CG31" s="416"/>
      <c r="CH31" s="416"/>
      <c r="CI31" s="416"/>
      <c r="CJ31" s="416"/>
      <c r="CK31" s="416"/>
      <c r="CL31" s="416"/>
      <c r="CM31" s="416"/>
      <c r="CN31" s="416"/>
      <c r="CO31" s="416"/>
      <c r="CP31" s="416"/>
      <c r="CQ31" s="609"/>
      <c r="CR31" s="610">
        <v>25109</v>
      </c>
      <c r="CS31" s="611"/>
      <c r="CT31" s="611"/>
      <c r="CU31" s="611"/>
      <c r="CV31" s="611"/>
      <c r="CW31" s="611"/>
      <c r="CX31" s="611"/>
      <c r="CY31" s="612"/>
      <c r="CZ31" s="613">
        <v>0.4</v>
      </c>
      <c r="DA31" s="614"/>
      <c r="DB31" s="614"/>
      <c r="DC31" s="615"/>
      <c r="DD31" s="616">
        <v>25109</v>
      </c>
      <c r="DE31" s="611"/>
      <c r="DF31" s="611"/>
      <c r="DG31" s="611"/>
      <c r="DH31" s="611"/>
      <c r="DI31" s="611"/>
      <c r="DJ31" s="611"/>
      <c r="DK31" s="612"/>
      <c r="DL31" s="616">
        <v>25109</v>
      </c>
      <c r="DM31" s="611"/>
      <c r="DN31" s="611"/>
      <c r="DO31" s="611"/>
      <c r="DP31" s="611"/>
      <c r="DQ31" s="611"/>
      <c r="DR31" s="611"/>
      <c r="DS31" s="611"/>
      <c r="DT31" s="611"/>
      <c r="DU31" s="611"/>
      <c r="DV31" s="612"/>
      <c r="DW31" s="613">
        <v>0.6</v>
      </c>
      <c r="DX31" s="614"/>
      <c r="DY31" s="614"/>
      <c r="DZ31" s="614"/>
      <c r="EA31" s="614"/>
      <c r="EB31" s="614"/>
      <c r="EC31" s="642"/>
    </row>
    <row r="32" spans="2:133" ht="11.25" customHeight="1" x14ac:dyDescent="0.15">
      <c r="B32" s="608" t="s">
        <v>394</v>
      </c>
      <c r="C32" s="416"/>
      <c r="D32" s="416"/>
      <c r="E32" s="416"/>
      <c r="F32" s="416"/>
      <c r="G32" s="416"/>
      <c r="H32" s="416"/>
      <c r="I32" s="416"/>
      <c r="J32" s="416"/>
      <c r="K32" s="416"/>
      <c r="L32" s="416"/>
      <c r="M32" s="416"/>
      <c r="N32" s="416"/>
      <c r="O32" s="416"/>
      <c r="P32" s="416"/>
      <c r="Q32" s="609"/>
      <c r="R32" s="610">
        <v>348195</v>
      </c>
      <c r="S32" s="369"/>
      <c r="T32" s="369"/>
      <c r="U32" s="369"/>
      <c r="V32" s="369"/>
      <c r="W32" s="369"/>
      <c r="X32" s="369"/>
      <c r="Y32" s="623"/>
      <c r="Z32" s="643">
        <v>5.0999999999999996</v>
      </c>
      <c r="AA32" s="643"/>
      <c r="AB32" s="643"/>
      <c r="AC32" s="643"/>
      <c r="AD32" s="644" t="s">
        <v>204</v>
      </c>
      <c r="AE32" s="644"/>
      <c r="AF32" s="644"/>
      <c r="AG32" s="644"/>
      <c r="AH32" s="644"/>
      <c r="AI32" s="644"/>
      <c r="AJ32" s="644"/>
      <c r="AK32" s="644"/>
      <c r="AL32" s="613" t="s">
        <v>204</v>
      </c>
      <c r="AM32" s="357"/>
      <c r="AN32" s="357"/>
      <c r="AO32" s="645"/>
      <c r="AP32" s="604"/>
      <c r="AQ32" s="465"/>
      <c r="AR32" s="465"/>
      <c r="AS32" s="465"/>
      <c r="AT32" s="606"/>
      <c r="AU32" s="1" t="s">
        <v>245</v>
      </c>
      <c r="AX32" s="608" t="s">
        <v>289</v>
      </c>
      <c r="AY32" s="416"/>
      <c r="AZ32" s="416"/>
      <c r="BA32" s="416"/>
      <c r="BB32" s="416"/>
      <c r="BC32" s="416"/>
      <c r="BD32" s="416"/>
      <c r="BE32" s="416"/>
      <c r="BF32" s="609"/>
      <c r="BG32" s="656">
        <v>99.5</v>
      </c>
      <c r="BH32" s="611"/>
      <c r="BI32" s="611"/>
      <c r="BJ32" s="611"/>
      <c r="BK32" s="611"/>
      <c r="BL32" s="611"/>
      <c r="BM32" s="357">
        <v>97.8</v>
      </c>
      <c r="BN32" s="611"/>
      <c r="BO32" s="611"/>
      <c r="BP32" s="611"/>
      <c r="BQ32" s="640"/>
      <c r="BR32" s="656">
        <v>99.5</v>
      </c>
      <c r="BS32" s="611"/>
      <c r="BT32" s="611"/>
      <c r="BU32" s="611"/>
      <c r="BV32" s="611"/>
      <c r="BW32" s="611"/>
      <c r="BX32" s="357">
        <v>97.5</v>
      </c>
      <c r="BY32" s="611"/>
      <c r="BZ32" s="611"/>
      <c r="CA32" s="611"/>
      <c r="CB32" s="640"/>
      <c r="CD32" s="403"/>
      <c r="CE32" s="405"/>
      <c r="CF32" s="608" t="s">
        <v>396</v>
      </c>
      <c r="CG32" s="416"/>
      <c r="CH32" s="416"/>
      <c r="CI32" s="416"/>
      <c r="CJ32" s="416"/>
      <c r="CK32" s="416"/>
      <c r="CL32" s="416"/>
      <c r="CM32" s="416"/>
      <c r="CN32" s="416"/>
      <c r="CO32" s="416"/>
      <c r="CP32" s="416"/>
      <c r="CQ32" s="609"/>
      <c r="CR32" s="610" t="s">
        <v>204</v>
      </c>
      <c r="CS32" s="369"/>
      <c r="CT32" s="369"/>
      <c r="CU32" s="369"/>
      <c r="CV32" s="369"/>
      <c r="CW32" s="369"/>
      <c r="CX32" s="369"/>
      <c r="CY32" s="623"/>
      <c r="CZ32" s="613" t="s">
        <v>204</v>
      </c>
      <c r="DA32" s="614"/>
      <c r="DB32" s="614"/>
      <c r="DC32" s="615"/>
      <c r="DD32" s="616" t="s">
        <v>204</v>
      </c>
      <c r="DE32" s="369"/>
      <c r="DF32" s="369"/>
      <c r="DG32" s="369"/>
      <c r="DH32" s="369"/>
      <c r="DI32" s="369"/>
      <c r="DJ32" s="369"/>
      <c r="DK32" s="623"/>
      <c r="DL32" s="616" t="s">
        <v>204</v>
      </c>
      <c r="DM32" s="369"/>
      <c r="DN32" s="369"/>
      <c r="DO32" s="369"/>
      <c r="DP32" s="369"/>
      <c r="DQ32" s="369"/>
      <c r="DR32" s="369"/>
      <c r="DS32" s="369"/>
      <c r="DT32" s="369"/>
      <c r="DU32" s="369"/>
      <c r="DV32" s="623"/>
      <c r="DW32" s="613" t="s">
        <v>204</v>
      </c>
      <c r="DX32" s="614"/>
      <c r="DY32" s="614"/>
      <c r="DZ32" s="614"/>
      <c r="EA32" s="614"/>
      <c r="EB32" s="614"/>
      <c r="EC32" s="642"/>
    </row>
    <row r="33" spans="2:133" ht="11.25" customHeight="1" x14ac:dyDescent="0.15">
      <c r="B33" s="608" t="s">
        <v>232</v>
      </c>
      <c r="C33" s="416"/>
      <c r="D33" s="416"/>
      <c r="E33" s="416"/>
      <c r="F33" s="416"/>
      <c r="G33" s="416"/>
      <c r="H33" s="416"/>
      <c r="I33" s="416"/>
      <c r="J33" s="416"/>
      <c r="K33" s="416"/>
      <c r="L33" s="416"/>
      <c r="M33" s="416"/>
      <c r="N33" s="416"/>
      <c r="O33" s="416"/>
      <c r="P33" s="416"/>
      <c r="Q33" s="609"/>
      <c r="R33" s="610">
        <v>21738</v>
      </c>
      <c r="S33" s="369"/>
      <c r="T33" s="369"/>
      <c r="U33" s="369"/>
      <c r="V33" s="369"/>
      <c r="W33" s="369"/>
      <c r="X33" s="369"/>
      <c r="Y33" s="623"/>
      <c r="Z33" s="643">
        <v>0.3</v>
      </c>
      <c r="AA33" s="643"/>
      <c r="AB33" s="643"/>
      <c r="AC33" s="643"/>
      <c r="AD33" s="644" t="s">
        <v>204</v>
      </c>
      <c r="AE33" s="644"/>
      <c r="AF33" s="644"/>
      <c r="AG33" s="644"/>
      <c r="AH33" s="644"/>
      <c r="AI33" s="644"/>
      <c r="AJ33" s="644"/>
      <c r="AK33" s="644"/>
      <c r="AL33" s="613" t="s">
        <v>204</v>
      </c>
      <c r="AM33" s="357"/>
      <c r="AN33" s="357"/>
      <c r="AO33" s="645"/>
      <c r="AP33" s="392"/>
      <c r="AQ33" s="393"/>
      <c r="AR33" s="393"/>
      <c r="AS33" s="393"/>
      <c r="AT33" s="607"/>
      <c r="AU33" s="43"/>
      <c r="AV33" s="43"/>
      <c r="AW33" s="43"/>
      <c r="AX33" s="588" t="s">
        <v>161</v>
      </c>
      <c r="AY33" s="589"/>
      <c r="AZ33" s="589"/>
      <c r="BA33" s="589"/>
      <c r="BB33" s="589"/>
      <c r="BC33" s="589"/>
      <c r="BD33" s="589"/>
      <c r="BE33" s="589"/>
      <c r="BF33" s="590"/>
      <c r="BG33" s="655">
        <v>99.7</v>
      </c>
      <c r="BH33" s="592"/>
      <c r="BI33" s="592"/>
      <c r="BJ33" s="592"/>
      <c r="BK33" s="592"/>
      <c r="BL33" s="592"/>
      <c r="BM33" s="636">
        <v>99.2</v>
      </c>
      <c r="BN33" s="592"/>
      <c r="BO33" s="592"/>
      <c r="BP33" s="592"/>
      <c r="BQ33" s="631"/>
      <c r="BR33" s="655">
        <v>99.7</v>
      </c>
      <c r="BS33" s="592"/>
      <c r="BT33" s="592"/>
      <c r="BU33" s="592"/>
      <c r="BV33" s="592"/>
      <c r="BW33" s="592"/>
      <c r="BX33" s="636">
        <v>99.2</v>
      </c>
      <c r="BY33" s="592"/>
      <c r="BZ33" s="592"/>
      <c r="CA33" s="592"/>
      <c r="CB33" s="631"/>
      <c r="CD33" s="608" t="s">
        <v>398</v>
      </c>
      <c r="CE33" s="416"/>
      <c r="CF33" s="416"/>
      <c r="CG33" s="416"/>
      <c r="CH33" s="416"/>
      <c r="CI33" s="416"/>
      <c r="CJ33" s="416"/>
      <c r="CK33" s="416"/>
      <c r="CL33" s="416"/>
      <c r="CM33" s="416"/>
      <c r="CN33" s="416"/>
      <c r="CO33" s="416"/>
      <c r="CP33" s="416"/>
      <c r="CQ33" s="609"/>
      <c r="CR33" s="610">
        <v>4101032</v>
      </c>
      <c r="CS33" s="611"/>
      <c r="CT33" s="611"/>
      <c r="CU33" s="611"/>
      <c r="CV33" s="611"/>
      <c r="CW33" s="611"/>
      <c r="CX33" s="611"/>
      <c r="CY33" s="612"/>
      <c r="CZ33" s="613">
        <v>61.4</v>
      </c>
      <c r="DA33" s="614"/>
      <c r="DB33" s="614"/>
      <c r="DC33" s="615"/>
      <c r="DD33" s="616">
        <v>3454924</v>
      </c>
      <c r="DE33" s="611"/>
      <c r="DF33" s="611"/>
      <c r="DG33" s="611"/>
      <c r="DH33" s="611"/>
      <c r="DI33" s="611"/>
      <c r="DJ33" s="611"/>
      <c r="DK33" s="612"/>
      <c r="DL33" s="616">
        <v>2101266</v>
      </c>
      <c r="DM33" s="611"/>
      <c r="DN33" s="611"/>
      <c r="DO33" s="611"/>
      <c r="DP33" s="611"/>
      <c r="DQ33" s="611"/>
      <c r="DR33" s="611"/>
      <c r="DS33" s="611"/>
      <c r="DT33" s="611"/>
      <c r="DU33" s="611"/>
      <c r="DV33" s="612"/>
      <c r="DW33" s="613">
        <v>52.6</v>
      </c>
      <c r="DX33" s="614"/>
      <c r="DY33" s="614"/>
      <c r="DZ33" s="614"/>
      <c r="EA33" s="614"/>
      <c r="EB33" s="614"/>
      <c r="EC33" s="642"/>
    </row>
    <row r="34" spans="2:133" ht="11.25" customHeight="1" x14ac:dyDescent="0.15">
      <c r="B34" s="608" t="s">
        <v>149</v>
      </c>
      <c r="C34" s="416"/>
      <c r="D34" s="416"/>
      <c r="E34" s="416"/>
      <c r="F34" s="416"/>
      <c r="G34" s="416"/>
      <c r="H34" s="416"/>
      <c r="I34" s="416"/>
      <c r="J34" s="416"/>
      <c r="K34" s="416"/>
      <c r="L34" s="416"/>
      <c r="M34" s="416"/>
      <c r="N34" s="416"/>
      <c r="O34" s="416"/>
      <c r="P34" s="416"/>
      <c r="Q34" s="609"/>
      <c r="R34" s="610">
        <v>35590</v>
      </c>
      <c r="S34" s="369"/>
      <c r="T34" s="369"/>
      <c r="U34" s="369"/>
      <c r="V34" s="369"/>
      <c r="W34" s="369"/>
      <c r="X34" s="369"/>
      <c r="Y34" s="623"/>
      <c r="Z34" s="643">
        <v>0.5</v>
      </c>
      <c r="AA34" s="643"/>
      <c r="AB34" s="643"/>
      <c r="AC34" s="643"/>
      <c r="AD34" s="644" t="s">
        <v>204</v>
      </c>
      <c r="AE34" s="644"/>
      <c r="AF34" s="644"/>
      <c r="AG34" s="644"/>
      <c r="AH34" s="644"/>
      <c r="AI34" s="644"/>
      <c r="AJ34" s="644"/>
      <c r="AK34" s="644"/>
      <c r="AL34" s="613" t="s">
        <v>204</v>
      </c>
      <c r="AM34" s="357"/>
      <c r="AN34" s="357"/>
      <c r="AO34" s="645"/>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608" t="s">
        <v>401</v>
      </c>
      <c r="CE34" s="416"/>
      <c r="CF34" s="416"/>
      <c r="CG34" s="416"/>
      <c r="CH34" s="416"/>
      <c r="CI34" s="416"/>
      <c r="CJ34" s="416"/>
      <c r="CK34" s="416"/>
      <c r="CL34" s="416"/>
      <c r="CM34" s="416"/>
      <c r="CN34" s="416"/>
      <c r="CO34" s="416"/>
      <c r="CP34" s="416"/>
      <c r="CQ34" s="609"/>
      <c r="CR34" s="610">
        <v>981639</v>
      </c>
      <c r="CS34" s="369"/>
      <c r="CT34" s="369"/>
      <c r="CU34" s="369"/>
      <c r="CV34" s="369"/>
      <c r="CW34" s="369"/>
      <c r="CX34" s="369"/>
      <c r="CY34" s="623"/>
      <c r="CZ34" s="613">
        <v>14.7</v>
      </c>
      <c r="DA34" s="614"/>
      <c r="DB34" s="614"/>
      <c r="DC34" s="615"/>
      <c r="DD34" s="616">
        <v>822909</v>
      </c>
      <c r="DE34" s="369"/>
      <c r="DF34" s="369"/>
      <c r="DG34" s="369"/>
      <c r="DH34" s="369"/>
      <c r="DI34" s="369"/>
      <c r="DJ34" s="369"/>
      <c r="DK34" s="623"/>
      <c r="DL34" s="616">
        <v>719379</v>
      </c>
      <c r="DM34" s="369"/>
      <c r="DN34" s="369"/>
      <c r="DO34" s="369"/>
      <c r="DP34" s="369"/>
      <c r="DQ34" s="369"/>
      <c r="DR34" s="369"/>
      <c r="DS34" s="369"/>
      <c r="DT34" s="369"/>
      <c r="DU34" s="369"/>
      <c r="DV34" s="623"/>
      <c r="DW34" s="613">
        <v>18</v>
      </c>
      <c r="DX34" s="614"/>
      <c r="DY34" s="614"/>
      <c r="DZ34" s="614"/>
      <c r="EA34" s="614"/>
      <c r="EB34" s="614"/>
      <c r="EC34" s="642"/>
    </row>
    <row r="35" spans="2:133" ht="11.25" customHeight="1" x14ac:dyDescent="0.15">
      <c r="B35" s="608" t="s">
        <v>403</v>
      </c>
      <c r="C35" s="416"/>
      <c r="D35" s="416"/>
      <c r="E35" s="416"/>
      <c r="F35" s="416"/>
      <c r="G35" s="416"/>
      <c r="H35" s="416"/>
      <c r="I35" s="416"/>
      <c r="J35" s="416"/>
      <c r="K35" s="416"/>
      <c r="L35" s="416"/>
      <c r="M35" s="416"/>
      <c r="N35" s="416"/>
      <c r="O35" s="416"/>
      <c r="P35" s="416"/>
      <c r="Q35" s="609"/>
      <c r="R35" s="610">
        <v>612458</v>
      </c>
      <c r="S35" s="369"/>
      <c r="T35" s="369"/>
      <c r="U35" s="369"/>
      <c r="V35" s="369"/>
      <c r="W35" s="369"/>
      <c r="X35" s="369"/>
      <c r="Y35" s="623"/>
      <c r="Z35" s="643">
        <v>8.9</v>
      </c>
      <c r="AA35" s="643"/>
      <c r="AB35" s="643"/>
      <c r="AC35" s="643"/>
      <c r="AD35" s="644" t="s">
        <v>204</v>
      </c>
      <c r="AE35" s="644"/>
      <c r="AF35" s="644"/>
      <c r="AG35" s="644"/>
      <c r="AH35" s="644"/>
      <c r="AI35" s="644"/>
      <c r="AJ35" s="644"/>
      <c r="AK35" s="644"/>
      <c r="AL35" s="613" t="s">
        <v>204</v>
      </c>
      <c r="AM35" s="357"/>
      <c r="AN35" s="357"/>
      <c r="AO35" s="645"/>
      <c r="AP35" s="16"/>
      <c r="AQ35" s="523" t="s">
        <v>404</v>
      </c>
      <c r="AR35" s="524"/>
      <c r="AS35" s="524"/>
      <c r="AT35" s="524"/>
      <c r="AU35" s="524"/>
      <c r="AV35" s="524"/>
      <c r="AW35" s="524"/>
      <c r="AX35" s="524"/>
      <c r="AY35" s="524"/>
      <c r="AZ35" s="524"/>
      <c r="BA35" s="524"/>
      <c r="BB35" s="524"/>
      <c r="BC35" s="524"/>
      <c r="BD35" s="524"/>
      <c r="BE35" s="524"/>
      <c r="BF35" s="566"/>
      <c r="BG35" s="523" t="s">
        <v>210</v>
      </c>
      <c r="BH35" s="524"/>
      <c r="BI35" s="524"/>
      <c r="BJ35" s="524"/>
      <c r="BK35" s="524"/>
      <c r="BL35" s="524"/>
      <c r="BM35" s="524"/>
      <c r="BN35" s="524"/>
      <c r="BO35" s="524"/>
      <c r="BP35" s="524"/>
      <c r="BQ35" s="524"/>
      <c r="BR35" s="524"/>
      <c r="BS35" s="524"/>
      <c r="BT35" s="524"/>
      <c r="BU35" s="524"/>
      <c r="BV35" s="524"/>
      <c r="BW35" s="524"/>
      <c r="BX35" s="524"/>
      <c r="BY35" s="524"/>
      <c r="BZ35" s="524"/>
      <c r="CA35" s="524"/>
      <c r="CB35" s="566"/>
      <c r="CD35" s="608" t="s">
        <v>405</v>
      </c>
      <c r="CE35" s="416"/>
      <c r="CF35" s="416"/>
      <c r="CG35" s="416"/>
      <c r="CH35" s="416"/>
      <c r="CI35" s="416"/>
      <c r="CJ35" s="416"/>
      <c r="CK35" s="416"/>
      <c r="CL35" s="416"/>
      <c r="CM35" s="416"/>
      <c r="CN35" s="416"/>
      <c r="CO35" s="416"/>
      <c r="CP35" s="416"/>
      <c r="CQ35" s="609"/>
      <c r="CR35" s="610">
        <v>322425</v>
      </c>
      <c r="CS35" s="611"/>
      <c r="CT35" s="611"/>
      <c r="CU35" s="611"/>
      <c r="CV35" s="611"/>
      <c r="CW35" s="611"/>
      <c r="CX35" s="611"/>
      <c r="CY35" s="612"/>
      <c r="CZ35" s="613">
        <v>4.8</v>
      </c>
      <c r="DA35" s="614"/>
      <c r="DB35" s="614"/>
      <c r="DC35" s="615"/>
      <c r="DD35" s="616">
        <v>262148</v>
      </c>
      <c r="DE35" s="611"/>
      <c r="DF35" s="611"/>
      <c r="DG35" s="611"/>
      <c r="DH35" s="611"/>
      <c r="DI35" s="611"/>
      <c r="DJ35" s="611"/>
      <c r="DK35" s="612"/>
      <c r="DL35" s="616">
        <v>199987</v>
      </c>
      <c r="DM35" s="611"/>
      <c r="DN35" s="611"/>
      <c r="DO35" s="611"/>
      <c r="DP35" s="611"/>
      <c r="DQ35" s="611"/>
      <c r="DR35" s="611"/>
      <c r="DS35" s="611"/>
      <c r="DT35" s="611"/>
      <c r="DU35" s="611"/>
      <c r="DV35" s="612"/>
      <c r="DW35" s="613">
        <v>5</v>
      </c>
      <c r="DX35" s="614"/>
      <c r="DY35" s="614"/>
      <c r="DZ35" s="614"/>
      <c r="EA35" s="614"/>
      <c r="EB35" s="614"/>
      <c r="EC35" s="642"/>
    </row>
    <row r="36" spans="2:133" ht="11.25" customHeight="1" x14ac:dyDescent="0.15">
      <c r="B36" s="608" t="s">
        <v>290</v>
      </c>
      <c r="C36" s="416"/>
      <c r="D36" s="416"/>
      <c r="E36" s="416"/>
      <c r="F36" s="416"/>
      <c r="G36" s="416"/>
      <c r="H36" s="416"/>
      <c r="I36" s="416"/>
      <c r="J36" s="416"/>
      <c r="K36" s="416"/>
      <c r="L36" s="416"/>
      <c r="M36" s="416"/>
      <c r="N36" s="416"/>
      <c r="O36" s="416"/>
      <c r="P36" s="416"/>
      <c r="Q36" s="609"/>
      <c r="R36" s="610">
        <v>58309</v>
      </c>
      <c r="S36" s="369"/>
      <c r="T36" s="369"/>
      <c r="U36" s="369"/>
      <c r="V36" s="369"/>
      <c r="W36" s="369"/>
      <c r="X36" s="369"/>
      <c r="Y36" s="623"/>
      <c r="Z36" s="643">
        <v>0.9</v>
      </c>
      <c r="AA36" s="643"/>
      <c r="AB36" s="643"/>
      <c r="AC36" s="643"/>
      <c r="AD36" s="644" t="s">
        <v>204</v>
      </c>
      <c r="AE36" s="644"/>
      <c r="AF36" s="644"/>
      <c r="AG36" s="644"/>
      <c r="AH36" s="644"/>
      <c r="AI36" s="644"/>
      <c r="AJ36" s="644"/>
      <c r="AK36" s="644"/>
      <c r="AL36" s="613" t="s">
        <v>204</v>
      </c>
      <c r="AM36" s="357"/>
      <c r="AN36" s="357"/>
      <c r="AO36" s="645"/>
      <c r="AP36" s="16"/>
      <c r="AQ36" s="646" t="s">
        <v>388</v>
      </c>
      <c r="AR36" s="647"/>
      <c r="AS36" s="647"/>
      <c r="AT36" s="647"/>
      <c r="AU36" s="647"/>
      <c r="AV36" s="647"/>
      <c r="AW36" s="647"/>
      <c r="AX36" s="647"/>
      <c r="AY36" s="648"/>
      <c r="AZ36" s="649">
        <v>1110757</v>
      </c>
      <c r="BA36" s="650"/>
      <c r="BB36" s="650"/>
      <c r="BC36" s="650"/>
      <c r="BD36" s="650"/>
      <c r="BE36" s="650"/>
      <c r="BF36" s="651"/>
      <c r="BG36" s="652" t="s">
        <v>408</v>
      </c>
      <c r="BH36" s="653"/>
      <c r="BI36" s="653"/>
      <c r="BJ36" s="653"/>
      <c r="BK36" s="653"/>
      <c r="BL36" s="653"/>
      <c r="BM36" s="653"/>
      <c r="BN36" s="653"/>
      <c r="BO36" s="653"/>
      <c r="BP36" s="653"/>
      <c r="BQ36" s="653"/>
      <c r="BR36" s="653"/>
      <c r="BS36" s="653"/>
      <c r="BT36" s="653"/>
      <c r="BU36" s="654"/>
      <c r="BV36" s="649">
        <v>5204</v>
      </c>
      <c r="BW36" s="650"/>
      <c r="BX36" s="650"/>
      <c r="BY36" s="650"/>
      <c r="BZ36" s="650"/>
      <c r="CA36" s="650"/>
      <c r="CB36" s="651"/>
      <c r="CD36" s="608" t="s">
        <v>31</v>
      </c>
      <c r="CE36" s="416"/>
      <c r="CF36" s="416"/>
      <c r="CG36" s="416"/>
      <c r="CH36" s="416"/>
      <c r="CI36" s="416"/>
      <c r="CJ36" s="416"/>
      <c r="CK36" s="416"/>
      <c r="CL36" s="416"/>
      <c r="CM36" s="416"/>
      <c r="CN36" s="416"/>
      <c r="CO36" s="416"/>
      <c r="CP36" s="416"/>
      <c r="CQ36" s="609"/>
      <c r="CR36" s="610">
        <v>1316945</v>
      </c>
      <c r="CS36" s="369"/>
      <c r="CT36" s="369"/>
      <c r="CU36" s="369"/>
      <c r="CV36" s="369"/>
      <c r="CW36" s="369"/>
      <c r="CX36" s="369"/>
      <c r="CY36" s="623"/>
      <c r="CZ36" s="613">
        <v>19.7</v>
      </c>
      <c r="DA36" s="614"/>
      <c r="DB36" s="614"/>
      <c r="DC36" s="615"/>
      <c r="DD36" s="616">
        <v>1135559</v>
      </c>
      <c r="DE36" s="369"/>
      <c r="DF36" s="369"/>
      <c r="DG36" s="369"/>
      <c r="DH36" s="369"/>
      <c r="DI36" s="369"/>
      <c r="DJ36" s="369"/>
      <c r="DK36" s="623"/>
      <c r="DL36" s="616">
        <v>649416</v>
      </c>
      <c r="DM36" s="369"/>
      <c r="DN36" s="369"/>
      <c r="DO36" s="369"/>
      <c r="DP36" s="369"/>
      <c r="DQ36" s="369"/>
      <c r="DR36" s="369"/>
      <c r="DS36" s="369"/>
      <c r="DT36" s="369"/>
      <c r="DU36" s="369"/>
      <c r="DV36" s="623"/>
      <c r="DW36" s="613">
        <v>16.3</v>
      </c>
      <c r="DX36" s="614"/>
      <c r="DY36" s="614"/>
      <c r="DZ36" s="614"/>
      <c r="EA36" s="614"/>
      <c r="EB36" s="614"/>
      <c r="EC36" s="642"/>
    </row>
    <row r="37" spans="2:133" ht="11.25" customHeight="1" x14ac:dyDescent="0.15">
      <c r="B37" s="608" t="s">
        <v>399</v>
      </c>
      <c r="C37" s="416"/>
      <c r="D37" s="416"/>
      <c r="E37" s="416"/>
      <c r="F37" s="416"/>
      <c r="G37" s="416"/>
      <c r="H37" s="416"/>
      <c r="I37" s="416"/>
      <c r="J37" s="416"/>
      <c r="K37" s="416"/>
      <c r="L37" s="416"/>
      <c r="M37" s="416"/>
      <c r="N37" s="416"/>
      <c r="O37" s="416"/>
      <c r="P37" s="416"/>
      <c r="Q37" s="609"/>
      <c r="R37" s="610">
        <v>189923</v>
      </c>
      <c r="S37" s="369"/>
      <c r="T37" s="369"/>
      <c r="U37" s="369"/>
      <c r="V37" s="369"/>
      <c r="W37" s="369"/>
      <c r="X37" s="369"/>
      <c r="Y37" s="623"/>
      <c r="Z37" s="643">
        <v>2.8</v>
      </c>
      <c r="AA37" s="643"/>
      <c r="AB37" s="643"/>
      <c r="AC37" s="643"/>
      <c r="AD37" s="644">
        <v>6383</v>
      </c>
      <c r="AE37" s="644"/>
      <c r="AF37" s="644"/>
      <c r="AG37" s="644"/>
      <c r="AH37" s="644"/>
      <c r="AI37" s="644"/>
      <c r="AJ37" s="644"/>
      <c r="AK37" s="644"/>
      <c r="AL37" s="613">
        <v>0.2</v>
      </c>
      <c r="AM37" s="357"/>
      <c r="AN37" s="357"/>
      <c r="AO37" s="645"/>
      <c r="AQ37" s="638" t="s">
        <v>409</v>
      </c>
      <c r="AR37" s="474"/>
      <c r="AS37" s="474"/>
      <c r="AT37" s="474"/>
      <c r="AU37" s="474"/>
      <c r="AV37" s="474"/>
      <c r="AW37" s="474"/>
      <c r="AX37" s="474"/>
      <c r="AY37" s="639"/>
      <c r="AZ37" s="610">
        <v>405797</v>
      </c>
      <c r="BA37" s="369"/>
      <c r="BB37" s="369"/>
      <c r="BC37" s="369"/>
      <c r="BD37" s="611"/>
      <c r="BE37" s="611"/>
      <c r="BF37" s="640"/>
      <c r="BG37" s="608" t="s">
        <v>414</v>
      </c>
      <c r="BH37" s="416"/>
      <c r="BI37" s="416"/>
      <c r="BJ37" s="416"/>
      <c r="BK37" s="416"/>
      <c r="BL37" s="416"/>
      <c r="BM37" s="416"/>
      <c r="BN37" s="416"/>
      <c r="BO37" s="416"/>
      <c r="BP37" s="416"/>
      <c r="BQ37" s="416"/>
      <c r="BR37" s="416"/>
      <c r="BS37" s="416"/>
      <c r="BT37" s="416"/>
      <c r="BU37" s="609"/>
      <c r="BV37" s="610">
        <v>5204</v>
      </c>
      <c r="BW37" s="369"/>
      <c r="BX37" s="369"/>
      <c r="BY37" s="369"/>
      <c r="BZ37" s="369"/>
      <c r="CA37" s="369"/>
      <c r="CB37" s="641"/>
      <c r="CD37" s="608" t="s">
        <v>160</v>
      </c>
      <c r="CE37" s="416"/>
      <c r="CF37" s="416"/>
      <c r="CG37" s="416"/>
      <c r="CH37" s="416"/>
      <c r="CI37" s="416"/>
      <c r="CJ37" s="416"/>
      <c r="CK37" s="416"/>
      <c r="CL37" s="416"/>
      <c r="CM37" s="416"/>
      <c r="CN37" s="416"/>
      <c r="CO37" s="416"/>
      <c r="CP37" s="416"/>
      <c r="CQ37" s="609"/>
      <c r="CR37" s="610">
        <v>393600</v>
      </c>
      <c r="CS37" s="611"/>
      <c r="CT37" s="611"/>
      <c r="CU37" s="611"/>
      <c r="CV37" s="611"/>
      <c r="CW37" s="611"/>
      <c r="CX37" s="611"/>
      <c r="CY37" s="612"/>
      <c r="CZ37" s="613">
        <v>5.9</v>
      </c>
      <c r="DA37" s="614"/>
      <c r="DB37" s="614"/>
      <c r="DC37" s="615"/>
      <c r="DD37" s="616">
        <v>365700</v>
      </c>
      <c r="DE37" s="611"/>
      <c r="DF37" s="611"/>
      <c r="DG37" s="611"/>
      <c r="DH37" s="611"/>
      <c r="DI37" s="611"/>
      <c r="DJ37" s="611"/>
      <c r="DK37" s="612"/>
      <c r="DL37" s="616">
        <v>355582</v>
      </c>
      <c r="DM37" s="611"/>
      <c r="DN37" s="611"/>
      <c r="DO37" s="611"/>
      <c r="DP37" s="611"/>
      <c r="DQ37" s="611"/>
      <c r="DR37" s="611"/>
      <c r="DS37" s="611"/>
      <c r="DT37" s="611"/>
      <c r="DU37" s="611"/>
      <c r="DV37" s="612"/>
      <c r="DW37" s="613">
        <v>8.9</v>
      </c>
      <c r="DX37" s="614"/>
      <c r="DY37" s="614"/>
      <c r="DZ37" s="614"/>
      <c r="EA37" s="614"/>
      <c r="EB37" s="614"/>
      <c r="EC37" s="642"/>
    </row>
    <row r="38" spans="2:133" ht="11.25" customHeight="1" x14ac:dyDescent="0.15">
      <c r="B38" s="608" t="s">
        <v>415</v>
      </c>
      <c r="C38" s="416"/>
      <c r="D38" s="416"/>
      <c r="E38" s="416"/>
      <c r="F38" s="416"/>
      <c r="G38" s="416"/>
      <c r="H38" s="416"/>
      <c r="I38" s="416"/>
      <c r="J38" s="416"/>
      <c r="K38" s="416"/>
      <c r="L38" s="416"/>
      <c r="M38" s="416"/>
      <c r="N38" s="416"/>
      <c r="O38" s="416"/>
      <c r="P38" s="416"/>
      <c r="Q38" s="609"/>
      <c r="R38" s="610">
        <v>288200</v>
      </c>
      <c r="S38" s="369"/>
      <c r="T38" s="369"/>
      <c r="U38" s="369"/>
      <c r="V38" s="369"/>
      <c r="W38" s="369"/>
      <c r="X38" s="369"/>
      <c r="Y38" s="623"/>
      <c r="Z38" s="643">
        <v>4.2</v>
      </c>
      <c r="AA38" s="643"/>
      <c r="AB38" s="643"/>
      <c r="AC38" s="643"/>
      <c r="AD38" s="644" t="s">
        <v>204</v>
      </c>
      <c r="AE38" s="644"/>
      <c r="AF38" s="644"/>
      <c r="AG38" s="644"/>
      <c r="AH38" s="644"/>
      <c r="AI38" s="644"/>
      <c r="AJ38" s="644"/>
      <c r="AK38" s="644"/>
      <c r="AL38" s="613" t="s">
        <v>204</v>
      </c>
      <c r="AM38" s="357"/>
      <c r="AN38" s="357"/>
      <c r="AO38" s="645"/>
      <c r="AQ38" s="638" t="s">
        <v>416</v>
      </c>
      <c r="AR38" s="474"/>
      <c r="AS38" s="474"/>
      <c r="AT38" s="474"/>
      <c r="AU38" s="474"/>
      <c r="AV38" s="474"/>
      <c r="AW38" s="474"/>
      <c r="AX38" s="474"/>
      <c r="AY38" s="639"/>
      <c r="AZ38" s="610">
        <v>155000</v>
      </c>
      <c r="BA38" s="369"/>
      <c r="BB38" s="369"/>
      <c r="BC38" s="369"/>
      <c r="BD38" s="611"/>
      <c r="BE38" s="611"/>
      <c r="BF38" s="640"/>
      <c r="BG38" s="608" t="s">
        <v>417</v>
      </c>
      <c r="BH38" s="416"/>
      <c r="BI38" s="416"/>
      <c r="BJ38" s="416"/>
      <c r="BK38" s="416"/>
      <c r="BL38" s="416"/>
      <c r="BM38" s="416"/>
      <c r="BN38" s="416"/>
      <c r="BO38" s="416"/>
      <c r="BP38" s="416"/>
      <c r="BQ38" s="416"/>
      <c r="BR38" s="416"/>
      <c r="BS38" s="416"/>
      <c r="BT38" s="416"/>
      <c r="BU38" s="609"/>
      <c r="BV38" s="610">
        <v>1033</v>
      </c>
      <c r="BW38" s="369"/>
      <c r="BX38" s="369"/>
      <c r="BY38" s="369"/>
      <c r="BZ38" s="369"/>
      <c r="CA38" s="369"/>
      <c r="CB38" s="641"/>
      <c r="CD38" s="608" t="s">
        <v>418</v>
      </c>
      <c r="CE38" s="416"/>
      <c r="CF38" s="416"/>
      <c r="CG38" s="416"/>
      <c r="CH38" s="416"/>
      <c r="CI38" s="416"/>
      <c r="CJ38" s="416"/>
      <c r="CK38" s="416"/>
      <c r="CL38" s="416"/>
      <c r="CM38" s="416"/>
      <c r="CN38" s="416"/>
      <c r="CO38" s="416"/>
      <c r="CP38" s="416"/>
      <c r="CQ38" s="609"/>
      <c r="CR38" s="610">
        <v>624585</v>
      </c>
      <c r="CS38" s="369"/>
      <c r="CT38" s="369"/>
      <c r="CU38" s="369"/>
      <c r="CV38" s="369"/>
      <c r="CW38" s="369"/>
      <c r="CX38" s="369"/>
      <c r="CY38" s="623"/>
      <c r="CZ38" s="613">
        <v>9.3000000000000007</v>
      </c>
      <c r="DA38" s="614"/>
      <c r="DB38" s="614"/>
      <c r="DC38" s="615"/>
      <c r="DD38" s="616">
        <v>537710</v>
      </c>
      <c r="DE38" s="369"/>
      <c r="DF38" s="369"/>
      <c r="DG38" s="369"/>
      <c r="DH38" s="369"/>
      <c r="DI38" s="369"/>
      <c r="DJ38" s="369"/>
      <c r="DK38" s="623"/>
      <c r="DL38" s="616">
        <v>532484</v>
      </c>
      <c r="DM38" s="369"/>
      <c r="DN38" s="369"/>
      <c r="DO38" s="369"/>
      <c r="DP38" s="369"/>
      <c r="DQ38" s="369"/>
      <c r="DR38" s="369"/>
      <c r="DS38" s="369"/>
      <c r="DT38" s="369"/>
      <c r="DU38" s="369"/>
      <c r="DV38" s="623"/>
      <c r="DW38" s="613">
        <v>13.3</v>
      </c>
      <c r="DX38" s="614"/>
      <c r="DY38" s="614"/>
      <c r="DZ38" s="614"/>
      <c r="EA38" s="614"/>
      <c r="EB38" s="614"/>
      <c r="EC38" s="642"/>
    </row>
    <row r="39" spans="2:133" ht="11.25" customHeight="1" x14ac:dyDescent="0.15">
      <c r="B39" s="608" t="s">
        <v>419</v>
      </c>
      <c r="C39" s="416"/>
      <c r="D39" s="416"/>
      <c r="E39" s="416"/>
      <c r="F39" s="416"/>
      <c r="G39" s="416"/>
      <c r="H39" s="416"/>
      <c r="I39" s="416"/>
      <c r="J39" s="416"/>
      <c r="K39" s="416"/>
      <c r="L39" s="416"/>
      <c r="M39" s="416"/>
      <c r="N39" s="416"/>
      <c r="O39" s="416"/>
      <c r="P39" s="416"/>
      <c r="Q39" s="609"/>
      <c r="R39" s="610" t="s">
        <v>204</v>
      </c>
      <c r="S39" s="369"/>
      <c r="T39" s="369"/>
      <c r="U39" s="369"/>
      <c r="V39" s="369"/>
      <c r="W39" s="369"/>
      <c r="X39" s="369"/>
      <c r="Y39" s="623"/>
      <c r="Z39" s="643" t="s">
        <v>204</v>
      </c>
      <c r="AA39" s="643"/>
      <c r="AB39" s="643"/>
      <c r="AC39" s="643"/>
      <c r="AD39" s="644" t="s">
        <v>204</v>
      </c>
      <c r="AE39" s="644"/>
      <c r="AF39" s="644"/>
      <c r="AG39" s="644"/>
      <c r="AH39" s="644"/>
      <c r="AI39" s="644"/>
      <c r="AJ39" s="644"/>
      <c r="AK39" s="644"/>
      <c r="AL39" s="613" t="s">
        <v>204</v>
      </c>
      <c r="AM39" s="357"/>
      <c r="AN39" s="357"/>
      <c r="AO39" s="645"/>
      <c r="AQ39" s="638" t="s">
        <v>421</v>
      </c>
      <c r="AR39" s="474"/>
      <c r="AS39" s="474"/>
      <c r="AT39" s="474"/>
      <c r="AU39" s="474"/>
      <c r="AV39" s="474"/>
      <c r="AW39" s="474"/>
      <c r="AX39" s="474"/>
      <c r="AY39" s="639"/>
      <c r="AZ39" s="610">
        <v>80375</v>
      </c>
      <c r="BA39" s="369"/>
      <c r="BB39" s="369"/>
      <c r="BC39" s="369"/>
      <c r="BD39" s="611"/>
      <c r="BE39" s="611"/>
      <c r="BF39" s="640"/>
      <c r="BG39" s="608" t="s">
        <v>338</v>
      </c>
      <c r="BH39" s="416"/>
      <c r="BI39" s="416"/>
      <c r="BJ39" s="416"/>
      <c r="BK39" s="416"/>
      <c r="BL39" s="416"/>
      <c r="BM39" s="416"/>
      <c r="BN39" s="416"/>
      <c r="BO39" s="416"/>
      <c r="BP39" s="416"/>
      <c r="BQ39" s="416"/>
      <c r="BR39" s="416"/>
      <c r="BS39" s="416"/>
      <c r="BT39" s="416"/>
      <c r="BU39" s="609"/>
      <c r="BV39" s="610">
        <v>1634</v>
      </c>
      <c r="BW39" s="369"/>
      <c r="BX39" s="369"/>
      <c r="BY39" s="369"/>
      <c r="BZ39" s="369"/>
      <c r="CA39" s="369"/>
      <c r="CB39" s="641"/>
      <c r="CD39" s="608" t="s">
        <v>425</v>
      </c>
      <c r="CE39" s="416"/>
      <c r="CF39" s="416"/>
      <c r="CG39" s="416"/>
      <c r="CH39" s="416"/>
      <c r="CI39" s="416"/>
      <c r="CJ39" s="416"/>
      <c r="CK39" s="416"/>
      <c r="CL39" s="416"/>
      <c r="CM39" s="416"/>
      <c r="CN39" s="416"/>
      <c r="CO39" s="416"/>
      <c r="CP39" s="416"/>
      <c r="CQ39" s="609"/>
      <c r="CR39" s="610">
        <v>789722</v>
      </c>
      <c r="CS39" s="611"/>
      <c r="CT39" s="611"/>
      <c r="CU39" s="611"/>
      <c r="CV39" s="611"/>
      <c r="CW39" s="611"/>
      <c r="CX39" s="611"/>
      <c r="CY39" s="612"/>
      <c r="CZ39" s="613">
        <v>11.8</v>
      </c>
      <c r="DA39" s="614"/>
      <c r="DB39" s="614"/>
      <c r="DC39" s="615"/>
      <c r="DD39" s="616">
        <v>650232</v>
      </c>
      <c r="DE39" s="611"/>
      <c r="DF39" s="611"/>
      <c r="DG39" s="611"/>
      <c r="DH39" s="611"/>
      <c r="DI39" s="611"/>
      <c r="DJ39" s="611"/>
      <c r="DK39" s="612"/>
      <c r="DL39" s="616" t="s">
        <v>204</v>
      </c>
      <c r="DM39" s="611"/>
      <c r="DN39" s="611"/>
      <c r="DO39" s="611"/>
      <c r="DP39" s="611"/>
      <c r="DQ39" s="611"/>
      <c r="DR39" s="611"/>
      <c r="DS39" s="611"/>
      <c r="DT39" s="611"/>
      <c r="DU39" s="611"/>
      <c r="DV39" s="612"/>
      <c r="DW39" s="613" t="s">
        <v>204</v>
      </c>
      <c r="DX39" s="614"/>
      <c r="DY39" s="614"/>
      <c r="DZ39" s="614"/>
      <c r="EA39" s="614"/>
      <c r="EB39" s="614"/>
      <c r="EC39" s="642"/>
    </row>
    <row r="40" spans="2:133" ht="11.25" customHeight="1" x14ac:dyDescent="0.15">
      <c r="B40" s="608" t="s">
        <v>426</v>
      </c>
      <c r="C40" s="416"/>
      <c r="D40" s="416"/>
      <c r="E40" s="416"/>
      <c r="F40" s="416"/>
      <c r="G40" s="416"/>
      <c r="H40" s="416"/>
      <c r="I40" s="416"/>
      <c r="J40" s="416"/>
      <c r="K40" s="416"/>
      <c r="L40" s="416"/>
      <c r="M40" s="416"/>
      <c r="N40" s="416"/>
      <c r="O40" s="416"/>
      <c r="P40" s="416"/>
      <c r="Q40" s="609"/>
      <c r="R40" s="610" t="s">
        <v>204</v>
      </c>
      <c r="S40" s="369"/>
      <c r="T40" s="369"/>
      <c r="U40" s="369"/>
      <c r="V40" s="369"/>
      <c r="W40" s="369"/>
      <c r="X40" s="369"/>
      <c r="Y40" s="623"/>
      <c r="Z40" s="643" t="s">
        <v>204</v>
      </c>
      <c r="AA40" s="643"/>
      <c r="AB40" s="643"/>
      <c r="AC40" s="643"/>
      <c r="AD40" s="644" t="s">
        <v>204</v>
      </c>
      <c r="AE40" s="644"/>
      <c r="AF40" s="644"/>
      <c r="AG40" s="644"/>
      <c r="AH40" s="644"/>
      <c r="AI40" s="644"/>
      <c r="AJ40" s="644"/>
      <c r="AK40" s="644"/>
      <c r="AL40" s="613" t="s">
        <v>204</v>
      </c>
      <c r="AM40" s="357"/>
      <c r="AN40" s="357"/>
      <c r="AO40" s="645"/>
      <c r="AQ40" s="638" t="s">
        <v>308</v>
      </c>
      <c r="AR40" s="474"/>
      <c r="AS40" s="474"/>
      <c r="AT40" s="474"/>
      <c r="AU40" s="474"/>
      <c r="AV40" s="474"/>
      <c r="AW40" s="474"/>
      <c r="AX40" s="474"/>
      <c r="AY40" s="639"/>
      <c r="AZ40" s="610" t="s">
        <v>204</v>
      </c>
      <c r="BA40" s="369"/>
      <c r="BB40" s="369"/>
      <c r="BC40" s="369"/>
      <c r="BD40" s="611"/>
      <c r="BE40" s="611"/>
      <c r="BF40" s="640"/>
      <c r="BG40" s="604" t="s">
        <v>428</v>
      </c>
      <c r="BH40" s="465"/>
      <c r="BI40" s="465"/>
      <c r="BJ40" s="465"/>
      <c r="BK40" s="465"/>
      <c r="BL40" s="7"/>
      <c r="BM40" s="416" t="s">
        <v>429</v>
      </c>
      <c r="BN40" s="416"/>
      <c r="BO40" s="416"/>
      <c r="BP40" s="416"/>
      <c r="BQ40" s="416"/>
      <c r="BR40" s="416"/>
      <c r="BS40" s="416"/>
      <c r="BT40" s="416"/>
      <c r="BU40" s="609"/>
      <c r="BV40" s="610">
        <v>110</v>
      </c>
      <c r="BW40" s="369"/>
      <c r="BX40" s="369"/>
      <c r="BY40" s="369"/>
      <c r="BZ40" s="369"/>
      <c r="CA40" s="369"/>
      <c r="CB40" s="641"/>
      <c r="CD40" s="608" t="s">
        <v>370</v>
      </c>
      <c r="CE40" s="416"/>
      <c r="CF40" s="416"/>
      <c r="CG40" s="416"/>
      <c r="CH40" s="416"/>
      <c r="CI40" s="416"/>
      <c r="CJ40" s="416"/>
      <c r="CK40" s="416"/>
      <c r="CL40" s="416"/>
      <c r="CM40" s="416"/>
      <c r="CN40" s="416"/>
      <c r="CO40" s="416"/>
      <c r="CP40" s="416"/>
      <c r="CQ40" s="609"/>
      <c r="CR40" s="610">
        <v>65716</v>
      </c>
      <c r="CS40" s="369"/>
      <c r="CT40" s="369"/>
      <c r="CU40" s="369"/>
      <c r="CV40" s="369"/>
      <c r="CW40" s="369"/>
      <c r="CX40" s="369"/>
      <c r="CY40" s="623"/>
      <c r="CZ40" s="613">
        <v>1</v>
      </c>
      <c r="DA40" s="614"/>
      <c r="DB40" s="614"/>
      <c r="DC40" s="615"/>
      <c r="DD40" s="616">
        <v>46366</v>
      </c>
      <c r="DE40" s="369"/>
      <c r="DF40" s="369"/>
      <c r="DG40" s="369"/>
      <c r="DH40" s="369"/>
      <c r="DI40" s="369"/>
      <c r="DJ40" s="369"/>
      <c r="DK40" s="623"/>
      <c r="DL40" s="616" t="s">
        <v>204</v>
      </c>
      <c r="DM40" s="369"/>
      <c r="DN40" s="369"/>
      <c r="DO40" s="369"/>
      <c r="DP40" s="369"/>
      <c r="DQ40" s="369"/>
      <c r="DR40" s="369"/>
      <c r="DS40" s="369"/>
      <c r="DT40" s="369"/>
      <c r="DU40" s="369"/>
      <c r="DV40" s="623"/>
      <c r="DW40" s="613" t="s">
        <v>204</v>
      </c>
      <c r="DX40" s="614"/>
      <c r="DY40" s="614"/>
      <c r="DZ40" s="614"/>
      <c r="EA40" s="614"/>
      <c r="EB40" s="614"/>
      <c r="EC40" s="642"/>
    </row>
    <row r="41" spans="2:133" ht="11.25" customHeight="1" x14ac:dyDescent="0.15">
      <c r="B41" s="588" t="s">
        <v>427</v>
      </c>
      <c r="C41" s="589"/>
      <c r="D41" s="589"/>
      <c r="E41" s="589"/>
      <c r="F41" s="589"/>
      <c r="G41" s="589"/>
      <c r="H41" s="589"/>
      <c r="I41" s="589"/>
      <c r="J41" s="589"/>
      <c r="K41" s="589"/>
      <c r="L41" s="589"/>
      <c r="M41" s="589"/>
      <c r="N41" s="589"/>
      <c r="O41" s="589"/>
      <c r="P41" s="589"/>
      <c r="Q41" s="590"/>
      <c r="R41" s="591">
        <v>6849135</v>
      </c>
      <c r="S41" s="630"/>
      <c r="T41" s="630"/>
      <c r="U41" s="630"/>
      <c r="V41" s="630"/>
      <c r="W41" s="630"/>
      <c r="X41" s="630"/>
      <c r="Y41" s="633"/>
      <c r="Z41" s="634">
        <v>100</v>
      </c>
      <c r="AA41" s="634"/>
      <c r="AB41" s="634"/>
      <c r="AC41" s="634"/>
      <c r="AD41" s="635">
        <v>3993683</v>
      </c>
      <c r="AE41" s="635"/>
      <c r="AF41" s="635"/>
      <c r="AG41" s="635"/>
      <c r="AH41" s="635"/>
      <c r="AI41" s="635"/>
      <c r="AJ41" s="635"/>
      <c r="AK41" s="635"/>
      <c r="AL41" s="594">
        <v>100</v>
      </c>
      <c r="AM41" s="636"/>
      <c r="AN41" s="636"/>
      <c r="AO41" s="637"/>
      <c r="AQ41" s="638" t="s">
        <v>430</v>
      </c>
      <c r="AR41" s="474"/>
      <c r="AS41" s="474"/>
      <c r="AT41" s="474"/>
      <c r="AU41" s="474"/>
      <c r="AV41" s="474"/>
      <c r="AW41" s="474"/>
      <c r="AX41" s="474"/>
      <c r="AY41" s="639"/>
      <c r="AZ41" s="610">
        <v>108756</v>
      </c>
      <c r="BA41" s="369"/>
      <c r="BB41" s="369"/>
      <c r="BC41" s="369"/>
      <c r="BD41" s="611"/>
      <c r="BE41" s="611"/>
      <c r="BF41" s="640"/>
      <c r="BG41" s="604"/>
      <c r="BH41" s="465"/>
      <c r="BI41" s="465"/>
      <c r="BJ41" s="465"/>
      <c r="BK41" s="465"/>
      <c r="BL41" s="7"/>
      <c r="BM41" s="416" t="s">
        <v>343</v>
      </c>
      <c r="BN41" s="416"/>
      <c r="BO41" s="416"/>
      <c r="BP41" s="416"/>
      <c r="BQ41" s="416"/>
      <c r="BR41" s="416"/>
      <c r="BS41" s="416"/>
      <c r="BT41" s="416"/>
      <c r="BU41" s="609"/>
      <c r="BV41" s="610" t="s">
        <v>204</v>
      </c>
      <c r="BW41" s="369"/>
      <c r="BX41" s="369"/>
      <c r="BY41" s="369"/>
      <c r="BZ41" s="369"/>
      <c r="CA41" s="369"/>
      <c r="CB41" s="641"/>
      <c r="CD41" s="608" t="s">
        <v>284</v>
      </c>
      <c r="CE41" s="416"/>
      <c r="CF41" s="416"/>
      <c r="CG41" s="416"/>
      <c r="CH41" s="416"/>
      <c r="CI41" s="416"/>
      <c r="CJ41" s="416"/>
      <c r="CK41" s="416"/>
      <c r="CL41" s="416"/>
      <c r="CM41" s="416"/>
      <c r="CN41" s="416"/>
      <c r="CO41" s="416"/>
      <c r="CP41" s="416"/>
      <c r="CQ41" s="609"/>
      <c r="CR41" s="610" t="s">
        <v>204</v>
      </c>
      <c r="CS41" s="611"/>
      <c r="CT41" s="611"/>
      <c r="CU41" s="611"/>
      <c r="CV41" s="611"/>
      <c r="CW41" s="611"/>
      <c r="CX41" s="611"/>
      <c r="CY41" s="612"/>
      <c r="CZ41" s="613" t="s">
        <v>204</v>
      </c>
      <c r="DA41" s="614"/>
      <c r="DB41" s="614"/>
      <c r="DC41" s="615"/>
      <c r="DD41" s="616" t="s">
        <v>204</v>
      </c>
      <c r="DE41" s="611"/>
      <c r="DF41" s="611"/>
      <c r="DG41" s="611"/>
      <c r="DH41" s="611"/>
      <c r="DI41" s="611"/>
      <c r="DJ41" s="611"/>
      <c r="DK41" s="612"/>
      <c r="DL41" s="617"/>
      <c r="DM41" s="618"/>
      <c r="DN41" s="618"/>
      <c r="DO41" s="618"/>
      <c r="DP41" s="618"/>
      <c r="DQ41" s="618"/>
      <c r="DR41" s="618"/>
      <c r="DS41" s="618"/>
      <c r="DT41" s="618"/>
      <c r="DU41" s="618"/>
      <c r="DV41" s="619"/>
      <c r="DW41" s="620"/>
      <c r="DX41" s="621"/>
      <c r="DY41" s="621"/>
      <c r="DZ41" s="621"/>
      <c r="EA41" s="621"/>
      <c r="EB41" s="621"/>
      <c r="EC41" s="622"/>
    </row>
    <row r="42" spans="2:133" ht="11.25" customHeight="1" x14ac:dyDescent="0.15">
      <c r="AQ42" s="627" t="s">
        <v>431</v>
      </c>
      <c r="AR42" s="628"/>
      <c r="AS42" s="628"/>
      <c r="AT42" s="628"/>
      <c r="AU42" s="628"/>
      <c r="AV42" s="628"/>
      <c r="AW42" s="628"/>
      <c r="AX42" s="628"/>
      <c r="AY42" s="629"/>
      <c r="AZ42" s="591">
        <v>360829</v>
      </c>
      <c r="BA42" s="630"/>
      <c r="BB42" s="630"/>
      <c r="BC42" s="630"/>
      <c r="BD42" s="592"/>
      <c r="BE42" s="592"/>
      <c r="BF42" s="631"/>
      <c r="BG42" s="392"/>
      <c r="BH42" s="393"/>
      <c r="BI42" s="393"/>
      <c r="BJ42" s="393"/>
      <c r="BK42" s="393"/>
      <c r="BL42" s="20"/>
      <c r="BM42" s="589" t="s">
        <v>432</v>
      </c>
      <c r="BN42" s="589"/>
      <c r="BO42" s="589"/>
      <c r="BP42" s="589"/>
      <c r="BQ42" s="589"/>
      <c r="BR42" s="589"/>
      <c r="BS42" s="589"/>
      <c r="BT42" s="589"/>
      <c r="BU42" s="590"/>
      <c r="BV42" s="591">
        <v>384</v>
      </c>
      <c r="BW42" s="630"/>
      <c r="BX42" s="630"/>
      <c r="BY42" s="630"/>
      <c r="BZ42" s="630"/>
      <c r="CA42" s="630"/>
      <c r="CB42" s="632"/>
      <c r="CD42" s="608" t="s">
        <v>277</v>
      </c>
      <c r="CE42" s="416"/>
      <c r="CF42" s="416"/>
      <c r="CG42" s="416"/>
      <c r="CH42" s="416"/>
      <c r="CI42" s="416"/>
      <c r="CJ42" s="416"/>
      <c r="CK42" s="416"/>
      <c r="CL42" s="416"/>
      <c r="CM42" s="416"/>
      <c r="CN42" s="416"/>
      <c r="CO42" s="416"/>
      <c r="CP42" s="416"/>
      <c r="CQ42" s="609"/>
      <c r="CR42" s="610">
        <v>350622</v>
      </c>
      <c r="CS42" s="611"/>
      <c r="CT42" s="611"/>
      <c r="CU42" s="611"/>
      <c r="CV42" s="611"/>
      <c r="CW42" s="611"/>
      <c r="CX42" s="611"/>
      <c r="CY42" s="612"/>
      <c r="CZ42" s="613">
        <v>5.2</v>
      </c>
      <c r="DA42" s="614"/>
      <c r="DB42" s="614"/>
      <c r="DC42" s="615"/>
      <c r="DD42" s="616">
        <v>83845</v>
      </c>
      <c r="DE42" s="611"/>
      <c r="DF42" s="611"/>
      <c r="DG42" s="611"/>
      <c r="DH42" s="611"/>
      <c r="DI42" s="611"/>
      <c r="DJ42" s="611"/>
      <c r="DK42" s="612"/>
      <c r="DL42" s="617"/>
      <c r="DM42" s="618"/>
      <c r="DN42" s="618"/>
      <c r="DO42" s="618"/>
      <c r="DP42" s="618"/>
      <c r="DQ42" s="618"/>
      <c r="DR42" s="618"/>
      <c r="DS42" s="618"/>
      <c r="DT42" s="618"/>
      <c r="DU42" s="618"/>
      <c r="DV42" s="619"/>
      <c r="DW42" s="620"/>
      <c r="DX42" s="621"/>
      <c r="DY42" s="621"/>
      <c r="DZ42" s="621"/>
      <c r="EA42" s="621"/>
      <c r="EB42" s="621"/>
      <c r="EC42" s="622"/>
    </row>
    <row r="43" spans="2:133" ht="11.25" customHeight="1" x14ac:dyDescent="0.15">
      <c r="B43" s="1" t="s">
        <v>50</v>
      </c>
      <c r="CD43" s="608" t="s">
        <v>59</v>
      </c>
      <c r="CE43" s="416"/>
      <c r="CF43" s="416"/>
      <c r="CG43" s="416"/>
      <c r="CH43" s="416"/>
      <c r="CI43" s="416"/>
      <c r="CJ43" s="416"/>
      <c r="CK43" s="416"/>
      <c r="CL43" s="416"/>
      <c r="CM43" s="416"/>
      <c r="CN43" s="416"/>
      <c r="CO43" s="416"/>
      <c r="CP43" s="416"/>
      <c r="CQ43" s="609"/>
      <c r="CR43" s="610">
        <v>9417</v>
      </c>
      <c r="CS43" s="611"/>
      <c r="CT43" s="611"/>
      <c r="CU43" s="611"/>
      <c r="CV43" s="611"/>
      <c r="CW43" s="611"/>
      <c r="CX43" s="611"/>
      <c r="CY43" s="612"/>
      <c r="CZ43" s="613">
        <v>0.1</v>
      </c>
      <c r="DA43" s="614"/>
      <c r="DB43" s="614"/>
      <c r="DC43" s="615"/>
      <c r="DD43" s="616">
        <v>9417</v>
      </c>
      <c r="DE43" s="611"/>
      <c r="DF43" s="611"/>
      <c r="DG43" s="611"/>
      <c r="DH43" s="611"/>
      <c r="DI43" s="611"/>
      <c r="DJ43" s="611"/>
      <c r="DK43" s="612"/>
      <c r="DL43" s="617"/>
      <c r="DM43" s="618"/>
      <c r="DN43" s="618"/>
      <c r="DO43" s="618"/>
      <c r="DP43" s="618"/>
      <c r="DQ43" s="618"/>
      <c r="DR43" s="618"/>
      <c r="DS43" s="618"/>
      <c r="DT43" s="618"/>
      <c r="DU43" s="618"/>
      <c r="DV43" s="619"/>
      <c r="DW43" s="620"/>
      <c r="DX43" s="621"/>
      <c r="DY43" s="621"/>
      <c r="DZ43" s="621"/>
      <c r="EA43" s="621"/>
      <c r="EB43" s="621"/>
      <c r="EC43" s="622"/>
    </row>
    <row r="44" spans="2:133" ht="11.25" customHeight="1" x14ac:dyDescent="0.15">
      <c r="B44" s="625" t="s">
        <v>407</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397" t="s">
        <v>176</v>
      </c>
      <c r="CE44" s="399"/>
      <c r="CF44" s="608" t="s">
        <v>433</v>
      </c>
      <c r="CG44" s="416"/>
      <c r="CH44" s="416"/>
      <c r="CI44" s="416"/>
      <c r="CJ44" s="416"/>
      <c r="CK44" s="416"/>
      <c r="CL44" s="416"/>
      <c r="CM44" s="416"/>
      <c r="CN44" s="416"/>
      <c r="CO44" s="416"/>
      <c r="CP44" s="416"/>
      <c r="CQ44" s="609"/>
      <c r="CR44" s="610">
        <v>328959</v>
      </c>
      <c r="CS44" s="369"/>
      <c r="CT44" s="369"/>
      <c r="CU44" s="369"/>
      <c r="CV44" s="369"/>
      <c r="CW44" s="369"/>
      <c r="CX44" s="369"/>
      <c r="CY44" s="623"/>
      <c r="CZ44" s="613">
        <v>4.9000000000000004</v>
      </c>
      <c r="DA44" s="357"/>
      <c r="DB44" s="357"/>
      <c r="DC44" s="624"/>
      <c r="DD44" s="616">
        <v>78019</v>
      </c>
      <c r="DE44" s="369"/>
      <c r="DF44" s="369"/>
      <c r="DG44" s="369"/>
      <c r="DH44" s="369"/>
      <c r="DI44" s="369"/>
      <c r="DJ44" s="369"/>
      <c r="DK44" s="623"/>
      <c r="DL44" s="617"/>
      <c r="DM44" s="618"/>
      <c r="DN44" s="618"/>
      <c r="DO44" s="618"/>
      <c r="DP44" s="618"/>
      <c r="DQ44" s="618"/>
      <c r="DR44" s="618"/>
      <c r="DS44" s="618"/>
      <c r="DT44" s="618"/>
      <c r="DU44" s="618"/>
      <c r="DV44" s="619"/>
      <c r="DW44" s="620"/>
      <c r="DX44" s="621"/>
      <c r="DY44" s="621"/>
      <c r="DZ44" s="621"/>
      <c r="EA44" s="621"/>
      <c r="EB44" s="621"/>
      <c r="EC44" s="622"/>
    </row>
    <row r="45" spans="2:133" ht="11.25" customHeight="1" x14ac:dyDescent="0.15">
      <c r="B45" s="625" t="s">
        <v>262</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400"/>
      <c r="CE45" s="402"/>
      <c r="CF45" s="608" t="s">
        <v>434</v>
      </c>
      <c r="CG45" s="416"/>
      <c r="CH45" s="416"/>
      <c r="CI45" s="416"/>
      <c r="CJ45" s="416"/>
      <c r="CK45" s="416"/>
      <c r="CL45" s="416"/>
      <c r="CM45" s="416"/>
      <c r="CN45" s="416"/>
      <c r="CO45" s="416"/>
      <c r="CP45" s="416"/>
      <c r="CQ45" s="609"/>
      <c r="CR45" s="610">
        <v>111892</v>
      </c>
      <c r="CS45" s="611"/>
      <c r="CT45" s="611"/>
      <c r="CU45" s="611"/>
      <c r="CV45" s="611"/>
      <c r="CW45" s="611"/>
      <c r="CX45" s="611"/>
      <c r="CY45" s="612"/>
      <c r="CZ45" s="613">
        <v>1.7</v>
      </c>
      <c r="DA45" s="614"/>
      <c r="DB45" s="614"/>
      <c r="DC45" s="615"/>
      <c r="DD45" s="616">
        <v>9049</v>
      </c>
      <c r="DE45" s="611"/>
      <c r="DF45" s="611"/>
      <c r="DG45" s="611"/>
      <c r="DH45" s="611"/>
      <c r="DI45" s="611"/>
      <c r="DJ45" s="611"/>
      <c r="DK45" s="612"/>
      <c r="DL45" s="617"/>
      <c r="DM45" s="618"/>
      <c r="DN45" s="618"/>
      <c r="DO45" s="618"/>
      <c r="DP45" s="618"/>
      <c r="DQ45" s="618"/>
      <c r="DR45" s="618"/>
      <c r="DS45" s="618"/>
      <c r="DT45" s="618"/>
      <c r="DU45" s="618"/>
      <c r="DV45" s="619"/>
      <c r="DW45" s="620"/>
      <c r="DX45" s="621"/>
      <c r="DY45" s="621"/>
      <c r="DZ45" s="621"/>
      <c r="EA45" s="621"/>
      <c r="EB45" s="621"/>
      <c r="EC45" s="622"/>
    </row>
    <row r="46" spans="2:133" ht="11.25" customHeight="1" x14ac:dyDescent="0.15">
      <c r="B46" s="41"/>
      <c r="CD46" s="400"/>
      <c r="CE46" s="402"/>
      <c r="CF46" s="608" t="s">
        <v>436</v>
      </c>
      <c r="CG46" s="416"/>
      <c r="CH46" s="416"/>
      <c r="CI46" s="416"/>
      <c r="CJ46" s="416"/>
      <c r="CK46" s="416"/>
      <c r="CL46" s="416"/>
      <c r="CM46" s="416"/>
      <c r="CN46" s="416"/>
      <c r="CO46" s="416"/>
      <c r="CP46" s="416"/>
      <c r="CQ46" s="609"/>
      <c r="CR46" s="610">
        <v>197587</v>
      </c>
      <c r="CS46" s="369"/>
      <c r="CT46" s="369"/>
      <c r="CU46" s="369"/>
      <c r="CV46" s="369"/>
      <c r="CW46" s="369"/>
      <c r="CX46" s="369"/>
      <c r="CY46" s="623"/>
      <c r="CZ46" s="613">
        <v>3</v>
      </c>
      <c r="DA46" s="357"/>
      <c r="DB46" s="357"/>
      <c r="DC46" s="624"/>
      <c r="DD46" s="616">
        <v>68210</v>
      </c>
      <c r="DE46" s="369"/>
      <c r="DF46" s="369"/>
      <c r="DG46" s="369"/>
      <c r="DH46" s="369"/>
      <c r="DI46" s="369"/>
      <c r="DJ46" s="369"/>
      <c r="DK46" s="623"/>
      <c r="DL46" s="617"/>
      <c r="DM46" s="618"/>
      <c r="DN46" s="618"/>
      <c r="DO46" s="618"/>
      <c r="DP46" s="618"/>
      <c r="DQ46" s="618"/>
      <c r="DR46" s="618"/>
      <c r="DS46" s="618"/>
      <c r="DT46" s="618"/>
      <c r="DU46" s="618"/>
      <c r="DV46" s="619"/>
      <c r="DW46" s="620"/>
      <c r="DX46" s="621"/>
      <c r="DY46" s="621"/>
      <c r="DZ46" s="621"/>
      <c r="EA46" s="621"/>
      <c r="EB46" s="621"/>
      <c r="EC46" s="622"/>
    </row>
    <row r="47" spans="2:133" ht="11.25" customHeight="1" x14ac:dyDescent="0.15">
      <c r="B47" s="41"/>
      <c r="CD47" s="400"/>
      <c r="CE47" s="402"/>
      <c r="CF47" s="608" t="s">
        <v>438</v>
      </c>
      <c r="CG47" s="416"/>
      <c r="CH47" s="416"/>
      <c r="CI47" s="416"/>
      <c r="CJ47" s="416"/>
      <c r="CK47" s="416"/>
      <c r="CL47" s="416"/>
      <c r="CM47" s="416"/>
      <c r="CN47" s="416"/>
      <c r="CO47" s="416"/>
      <c r="CP47" s="416"/>
      <c r="CQ47" s="609"/>
      <c r="CR47" s="610">
        <v>21663</v>
      </c>
      <c r="CS47" s="611"/>
      <c r="CT47" s="611"/>
      <c r="CU47" s="611"/>
      <c r="CV47" s="611"/>
      <c r="CW47" s="611"/>
      <c r="CX47" s="611"/>
      <c r="CY47" s="612"/>
      <c r="CZ47" s="613">
        <v>0.3</v>
      </c>
      <c r="DA47" s="614"/>
      <c r="DB47" s="614"/>
      <c r="DC47" s="615"/>
      <c r="DD47" s="616">
        <v>5826</v>
      </c>
      <c r="DE47" s="611"/>
      <c r="DF47" s="611"/>
      <c r="DG47" s="611"/>
      <c r="DH47" s="611"/>
      <c r="DI47" s="611"/>
      <c r="DJ47" s="611"/>
      <c r="DK47" s="612"/>
      <c r="DL47" s="617"/>
      <c r="DM47" s="618"/>
      <c r="DN47" s="618"/>
      <c r="DO47" s="618"/>
      <c r="DP47" s="618"/>
      <c r="DQ47" s="618"/>
      <c r="DR47" s="618"/>
      <c r="DS47" s="618"/>
      <c r="DT47" s="618"/>
      <c r="DU47" s="618"/>
      <c r="DV47" s="619"/>
      <c r="DW47" s="620"/>
      <c r="DX47" s="621"/>
      <c r="DY47" s="621"/>
      <c r="DZ47" s="621"/>
      <c r="EA47" s="621"/>
      <c r="EB47" s="621"/>
      <c r="EC47" s="622"/>
    </row>
    <row r="48" spans="2:133" x14ac:dyDescent="0.15">
      <c r="B48" s="41"/>
      <c r="CD48" s="403"/>
      <c r="CE48" s="405"/>
      <c r="CF48" s="608" t="s">
        <v>439</v>
      </c>
      <c r="CG48" s="416"/>
      <c r="CH48" s="416"/>
      <c r="CI48" s="416"/>
      <c r="CJ48" s="416"/>
      <c r="CK48" s="416"/>
      <c r="CL48" s="416"/>
      <c r="CM48" s="416"/>
      <c r="CN48" s="416"/>
      <c r="CO48" s="416"/>
      <c r="CP48" s="416"/>
      <c r="CQ48" s="609"/>
      <c r="CR48" s="610" t="s">
        <v>204</v>
      </c>
      <c r="CS48" s="369"/>
      <c r="CT48" s="369"/>
      <c r="CU48" s="369"/>
      <c r="CV48" s="369"/>
      <c r="CW48" s="369"/>
      <c r="CX48" s="369"/>
      <c r="CY48" s="623"/>
      <c r="CZ48" s="613" t="s">
        <v>204</v>
      </c>
      <c r="DA48" s="357"/>
      <c r="DB48" s="357"/>
      <c r="DC48" s="624"/>
      <c r="DD48" s="616" t="s">
        <v>204</v>
      </c>
      <c r="DE48" s="369"/>
      <c r="DF48" s="369"/>
      <c r="DG48" s="369"/>
      <c r="DH48" s="369"/>
      <c r="DI48" s="369"/>
      <c r="DJ48" s="369"/>
      <c r="DK48" s="623"/>
      <c r="DL48" s="617"/>
      <c r="DM48" s="618"/>
      <c r="DN48" s="618"/>
      <c r="DO48" s="618"/>
      <c r="DP48" s="618"/>
      <c r="DQ48" s="618"/>
      <c r="DR48" s="618"/>
      <c r="DS48" s="618"/>
      <c r="DT48" s="618"/>
      <c r="DU48" s="618"/>
      <c r="DV48" s="619"/>
      <c r="DW48" s="620"/>
      <c r="DX48" s="621"/>
      <c r="DY48" s="621"/>
      <c r="DZ48" s="621"/>
      <c r="EA48" s="621"/>
      <c r="EB48" s="621"/>
      <c r="EC48" s="622"/>
    </row>
    <row r="49" spans="2:133" ht="11.25" customHeight="1" x14ac:dyDescent="0.15">
      <c r="B49" s="41"/>
      <c r="CD49" s="588" t="s">
        <v>193</v>
      </c>
      <c r="CE49" s="589"/>
      <c r="CF49" s="589"/>
      <c r="CG49" s="589"/>
      <c r="CH49" s="589"/>
      <c r="CI49" s="589"/>
      <c r="CJ49" s="589"/>
      <c r="CK49" s="589"/>
      <c r="CL49" s="589"/>
      <c r="CM49" s="589"/>
      <c r="CN49" s="589"/>
      <c r="CO49" s="589"/>
      <c r="CP49" s="589"/>
      <c r="CQ49" s="590"/>
      <c r="CR49" s="591">
        <v>6683186</v>
      </c>
      <c r="CS49" s="592"/>
      <c r="CT49" s="592"/>
      <c r="CU49" s="592"/>
      <c r="CV49" s="592"/>
      <c r="CW49" s="592"/>
      <c r="CX49" s="592"/>
      <c r="CY49" s="593"/>
      <c r="CZ49" s="594">
        <v>100</v>
      </c>
      <c r="DA49" s="595"/>
      <c r="DB49" s="595"/>
      <c r="DC49" s="596"/>
      <c r="DD49" s="597">
        <v>5418228</v>
      </c>
      <c r="DE49" s="592"/>
      <c r="DF49" s="592"/>
      <c r="DG49" s="592"/>
      <c r="DH49" s="592"/>
      <c r="DI49" s="592"/>
      <c r="DJ49" s="592"/>
      <c r="DK49" s="593"/>
      <c r="DL49" s="598"/>
      <c r="DM49" s="599"/>
      <c r="DN49" s="599"/>
      <c r="DO49" s="599"/>
      <c r="DP49" s="599"/>
      <c r="DQ49" s="599"/>
      <c r="DR49" s="599"/>
      <c r="DS49" s="599"/>
      <c r="DT49" s="599"/>
      <c r="DU49" s="599"/>
      <c r="DV49" s="600"/>
      <c r="DW49" s="601"/>
      <c r="DX49" s="602"/>
      <c r="DY49" s="602"/>
      <c r="DZ49" s="602"/>
      <c r="EA49" s="602"/>
      <c r="EB49" s="602"/>
      <c r="EC49" s="603"/>
    </row>
  </sheetData>
  <sheetProtection algorithmName="SHA-512" hashValue="lL+b0M6sl59FhfnCb7iqErMiFLqE3IemM3If3b+uJvMwi8vVWqPezxZOGQHtnuRFeMx97FdHx5V79/L5CvmmtA==" saltValue="Q4HlEdIqZo0vkiN61ghnc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1008" t="s">
        <v>298</v>
      </c>
      <c r="B2" s="1008"/>
      <c r="C2" s="1008"/>
      <c r="D2" s="1008"/>
      <c r="E2" s="1008"/>
      <c r="F2" s="1008"/>
      <c r="G2" s="1008"/>
      <c r="H2" s="1008"/>
      <c r="I2" s="1008"/>
      <c r="J2" s="1008"/>
      <c r="K2" s="1008"/>
      <c r="L2" s="1008"/>
      <c r="M2" s="1008"/>
      <c r="N2" s="1008"/>
      <c r="O2" s="1008"/>
      <c r="P2" s="1008"/>
      <c r="Q2" s="1008"/>
      <c r="R2" s="1008"/>
      <c r="S2" s="1008"/>
      <c r="T2" s="1008"/>
      <c r="U2" s="1008"/>
      <c r="V2" s="1008"/>
      <c r="W2" s="1008"/>
      <c r="X2" s="1008"/>
      <c r="Y2" s="1008"/>
      <c r="Z2" s="1008"/>
      <c r="AA2" s="1008"/>
      <c r="AB2" s="1008"/>
      <c r="AC2" s="1008"/>
      <c r="AD2" s="1008"/>
      <c r="AE2" s="1008"/>
      <c r="AF2" s="1008"/>
      <c r="AG2" s="1008"/>
      <c r="AH2" s="1008"/>
      <c r="AI2" s="1008"/>
      <c r="AJ2" s="1008"/>
      <c r="AK2" s="1008"/>
      <c r="AL2" s="1008"/>
      <c r="AM2" s="1008"/>
      <c r="AN2" s="1008"/>
      <c r="AO2" s="1008"/>
      <c r="AP2" s="1008"/>
      <c r="AQ2" s="1008"/>
      <c r="AR2" s="1008"/>
      <c r="AS2" s="1008"/>
      <c r="AT2" s="1008"/>
      <c r="AU2" s="1008"/>
      <c r="AV2" s="1008"/>
      <c r="AW2" s="1008"/>
      <c r="AX2" s="1008"/>
      <c r="AY2" s="1008"/>
      <c r="AZ2" s="1008"/>
      <c r="BA2" s="1008"/>
      <c r="BB2" s="1008"/>
      <c r="BC2" s="1008"/>
      <c r="BD2" s="1008"/>
      <c r="BE2" s="1008"/>
      <c r="BF2" s="1008"/>
      <c r="BG2" s="1008"/>
      <c r="BH2" s="1008"/>
      <c r="BI2" s="1008"/>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1009" t="s">
        <v>127</v>
      </c>
      <c r="DK2" s="1010"/>
      <c r="DL2" s="1010"/>
      <c r="DM2" s="1010"/>
      <c r="DN2" s="1010"/>
      <c r="DO2" s="1011"/>
      <c r="DP2" s="50"/>
      <c r="DQ2" s="1009" t="s">
        <v>303</v>
      </c>
      <c r="DR2" s="1010"/>
      <c r="DS2" s="1010"/>
      <c r="DT2" s="1010"/>
      <c r="DU2" s="1010"/>
      <c r="DV2" s="1010"/>
      <c r="DW2" s="1010"/>
      <c r="DX2" s="1010"/>
      <c r="DY2" s="1010"/>
      <c r="DZ2" s="1011"/>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99" t="s">
        <v>440</v>
      </c>
      <c r="B4" s="999"/>
      <c r="C4" s="999"/>
      <c r="D4" s="999"/>
      <c r="E4" s="999"/>
      <c r="F4" s="999"/>
      <c r="G4" s="999"/>
      <c r="H4" s="999"/>
      <c r="I4" s="999"/>
      <c r="J4" s="999"/>
      <c r="K4" s="999"/>
      <c r="L4" s="999"/>
      <c r="M4" s="999"/>
      <c r="N4" s="999"/>
      <c r="O4" s="999"/>
      <c r="P4" s="999"/>
      <c r="Q4" s="999"/>
      <c r="R4" s="999"/>
      <c r="S4" s="999"/>
      <c r="T4" s="999"/>
      <c r="U4" s="999"/>
      <c r="V4" s="999"/>
      <c r="W4" s="999"/>
      <c r="X4" s="999"/>
      <c r="Y4" s="999"/>
      <c r="Z4" s="999"/>
      <c r="AA4" s="999"/>
      <c r="AB4" s="999"/>
      <c r="AC4" s="999"/>
      <c r="AD4" s="999"/>
      <c r="AE4" s="999"/>
      <c r="AF4" s="999"/>
      <c r="AG4" s="999"/>
      <c r="AH4" s="999"/>
      <c r="AI4" s="999"/>
      <c r="AJ4" s="999"/>
      <c r="AK4" s="999"/>
      <c r="AL4" s="999"/>
      <c r="AM4" s="999"/>
      <c r="AN4" s="999"/>
      <c r="AO4" s="999"/>
      <c r="AP4" s="999"/>
      <c r="AQ4" s="999"/>
      <c r="AR4" s="999"/>
      <c r="AS4" s="999"/>
      <c r="AT4" s="999"/>
      <c r="AU4" s="999"/>
      <c r="AV4" s="999"/>
      <c r="AW4" s="999"/>
      <c r="AX4" s="999"/>
      <c r="AY4" s="999"/>
      <c r="AZ4" s="56"/>
      <c r="BA4" s="56"/>
      <c r="BB4" s="56"/>
      <c r="BC4" s="56"/>
      <c r="BD4" s="56"/>
      <c r="BE4" s="67"/>
      <c r="BF4" s="67"/>
      <c r="BG4" s="67"/>
      <c r="BH4" s="67"/>
      <c r="BI4" s="67"/>
      <c r="BJ4" s="67"/>
      <c r="BK4" s="67"/>
      <c r="BL4" s="67"/>
      <c r="BM4" s="67"/>
      <c r="BN4" s="67"/>
      <c r="BO4" s="67"/>
      <c r="BP4" s="67"/>
      <c r="BQ4" s="793" t="s">
        <v>441</v>
      </c>
      <c r="BR4" s="793"/>
      <c r="BS4" s="793"/>
      <c r="BT4" s="793"/>
      <c r="BU4" s="793"/>
      <c r="BV4" s="793"/>
      <c r="BW4" s="793"/>
      <c r="BX4" s="793"/>
      <c r="BY4" s="793"/>
      <c r="BZ4" s="793"/>
      <c r="CA4" s="793"/>
      <c r="CB4" s="793"/>
      <c r="CC4" s="793"/>
      <c r="CD4" s="793"/>
      <c r="CE4" s="793"/>
      <c r="CF4" s="793"/>
      <c r="CG4" s="793"/>
      <c r="CH4" s="793"/>
      <c r="CI4" s="793"/>
      <c r="CJ4" s="793"/>
      <c r="CK4" s="793"/>
      <c r="CL4" s="793"/>
      <c r="CM4" s="793"/>
      <c r="CN4" s="793"/>
      <c r="CO4" s="793"/>
      <c r="CP4" s="793"/>
      <c r="CQ4" s="793"/>
      <c r="CR4" s="793"/>
      <c r="CS4" s="793"/>
      <c r="CT4" s="793"/>
      <c r="CU4" s="793"/>
      <c r="CV4" s="793"/>
      <c r="CW4" s="793"/>
      <c r="CX4" s="793"/>
      <c r="CY4" s="793"/>
      <c r="CZ4" s="793"/>
      <c r="DA4" s="793"/>
      <c r="DB4" s="793"/>
      <c r="DC4" s="793"/>
      <c r="DD4" s="793"/>
      <c r="DE4" s="793"/>
      <c r="DF4" s="793"/>
      <c r="DG4" s="793"/>
      <c r="DH4" s="793"/>
      <c r="DI4" s="793"/>
      <c r="DJ4" s="793"/>
      <c r="DK4" s="793"/>
      <c r="DL4" s="793"/>
      <c r="DM4" s="793"/>
      <c r="DN4" s="793"/>
      <c r="DO4" s="793"/>
      <c r="DP4" s="793"/>
      <c r="DQ4" s="793"/>
      <c r="DR4" s="793"/>
      <c r="DS4" s="793"/>
      <c r="DT4" s="793"/>
      <c r="DU4" s="793"/>
      <c r="DV4" s="793"/>
      <c r="DW4" s="793"/>
      <c r="DX4" s="793"/>
      <c r="DY4" s="793"/>
      <c r="DZ4" s="793"/>
      <c r="EA4" s="67"/>
    </row>
    <row r="5" spans="1:131" s="47" customFormat="1" ht="26.25" customHeight="1" x14ac:dyDescent="0.15">
      <c r="A5" s="697" t="s">
        <v>442</v>
      </c>
      <c r="B5" s="698"/>
      <c r="C5" s="698"/>
      <c r="D5" s="698"/>
      <c r="E5" s="698"/>
      <c r="F5" s="698"/>
      <c r="G5" s="698"/>
      <c r="H5" s="698"/>
      <c r="I5" s="698"/>
      <c r="J5" s="698"/>
      <c r="K5" s="698"/>
      <c r="L5" s="698"/>
      <c r="M5" s="698"/>
      <c r="N5" s="698"/>
      <c r="O5" s="698"/>
      <c r="P5" s="699"/>
      <c r="Q5" s="689" t="s">
        <v>179</v>
      </c>
      <c r="R5" s="690"/>
      <c r="S5" s="690"/>
      <c r="T5" s="690"/>
      <c r="U5" s="691"/>
      <c r="V5" s="689" t="s">
        <v>443</v>
      </c>
      <c r="W5" s="690"/>
      <c r="X5" s="690"/>
      <c r="Y5" s="690"/>
      <c r="Z5" s="691"/>
      <c r="AA5" s="689" t="s">
        <v>444</v>
      </c>
      <c r="AB5" s="690"/>
      <c r="AC5" s="690"/>
      <c r="AD5" s="690"/>
      <c r="AE5" s="690"/>
      <c r="AF5" s="738" t="s">
        <v>177</v>
      </c>
      <c r="AG5" s="690"/>
      <c r="AH5" s="690"/>
      <c r="AI5" s="690"/>
      <c r="AJ5" s="695"/>
      <c r="AK5" s="690" t="s">
        <v>445</v>
      </c>
      <c r="AL5" s="690"/>
      <c r="AM5" s="690"/>
      <c r="AN5" s="690"/>
      <c r="AO5" s="691"/>
      <c r="AP5" s="689" t="s">
        <v>446</v>
      </c>
      <c r="AQ5" s="690"/>
      <c r="AR5" s="690"/>
      <c r="AS5" s="690"/>
      <c r="AT5" s="691"/>
      <c r="AU5" s="689" t="s">
        <v>226</v>
      </c>
      <c r="AV5" s="690"/>
      <c r="AW5" s="690"/>
      <c r="AX5" s="690"/>
      <c r="AY5" s="695"/>
      <c r="AZ5" s="56"/>
      <c r="BA5" s="56"/>
      <c r="BB5" s="56"/>
      <c r="BC5" s="56"/>
      <c r="BD5" s="56"/>
      <c r="BE5" s="67"/>
      <c r="BF5" s="67"/>
      <c r="BG5" s="67"/>
      <c r="BH5" s="67"/>
      <c r="BI5" s="67"/>
      <c r="BJ5" s="67"/>
      <c r="BK5" s="67"/>
      <c r="BL5" s="67"/>
      <c r="BM5" s="67"/>
      <c r="BN5" s="67"/>
      <c r="BO5" s="67"/>
      <c r="BP5" s="67"/>
      <c r="BQ5" s="697" t="s">
        <v>448</v>
      </c>
      <c r="BR5" s="698"/>
      <c r="BS5" s="698"/>
      <c r="BT5" s="698"/>
      <c r="BU5" s="698"/>
      <c r="BV5" s="698"/>
      <c r="BW5" s="698"/>
      <c r="BX5" s="698"/>
      <c r="BY5" s="698"/>
      <c r="BZ5" s="698"/>
      <c r="CA5" s="698"/>
      <c r="CB5" s="698"/>
      <c r="CC5" s="698"/>
      <c r="CD5" s="698"/>
      <c r="CE5" s="698"/>
      <c r="CF5" s="698"/>
      <c r="CG5" s="699"/>
      <c r="CH5" s="689" t="s">
        <v>368</v>
      </c>
      <c r="CI5" s="690"/>
      <c r="CJ5" s="690"/>
      <c r="CK5" s="690"/>
      <c r="CL5" s="691"/>
      <c r="CM5" s="689" t="s">
        <v>322</v>
      </c>
      <c r="CN5" s="690"/>
      <c r="CO5" s="690"/>
      <c r="CP5" s="690"/>
      <c r="CQ5" s="691"/>
      <c r="CR5" s="689" t="s">
        <v>239</v>
      </c>
      <c r="CS5" s="690"/>
      <c r="CT5" s="690"/>
      <c r="CU5" s="690"/>
      <c r="CV5" s="691"/>
      <c r="CW5" s="689" t="s">
        <v>51</v>
      </c>
      <c r="CX5" s="690"/>
      <c r="CY5" s="690"/>
      <c r="CZ5" s="690"/>
      <c r="DA5" s="691"/>
      <c r="DB5" s="689" t="s">
        <v>411</v>
      </c>
      <c r="DC5" s="690"/>
      <c r="DD5" s="690"/>
      <c r="DE5" s="690"/>
      <c r="DF5" s="691"/>
      <c r="DG5" s="1021" t="s">
        <v>237</v>
      </c>
      <c r="DH5" s="1022"/>
      <c r="DI5" s="1022"/>
      <c r="DJ5" s="1022"/>
      <c r="DK5" s="1023"/>
      <c r="DL5" s="1021" t="s">
        <v>449</v>
      </c>
      <c r="DM5" s="1022"/>
      <c r="DN5" s="1022"/>
      <c r="DO5" s="1022"/>
      <c r="DP5" s="1023"/>
      <c r="DQ5" s="689" t="s">
        <v>451</v>
      </c>
      <c r="DR5" s="690"/>
      <c r="DS5" s="690"/>
      <c r="DT5" s="690"/>
      <c r="DU5" s="691"/>
      <c r="DV5" s="689" t="s">
        <v>226</v>
      </c>
      <c r="DW5" s="690"/>
      <c r="DX5" s="690"/>
      <c r="DY5" s="690"/>
      <c r="DZ5" s="695"/>
      <c r="EA5" s="67"/>
    </row>
    <row r="6" spans="1:131" s="47" customFormat="1" ht="26.25" customHeight="1" x14ac:dyDescent="0.15">
      <c r="A6" s="700"/>
      <c r="B6" s="701"/>
      <c r="C6" s="701"/>
      <c r="D6" s="701"/>
      <c r="E6" s="701"/>
      <c r="F6" s="701"/>
      <c r="G6" s="701"/>
      <c r="H6" s="701"/>
      <c r="I6" s="701"/>
      <c r="J6" s="701"/>
      <c r="K6" s="701"/>
      <c r="L6" s="701"/>
      <c r="M6" s="701"/>
      <c r="N6" s="701"/>
      <c r="O6" s="701"/>
      <c r="P6" s="702"/>
      <c r="Q6" s="692"/>
      <c r="R6" s="693"/>
      <c r="S6" s="693"/>
      <c r="T6" s="693"/>
      <c r="U6" s="694"/>
      <c r="V6" s="692"/>
      <c r="W6" s="693"/>
      <c r="X6" s="693"/>
      <c r="Y6" s="693"/>
      <c r="Z6" s="694"/>
      <c r="AA6" s="692"/>
      <c r="AB6" s="693"/>
      <c r="AC6" s="693"/>
      <c r="AD6" s="693"/>
      <c r="AE6" s="693"/>
      <c r="AF6" s="739"/>
      <c r="AG6" s="693"/>
      <c r="AH6" s="693"/>
      <c r="AI6" s="693"/>
      <c r="AJ6" s="696"/>
      <c r="AK6" s="693"/>
      <c r="AL6" s="693"/>
      <c r="AM6" s="693"/>
      <c r="AN6" s="693"/>
      <c r="AO6" s="694"/>
      <c r="AP6" s="692"/>
      <c r="AQ6" s="693"/>
      <c r="AR6" s="693"/>
      <c r="AS6" s="693"/>
      <c r="AT6" s="694"/>
      <c r="AU6" s="692"/>
      <c r="AV6" s="693"/>
      <c r="AW6" s="693"/>
      <c r="AX6" s="693"/>
      <c r="AY6" s="696"/>
      <c r="AZ6" s="56"/>
      <c r="BA6" s="56"/>
      <c r="BB6" s="56"/>
      <c r="BC6" s="56"/>
      <c r="BD6" s="56"/>
      <c r="BE6" s="67"/>
      <c r="BF6" s="67"/>
      <c r="BG6" s="67"/>
      <c r="BH6" s="67"/>
      <c r="BI6" s="67"/>
      <c r="BJ6" s="67"/>
      <c r="BK6" s="67"/>
      <c r="BL6" s="67"/>
      <c r="BM6" s="67"/>
      <c r="BN6" s="67"/>
      <c r="BO6" s="67"/>
      <c r="BP6" s="67"/>
      <c r="BQ6" s="700"/>
      <c r="BR6" s="701"/>
      <c r="BS6" s="701"/>
      <c r="BT6" s="701"/>
      <c r="BU6" s="701"/>
      <c r="BV6" s="701"/>
      <c r="BW6" s="701"/>
      <c r="BX6" s="701"/>
      <c r="BY6" s="701"/>
      <c r="BZ6" s="701"/>
      <c r="CA6" s="701"/>
      <c r="CB6" s="701"/>
      <c r="CC6" s="701"/>
      <c r="CD6" s="701"/>
      <c r="CE6" s="701"/>
      <c r="CF6" s="701"/>
      <c r="CG6" s="702"/>
      <c r="CH6" s="692"/>
      <c r="CI6" s="693"/>
      <c r="CJ6" s="693"/>
      <c r="CK6" s="693"/>
      <c r="CL6" s="694"/>
      <c r="CM6" s="692"/>
      <c r="CN6" s="693"/>
      <c r="CO6" s="693"/>
      <c r="CP6" s="693"/>
      <c r="CQ6" s="694"/>
      <c r="CR6" s="692"/>
      <c r="CS6" s="693"/>
      <c r="CT6" s="693"/>
      <c r="CU6" s="693"/>
      <c r="CV6" s="694"/>
      <c r="CW6" s="692"/>
      <c r="CX6" s="693"/>
      <c r="CY6" s="693"/>
      <c r="CZ6" s="693"/>
      <c r="DA6" s="694"/>
      <c r="DB6" s="692"/>
      <c r="DC6" s="693"/>
      <c r="DD6" s="693"/>
      <c r="DE6" s="693"/>
      <c r="DF6" s="694"/>
      <c r="DG6" s="1024"/>
      <c r="DH6" s="1025"/>
      <c r="DI6" s="1025"/>
      <c r="DJ6" s="1025"/>
      <c r="DK6" s="1026"/>
      <c r="DL6" s="1024"/>
      <c r="DM6" s="1025"/>
      <c r="DN6" s="1025"/>
      <c r="DO6" s="1025"/>
      <c r="DP6" s="1026"/>
      <c r="DQ6" s="692"/>
      <c r="DR6" s="693"/>
      <c r="DS6" s="693"/>
      <c r="DT6" s="693"/>
      <c r="DU6" s="694"/>
      <c r="DV6" s="692"/>
      <c r="DW6" s="693"/>
      <c r="DX6" s="693"/>
      <c r="DY6" s="693"/>
      <c r="DZ6" s="696"/>
      <c r="EA6" s="67"/>
    </row>
    <row r="7" spans="1:131" s="47" customFormat="1" ht="26.25" customHeight="1" x14ac:dyDescent="0.15">
      <c r="A7" s="51">
        <v>1</v>
      </c>
      <c r="B7" s="964" t="s">
        <v>263</v>
      </c>
      <c r="C7" s="965"/>
      <c r="D7" s="965"/>
      <c r="E7" s="965"/>
      <c r="F7" s="965"/>
      <c r="G7" s="965"/>
      <c r="H7" s="965"/>
      <c r="I7" s="965"/>
      <c r="J7" s="965"/>
      <c r="K7" s="965"/>
      <c r="L7" s="965"/>
      <c r="M7" s="965"/>
      <c r="N7" s="965"/>
      <c r="O7" s="965"/>
      <c r="P7" s="966"/>
      <c r="Q7" s="967">
        <v>6849</v>
      </c>
      <c r="R7" s="968"/>
      <c r="S7" s="968"/>
      <c r="T7" s="968"/>
      <c r="U7" s="968"/>
      <c r="V7" s="968">
        <v>6683</v>
      </c>
      <c r="W7" s="968"/>
      <c r="X7" s="968"/>
      <c r="Y7" s="968"/>
      <c r="Z7" s="968"/>
      <c r="AA7" s="968">
        <v>166</v>
      </c>
      <c r="AB7" s="968"/>
      <c r="AC7" s="968"/>
      <c r="AD7" s="968"/>
      <c r="AE7" s="1012"/>
      <c r="AF7" s="1013">
        <v>122</v>
      </c>
      <c r="AG7" s="1014"/>
      <c r="AH7" s="1014"/>
      <c r="AI7" s="1014"/>
      <c r="AJ7" s="1015"/>
      <c r="AK7" s="1016">
        <v>19</v>
      </c>
      <c r="AL7" s="968"/>
      <c r="AM7" s="968"/>
      <c r="AN7" s="968"/>
      <c r="AO7" s="968"/>
      <c r="AP7" s="968">
        <v>5104</v>
      </c>
      <c r="AQ7" s="968"/>
      <c r="AR7" s="968"/>
      <c r="AS7" s="968"/>
      <c r="AT7" s="968"/>
      <c r="AU7" s="969"/>
      <c r="AV7" s="969"/>
      <c r="AW7" s="969"/>
      <c r="AX7" s="969"/>
      <c r="AY7" s="970"/>
      <c r="AZ7" s="56"/>
      <c r="BA7" s="56"/>
      <c r="BB7" s="56"/>
      <c r="BC7" s="56"/>
      <c r="BD7" s="56"/>
      <c r="BE7" s="67"/>
      <c r="BF7" s="67"/>
      <c r="BG7" s="67"/>
      <c r="BH7" s="67"/>
      <c r="BI7" s="67"/>
      <c r="BJ7" s="67"/>
      <c r="BK7" s="67"/>
      <c r="BL7" s="67"/>
      <c r="BM7" s="67"/>
      <c r="BN7" s="67"/>
      <c r="BO7" s="67"/>
      <c r="BP7" s="67"/>
      <c r="BQ7" s="51">
        <v>1</v>
      </c>
      <c r="BR7" s="71"/>
      <c r="BS7" s="964" t="s">
        <v>537</v>
      </c>
      <c r="BT7" s="965"/>
      <c r="BU7" s="965"/>
      <c r="BV7" s="965"/>
      <c r="BW7" s="965"/>
      <c r="BX7" s="965"/>
      <c r="BY7" s="965"/>
      <c r="BZ7" s="965"/>
      <c r="CA7" s="965"/>
      <c r="CB7" s="965"/>
      <c r="CC7" s="965"/>
      <c r="CD7" s="965"/>
      <c r="CE7" s="965"/>
      <c r="CF7" s="965"/>
      <c r="CG7" s="966"/>
      <c r="CH7" s="1017">
        <v>-11</v>
      </c>
      <c r="CI7" s="1018"/>
      <c r="CJ7" s="1018"/>
      <c r="CK7" s="1018"/>
      <c r="CL7" s="1019"/>
      <c r="CM7" s="1017">
        <v>75</v>
      </c>
      <c r="CN7" s="1018"/>
      <c r="CO7" s="1018"/>
      <c r="CP7" s="1018"/>
      <c r="CQ7" s="1019"/>
      <c r="CR7" s="1017">
        <v>10</v>
      </c>
      <c r="CS7" s="1018"/>
      <c r="CT7" s="1018"/>
      <c r="CU7" s="1018"/>
      <c r="CV7" s="1019"/>
      <c r="CW7" s="1017">
        <v>2</v>
      </c>
      <c r="CX7" s="1018"/>
      <c r="CY7" s="1018"/>
      <c r="CZ7" s="1018"/>
      <c r="DA7" s="1019"/>
      <c r="DB7" s="1017" t="s">
        <v>538</v>
      </c>
      <c r="DC7" s="1018"/>
      <c r="DD7" s="1018"/>
      <c r="DE7" s="1018"/>
      <c r="DF7" s="1019"/>
      <c r="DG7" s="1017" t="s">
        <v>538</v>
      </c>
      <c r="DH7" s="1018"/>
      <c r="DI7" s="1018"/>
      <c r="DJ7" s="1018"/>
      <c r="DK7" s="1019"/>
      <c r="DL7" s="1017" t="s">
        <v>538</v>
      </c>
      <c r="DM7" s="1018"/>
      <c r="DN7" s="1018"/>
      <c r="DO7" s="1018"/>
      <c r="DP7" s="1019"/>
      <c r="DQ7" s="1017" t="s">
        <v>538</v>
      </c>
      <c r="DR7" s="1018"/>
      <c r="DS7" s="1018"/>
      <c r="DT7" s="1018"/>
      <c r="DU7" s="1019"/>
      <c r="DV7" s="964"/>
      <c r="DW7" s="965"/>
      <c r="DX7" s="965"/>
      <c r="DY7" s="965"/>
      <c r="DZ7" s="1020"/>
      <c r="EA7" s="67"/>
    </row>
    <row r="8" spans="1:131" s="47" customFormat="1" ht="26.25" customHeight="1" x14ac:dyDescent="0.15">
      <c r="A8" s="52">
        <v>2</v>
      </c>
      <c r="B8" s="714"/>
      <c r="C8" s="715"/>
      <c r="D8" s="715"/>
      <c r="E8" s="715"/>
      <c r="F8" s="715"/>
      <c r="G8" s="715"/>
      <c r="H8" s="715"/>
      <c r="I8" s="715"/>
      <c r="J8" s="715"/>
      <c r="K8" s="715"/>
      <c r="L8" s="715"/>
      <c r="M8" s="715"/>
      <c r="N8" s="715"/>
      <c r="O8" s="715"/>
      <c r="P8" s="716"/>
      <c r="Q8" s="958"/>
      <c r="R8" s="959"/>
      <c r="S8" s="959"/>
      <c r="T8" s="959"/>
      <c r="U8" s="959"/>
      <c r="V8" s="959"/>
      <c r="W8" s="959"/>
      <c r="X8" s="959"/>
      <c r="Y8" s="959"/>
      <c r="Z8" s="959"/>
      <c r="AA8" s="959"/>
      <c r="AB8" s="959"/>
      <c r="AC8" s="959"/>
      <c r="AD8" s="959"/>
      <c r="AE8" s="963"/>
      <c r="AF8" s="981"/>
      <c r="AG8" s="718"/>
      <c r="AH8" s="718"/>
      <c r="AI8" s="718"/>
      <c r="AJ8" s="982"/>
      <c r="AK8" s="962"/>
      <c r="AL8" s="959"/>
      <c r="AM8" s="959"/>
      <c r="AN8" s="959"/>
      <c r="AO8" s="959"/>
      <c r="AP8" s="959"/>
      <c r="AQ8" s="959"/>
      <c r="AR8" s="959"/>
      <c r="AS8" s="959"/>
      <c r="AT8" s="959"/>
      <c r="AU8" s="960"/>
      <c r="AV8" s="960"/>
      <c r="AW8" s="960"/>
      <c r="AX8" s="960"/>
      <c r="AY8" s="961"/>
      <c r="AZ8" s="56"/>
      <c r="BA8" s="56"/>
      <c r="BB8" s="56"/>
      <c r="BC8" s="56"/>
      <c r="BD8" s="56"/>
      <c r="BE8" s="67"/>
      <c r="BF8" s="67"/>
      <c r="BG8" s="67"/>
      <c r="BH8" s="67"/>
      <c r="BI8" s="67"/>
      <c r="BJ8" s="67"/>
      <c r="BK8" s="67"/>
      <c r="BL8" s="67"/>
      <c r="BM8" s="67"/>
      <c r="BN8" s="67"/>
      <c r="BO8" s="67"/>
      <c r="BP8" s="67"/>
      <c r="BQ8" s="52">
        <v>2</v>
      </c>
      <c r="BR8" s="72"/>
      <c r="BS8" s="714" t="s">
        <v>455</v>
      </c>
      <c r="BT8" s="715"/>
      <c r="BU8" s="715"/>
      <c r="BV8" s="715"/>
      <c r="BW8" s="715"/>
      <c r="BX8" s="715"/>
      <c r="BY8" s="715"/>
      <c r="BZ8" s="715"/>
      <c r="CA8" s="715"/>
      <c r="CB8" s="715"/>
      <c r="CC8" s="715"/>
      <c r="CD8" s="715"/>
      <c r="CE8" s="715"/>
      <c r="CF8" s="715"/>
      <c r="CG8" s="716"/>
      <c r="CH8" s="717">
        <v>-17</v>
      </c>
      <c r="CI8" s="718"/>
      <c r="CJ8" s="718"/>
      <c r="CK8" s="718"/>
      <c r="CL8" s="719"/>
      <c r="CM8" s="717">
        <v>415</v>
      </c>
      <c r="CN8" s="718"/>
      <c r="CO8" s="718"/>
      <c r="CP8" s="718"/>
      <c r="CQ8" s="719"/>
      <c r="CR8" s="717">
        <v>50</v>
      </c>
      <c r="CS8" s="718"/>
      <c r="CT8" s="718"/>
      <c r="CU8" s="718"/>
      <c r="CV8" s="719"/>
      <c r="CW8" s="717" t="s">
        <v>538</v>
      </c>
      <c r="CX8" s="718"/>
      <c r="CY8" s="718"/>
      <c r="CZ8" s="718"/>
      <c r="DA8" s="719"/>
      <c r="DB8" s="717" t="s">
        <v>538</v>
      </c>
      <c r="DC8" s="718"/>
      <c r="DD8" s="718"/>
      <c r="DE8" s="718"/>
      <c r="DF8" s="719"/>
      <c r="DG8" s="717" t="s">
        <v>538</v>
      </c>
      <c r="DH8" s="718"/>
      <c r="DI8" s="718"/>
      <c r="DJ8" s="718"/>
      <c r="DK8" s="719"/>
      <c r="DL8" s="717" t="s">
        <v>538</v>
      </c>
      <c r="DM8" s="718"/>
      <c r="DN8" s="718"/>
      <c r="DO8" s="718"/>
      <c r="DP8" s="719"/>
      <c r="DQ8" s="717" t="s">
        <v>538</v>
      </c>
      <c r="DR8" s="718"/>
      <c r="DS8" s="718"/>
      <c r="DT8" s="718"/>
      <c r="DU8" s="719"/>
      <c r="DV8" s="714"/>
      <c r="DW8" s="715"/>
      <c r="DX8" s="715"/>
      <c r="DY8" s="715"/>
      <c r="DZ8" s="720"/>
      <c r="EA8" s="67"/>
    </row>
    <row r="9" spans="1:131" s="47" customFormat="1" ht="26.25" customHeight="1" x14ac:dyDescent="0.15">
      <c r="A9" s="52">
        <v>3</v>
      </c>
      <c r="B9" s="714"/>
      <c r="C9" s="715"/>
      <c r="D9" s="715"/>
      <c r="E9" s="715"/>
      <c r="F9" s="715"/>
      <c r="G9" s="715"/>
      <c r="H9" s="715"/>
      <c r="I9" s="715"/>
      <c r="J9" s="715"/>
      <c r="K9" s="715"/>
      <c r="L9" s="715"/>
      <c r="M9" s="715"/>
      <c r="N9" s="715"/>
      <c r="O9" s="715"/>
      <c r="P9" s="716"/>
      <c r="Q9" s="958"/>
      <c r="R9" s="959"/>
      <c r="S9" s="959"/>
      <c r="T9" s="959"/>
      <c r="U9" s="959"/>
      <c r="V9" s="959"/>
      <c r="W9" s="959"/>
      <c r="X9" s="959"/>
      <c r="Y9" s="959"/>
      <c r="Z9" s="959"/>
      <c r="AA9" s="959"/>
      <c r="AB9" s="959"/>
      <c r="AC9" s="959"/>
      <c r="AD9" s="959"/>
      <c r="AE9" s="963"/>
      <c r="AF9" s="981"/>
      <c r="AG9" s="718"/>
      <c r="AH9" s="718"/>
      <c r="AI9" s="718"/>
      <c r="AJ9" s="982"/>
      <c r="AK9" s="962"/>
      <c r="AL9" s="959"/>
      <c r="AM9" s="959"/>
      <c r="AN9" s="959"/>
      <c r="AO9" s="959"/>
      <c r="AP9" s="959"/>
      <c r="AQ9" s="959"/>
      <c r="AR9" s="959"/>
      <c r="AS9" s="959"/>
      <c r="AT9" s="959"/>
      <c r="AU9" s="960"/>
      <c r="AV9" s="960"/>
      <c r="AW9" s="960"/>
      <c r="AX9" s="960"/>
      <c r="AY9" s="961"/>
      <c r="AZ9" s="56"/>
      <c r="BA9" s="56"/>
      <c r="BB9" s="56"/>
      <c r="BC9" s="56"/>
      <c r="BD9" s="56"/>
      <c r="BE9" s="67"/>
      <c r="BF9" s="67"/>
      <c r="BG9" s="67"/>
      <c r="BH9" s="67"/>
      <c r="BI9" s="67"/>
      <c r="BJ9" s="67"/>
      <c r="BK9" s="67"/>
      <c r="BL9" s="67"/>
      <c r="BM9" s="67"/>
      <c r="BN9" s="67"/>
      <c r="BO9" s="67"/>
      <c r="BP9" s="67"/>
      <c r="BQ9" s="52">
        <v>3</v>
      </c>
      <c r="BR9" s="72"/>
      <c r="BS9" s="714"/>
      <c r="BT9" s="715"/>
      <c r="BU9" s="715"/>
      <c r="BV9" s="715"/>
      <c r="BW9" s="715"/>
      <c r="BX9" s="715"/>
      <c r="BY9" s="715"/>
      <c r="BZ9" s="715"/>
      <c r="CA9" s="715"/>
      <c r="CB9" s="715"/>
      <c r="CC9" s="715"/>
      <c r="CD9" s="715"/>
      <c r="CE9" s="715"/>
      <c r="CF9" s="715"/>
      <c r="CG9" s="716"/>
      <c r="CH9" s="717"/>
      <c r="CI9" s="718"/>
      <c r="CJ9" s="718"/>
      <c r="CK9" s="718"/>
      <c r="CL9" s="719"/>
      <c r="CM9" s="717"/>
      <c r="CN9" s="718"/>
      <c r="CO9" s="718"/>
      <c r="CP9" s="718"/>
      <c r="CQ9" s="719"/>
      <c r="CR9" s="717"/>
      <c r="CS9" s="718"/>
      <c r="CT9" s="718"/>
      <c r="CU9" s="718"/>
      <c r="CV9" s="719"/>
      <c r="CW9" s="717"/>
      <c r="CX9" s="718"/>
      <c r="CY9" s="718"/>
      <c r="CZ9" s="718"/>
      <c r="DA9" s="719"/>
      <c r="DB9" s="717"/>
      <c r="DC9" s="718"/>
      <c r="DD9" s="718"/>
      <c r="DE9" s="718"/>
      <c r="DF9" s="719"/>
      <c r="DG9" s="717"/>
      <c r="DH9" s="718"/>
      <c r="DI9" s="718"/>
      <c r="DJ9" s="718"/>
      <c r="DK9" s="719"/>
      <c r="DL9" s="717"/>
      <c r="DM9" s="718"/>
      <c r="DN9" s="718"/>
      <c r="DO9" s="718"/>
      <c r="DP9" s="719"/>
      <c r="DQ9" s="717"/>
      <c r="DR9" s="718"/>
      <c r="DS9" s="718"/>
      <c r="DT9" s="718"/>
      <c r="DU9" s="719"/>
      <c r="DV9" s="714"/>
      <c r="DW9" s="715"/>
      <c r="DX9" s="715"/>
      <c r="DY9" s="715"/>
      <c r="DZ9" s="720"/>
      <c r="EA9" s="67"/>
    </row>
    <row r="10" spans="1:131" s="47" customFormat="1" ht="26.25" customHeight="1" x14ac:dyDescent="0.15">
      <c r="A10" s="52">
        <v>4</v>
      </c>
      <c r="B10" s="714"/>
      <c r="C10" s="715"/>
      <c r="D10" s="715"/>
      <c r="E10" s="715"/>
      <c r="F10" s="715"/>
      <c r="G10" s="715"/>
      <c r="H10" s="715"/>
      <c r="I10" s="715"/>
      <c r="J10" s="715"/>
      <c r="K10" s="715"/>
      <c r="L10" s="715"/>
      <c r="M10" s="715"/>
      <c r="N10" s="715"/>
      <c r="O10" s="715"/>
      <c r="P10" s="716"/>
      <c r="Q10" s="958"/>
      <c r="R10" s="959"/>
      <c r="S10" s="959"/>
      <c r="T10" s="959"/>
      <c r="U10" s="959"/>
      <c r="V10" s="959"/>
      <c r="W10" s="959"/>
      <c r="X10" s="959"/>
      <c r="Y10" s="959"/>
      <c r="Z10" s="959"/>
      <c r="AA10" s="959"/>
      <c r="AB10" s="959"/>
      <c r="AC10" s="959"/>
      <c r="AD10" s="959"/>
      <c r="AE10" s="963"/>
      <c r="AF10" s="981"/>
      <c r="AG10" s="718"/>
      <c r="AH10" s="718"/>
      <c r="AI10" s="718"/>
      <c r="AJ10" s="982"/>
      <c r="AK10" s="962"/>
      <c r="AL10" s="959"/>
      <c r="AM10" s="959"/>
      <c r="AN10" s="959"/>
      <c r="AO10" s="959"/>
      <c r="AP10" s="959"/>
      <c r="AQ10" s="959"/>
      <c r="AR10" s="959"/>
      <c r="AS10" s="959"/>
      <c r="AT10" s="959"/>
      <c r="AU10" s="960"/>
      <c r="AV10" s="960"/>
      <c r="AW10" s="960"/>
      <c r="AX10" s="960"/>
      <c r="AY10" s="961"/>
      <c r="AZ10" s="56"/>
      <c r="BA10" s="56"/>
      <c r="BB10" s="56"/>
      <c r="BC10" s="56"/>
      <c r="BD10" s="56"/>
      <c r="BE10" s="67"/>
      <c r="BF10" s="67"/>
      <c r="BG10" s="67"/>
      <c r="BH10" s="67"/>
      <c r="BI10" s="67"/>
      <c r="BJ10" s="67"/>
      <c r="BK10" s="67"/>
      <c r="BL10" s="67"/>
      <c r="BM10" s="67"/>
      <c r="BN10" s="67"/>
      <c r="BO10" s="67"/>
      <c r="BP10" s="67"/>
      <c r="BQ10" s="52">
        <v>4</v>
      </c>
      <c r="BR10" s="72"/>
      <c r="BS10" s="714"/>
      <c r="BT10" s="715"/>
      <c r="BU10" s="715"/>
      <c r="BV10" s="715"/>
      <c r="BW10" s="715"/>
      <c r="BX10" s="715"/>
      <c r="BY10" s="715"/>
      <c r="BZ10" s="715"/>
      <c r="CA10" s="715"/>
      <c r="CB10" s="715"/>
      <c r="CC10" s="715"/>
      <c r="CD10" s="715"/>
      <c r="CE10" s="715"/>
      <c r="CF10" s="715"/>
      <c r="CG10" s="716"/>
      <c r="CH10" s="717"/>
      <c r="CI10" s="718"/>
      <c r="CJ10" s="718"/>
      <c r="CK10" s="718"/>
      <c r="CL10" s="719"/>
      <c r="CM10" s="717"/>
      <c r="CN10" s="718"/>
      <c r="CO10" s="718"/>
      <c r="CP10" s="718"/>
      <c r="CQ10" s="719"/>
      <c r="CR10" s="717"/>
      <c r="CS10" s="718"/>
      <c r="CT10" s="718"/>
      <c r="CU10" s="718"/>
      <c r="CV10" s="719"/>
      <c r="CW10" s="717"/>
      <c r="CX10" s="718"/>
      <c r="CY10" s="718"/>
      <c r="CZ10" s="718"/>
      <c r="DA10" s="719"/>
      <c r="DB10" s="717"/>
      <c r="DC10" s="718"/>
      <c r="DD10" s="718"/>
      <c r="DE10" s="718"/>
      <c r="DF10" s="719"/>
      <c r="DG10" s="717"/>
      <c r="DH10" s="718"/>
      <c r="DI10" s="718"/>
      <c r="DJ10" s="718"/>
      <c r="DK10" s="719"/>
      <c r="DL10" s="717"/>
      <c r="DM10" s="718"/>
      <c r="DN10" s="718"/>
      <c r="DO10" s="718"/>
      <c r="DP10" s="719"/>
      <c r="DQ10" s="717"/>
      <c r="DR10" s="718"/>
      <c r="DS10" s="718"/>
      <c r="DT10" s="718"/>
      <c r="DU10" s="719"/>
      <c r="DV10" s="714"/>
      <c r="DW10" s="715"/>
      <c r="DX10" s="715"/>
      <c r="DY10" s="715"/>
      <c r="DZ10" s="720"/>
      <c r="EA10" s="67"/>
    </row>
    <row r="11" spans="1:131" s="47" customFormat="1" ht="26.25" customHeight="1" x14ac:dyDescent="0.15">
      <c r="A11" s="52">
        <v>5</v>
      </c>
      <c r="B11" s="714"/>
      <c r="C11" s="715"/>
      <c r="D11" s="715"/>
      <c r="E11" s="715"/>
      <c r="F11" s="715"/>
      <c r="G11" s="715"/>
      <c r="H11" s="715"/>
      <c r="I11" s="715"/>
      <c r="J11" s="715"/>
      <c r="K11" s="715"/>
      <c r="L11" s="715"/>
      <c r="M11" s="715"/>
      <c r="N11" s="715"/>
      <c r="O11" s="715"/>
      <c r="P11" s="716"/>
      <c r="Q11" s="958"/>
      <c r="R11" s="959"/>
      <c r="S11" s="959"/>
      <c r="T11" s="959"/>
      <c r="U11" s="959"/>
      <c r="V11" s="959"/>
      <c r="W11" s="959"/>
      <c r="X11" s="959"/>
      <c r="Y11" s="959"/>
      <c r="Z11" s="959"/>
      <c r="AA11" s="959"/>
      <c r="AB11" s="959"/>
      <c r="AC11" s="959"/>
      <c r="AD11" s="959"/>
      <c r="AE11" s="963"/>
      <c r="AF11" s="981"/>
      <c r="AG11" s="718"/>
      <c r="AH11" s="718"/>
      <c r="AI11" s="718"/>
      <c r="AJ11" s="982"/>
      <c r="AK11" s="962"/>
      <c r="AL11" s="959"/>
      <c r="AM11" s="959"/>
      <c r="AN11" s="959"/>
      <c r="AO11" s="959"/>
      <c r="AP11" s="959"/>
      <c r="AQ11" s="959"/>
      <c r="AR11" s="959"/>
      <c r="AS11" s="959"/>
      <c r="AT11" s="959"/>
      <c r="AU11" s="960"/>
      <c r="AV11" s="960"/>
      <c r="AW11" s="960"/>
      <c r="AX11" s="960"/>
      <c r="AY11" s="961"/>
      <c r="AZ11" s="56"/>
      <c r="BA11" s="56"/>
      <c r="BB11" s="56"/>
      <c r="BC11" s="56"/>
      <c r="BD11" s="56"/>
      <c r="BE11" s="67"/>
      <c r="BF11" s="67"/>
      <c r="BG11" s="67"/>
      <c r="BH11" s="67"/>
      <c r="BI11" s="67"/>
      <c r="BJ11" s="67"/>
      <c r="BK11" s="67"/>
      <c r="BL11" s="67"/>
      <c r="BM11" s="67"/>
      <c r="BN11" s="67"/>
      <c r="BO11" s="67"/>
      <c r="BP11" s="67"/>
      <c r="BQ11" s="52">
        <v>5</v>
      </c>
      <c r="BR11" s="72"/>
      <c r="BS11" s="714"/>
      <c r="BT11" s="715"/>
      <c r="BU11" s="715"/>
      <c r="BV11" s="715"/>
      <c r="BW11" s="715"/>
      <c r="BX11" s="715"/>
      <c r="BY11" s="715"/>
      <c r="BZ11" s="715"/>
      <c r="CA11" s="715"/>
      <c r="CB11" s="715"/>
      <c r="CC11" s="715"/>
      <c r="CD11" s="715"/>
      <c r="CE11" s="715"/>
      <c r="CF11" s="715"/>
      <c r="CG11" s="716"/>
      <c r="CH11" s="717"/>
      <c r="CI11" s="718"/>
      <c r="CJ11" s="718"/>
      <c r="CK11" s="718"/>
      <c r="CL11" s="719"/>
      <c r="CM11" s="717"/>
      <c r="CN11" s="718"/>
      <c r="CO11" s="718"/>
      <c r="CP11" s="718"/>
      <c r="CQ11" s="719"/>
      <c r="CR11" s="717"/>
      <c r="CS11" s="718"/>
      <c r="CT11" s="718"/>
      <c r="CU11" s="718"/>
      <c r="CV11" s="719"/>
      <c r="CW11" s="717"/>
      <c r="CX11" s="718"/>
      <c r="CY11" s="718"/>
      <c r="CZ11" s="718"/>
      <c r="DA11" s="719"/>
      <c r="DB11" s="717"/>
      <c r="DC11" s="718"/>
      <c r="DD11" s="718"/>
      <c r="DE11" s="718"/>
      <c r="DF11" s="719"/>
      <c r="DG11" s="717"/>
      <c r="DH11" s="718"/>
      <c r="DI11" s="718"/>
      <c r="DJ11" s="718"/>
      <c r="DK11" s="719"/>
      <c r="DL11" s="717"/>
      <c r="DM11" s="718"/>
      <c r="DN11" s="718"/>
      <c r="DO11" s="718"/>
      <c r="DP11" s="719"/>
      <c r="DQ11" s="717"/>
      <c r="DR11" s="718"/>
      <c r="DS11" s="718"/>
      <c r="DT11" s="718"/>
      <c r="DU11" s="719"/>
      <c r="DV11" s="714"/>
      <c r="DW11" s="715"/>
      <c r="DX11" s="715"/>
      <c r="DY11" s="715"/>
      <c r="DZ11" s="720"/>
      <c r="EA11" s="67"/>
    </row>
    <row r="12" spans="1:131" s="47" customFormat="1" ht="26.25" customHeight="1" x14ac:dyDescent="0.15">
      <c r="A12" s="52">
        <v>6</v>
      </c>
      <c r="B12" s="714"/>
      <c r="C12" s="715"/>
      <c r="D12" s="715"/>
      <c r="E12" s="715"/>
      <c r="F12" s="715"/>
      <c r="G12" s="715"/>
      <c r="H12" s="715"/>
      <c r="I12" s="715"/>
      <c r="J12" s="715"/>
      <c r="K12" s="715"/>
      <c r="L12" s="715"/>
      <c r="M12" s="715"/>
      <c r="N12" s="715"/>
      <c r="O12" s="715"/>
      <c r="P12" s="716"/>
      <c r="Q12" s="958"/>
      <c r="R12" s="959"/>
      <c r="S12" s="959"/>
      <c r="T12" s="959"/>
      <c r="U12" s="959"/>
      <c r="V12" s="959"/>
      <c r="W12" s="959"/>
      <c r="X12" s="959"/>
      <c r="Y12" s="959"/>
      <c r="Z12" s="959"/>
      <c r="AA12" s="959"/>
      <c r="AB12" s="959"/>
      <c r="AC12" s="959"/>
      <c r="AD12" s="959"/>
      <c r="AE12" s="963"/>
      <c r="AF12" s="981"/>
      <c r="AG12" s="718"/>
      <c r="AH12" s="718"/>
      <c r="AI12" s="718"/>
      <c r="AJ12" s="982"/>
      <c r="AK12" s="962"/>
      <c r="AL12" s="959"/>
      <c r="AM12" s="959"/>
      <c r="AN12" s="959"/>
      <c r="AO12" s="959"/>
      <c r="AP12" s="959"/>
      <c r="AQ12" s="959"/>
      <c r="AR12" s="959"/>
      <c r="AS12" s="959"/>
      <c r="AT12" s="959"/>
      <c r="AU12" s="960"/>
      <c r="AV12" s="960"/>
      <c r="AW12" s="960"/>
      <c r="AX12" s="960"/>
      <c r="AY12" s="961"/>
      <c r="AZ12" s="56"/>
      <c r="BA12" s="56"/>
      <c r="BB12" s="56"/>
      <c r="BC12" s="56"/>
      <c r="BD12" s="56"/>
      <c r="BE12" s="67"/>
      <c r="BF12" s="67"/>
      <c r="BG12" s="67"/>
      <c r="BH12" s="67"/>
      <c r="BI12" s="67"/>
      <c r="BJ12" s="67"/>
      <c r="BK12" s="67"/>
      <c r="BL12" s="67"/>
      <c r="BM12" s="67"/>
      <c r="BN12" s="67"/>
      <c r="BO12" s="67"/>
      <c r="BP12" s="67"/>
      <c r="BQ12" s="52">
        <v>6</v>
      </c>
      <c r="BR12" s="72"/>
      <c r="BS12" s="714"/>
      <c r="BT12" s="715"/>
      <c r="BU12" s="715"/>
      <c r="BV12" s="715"/>
      <c r="BW12" s="715"/>
      <c r="BX12" s="715"/>
      <c r="BY12" s="715"/>
      <c r="BZ12" s="715"/>
      <c r="CA12" s="715"/>
      <c r="CB12" s="715"/>
      <c r="CC12" s="715"/>
      <c r="CD12" s="715"/>
      <c r="CE12" s="715"/>
      <c r="CF12" s="715"/>
      <c r="CG12" s="716"/>
      <c r="CH12" s="717"/>
      <c r="CI12" s="718"/>
      <c r="CJ12" s="718"/>
      <c r="CK12" s="718"/>
      <c r="CL12" s="719"/>
      <c r="CM12" s="717"/>
      <c r="CN12" s="718"/>
      <c r="CO12" s="718"/>
      <c r="CP12" s="718"/>
      <c r="CQ12" s="719"/>
      <c r="CR12" s="717"/>
      <c r="CS12" s="718"/>
      <c r="CT12" s="718"/>
      <c r="CU12" s="718"/>
      <c r="CV12" s="719"/>
      <c r="CW12" s="717"/>
      <c r="CX12" s="718"/>
      <c r="CY12" s="718"/>
      <c r="CZ12" s="718"/>
      <c r="DA12" s="719"/>
      <c r="DB12" s="717"/>
      <c r="DC12" s="718"/>
      <c r="DD12" s="718"/>
      <c r="DE12" s="718"/>
      <c r="DF12" s="719"/>
      <c r="DG12" s="717"/>
      <c r="DH12" s="718"/>
      <c r="DI12" s="718"/>
      <c r="DJ12" s="718"/>
      <c r="DK12" s="719"/>
      <c r="DL12" s="717"/>
      <c r="DM12" s="718"/>
      <c r="DN12" s="718"/>
      <c r="DO12" s="718"/>
      <c r="DP12" s="719"/>
      <c r="DQ12" s="717"/>
      <c r="DR12" s="718"/>
      <c r="DS12" s="718"/>
      <c r="DT12" s="718"/>
      <c r="DU12" s="719"/>
      <c r="DV12" s="714"/>
      <c r="DW12" s="715"/>
      <c r="DX12" s="715"/>
      <c r="DY12" s="715"/>
      <c r="DZ12" s="720"/>
      <c r="EA12" s="67"/>
    </row>
    <row r="13" spans="1:131" s="47" customFormat="1" ht="26.25" customHeight="1" x14ac:dyDescent="0.15">
      <c r="A13" s="52">
        <v>7</v>
      </c>
      <c r="B13" s="714"/>
      <c r="C13" s="715"/>
      <c r="D13" s="715"/>
      <c r="E13" s="715"/>
      <c r="F13" s="715"/>
      <c r="G13" s="715"/>
      <c r="H13" s="715"/>
      <c r="I13" s="715"/>
      <c r="J13" s="715"/>
      <c r="K13" s="715"/>
      <c r="L13" s="715"/>
      <c r="M13" s="715"/>
      <c r="N13" s="715"/>
      <c r="O13" s="715"/>
      <c r="P13" s="716"/>
      <c r="Q13" s="958"/>
      <c r="R13" s="959"/>
      <c r="S13" s="959"/>
      <c r="T13" s="959"/>
      <c r="U13" s="959"/>
      <c r="V13" s="959"/>
      <c r="W13" s="959"/>
      <c r="X13" s="959"/>
      <c r="Y13" s="959"/>
      <c r="Z13" s="959"/>
      <c r="AA13" s="959"/>
      <c r="AB13" s="959"/>
      <c r="AC13" s="959"/>
      <c r="AD13" s="959"/>
      <c r="AE13" s="963"/>
      <c r="AF13" s="981"/>
      <c r="AG13" s="718"/>
      <c r="AH13" s="718"/>
      <c r="AI13" s="718"/>
      <c r="AJ13" s="982"/>
      <c r="AK13" s="962"/>
      <c r="AL13" s="959"/>
      <c r="AM13" s="959"/>
      <c r="AN13" s="959"/>
      <c r="AO13" s="959"/>
      <c r="AP13" s="959"/>
      <c r="AQ13" s="959"/>
      <c r="AR13" s="959"/>
      <c r="AS13" s="959"/>
      <c r="AT13" s="959"/>
      <c r="AU13" s="960"/>
      <c r="AV13" s="960"/>
      <c r="AW13" s="960"/>
      <c r="AX13" s="960"/>
      <c r="AY13" s="961"/>
      <c r="AZ13" s="56"/>
      <c r="BA13" s="56"/>
      <c r="BB13" s="56"/>
      <c r="BC13" s="56"/>
      <c r="BD13" s="56"/>
      <c r="BE13" s="67"/>
      <c r="BF13" s="67"/>
      <c r="BG13" s="67"/>
      <c r="BH13" s="67"/>
      <c r="BI13" s="67"/>
      <c r="BJ13" s="67"/>
      <c r="BK13" s="67"/>
      <c r="BL13" s="67"/>
      <c r="BM13" s="67"/>
      <c r="BN13" s="67"/>
      <c r="BO13" s="67"/>
      <c r="BP13" s="67"/>
      <c r="BQ13" s="52">
        <v>7</v>
      </c>
      <c r="BR13" s="72"/>
      <c r="BS13" s="714"/>
      <c r="BT13" s="715"/>
      <c r="BU13" s="715"/>
      <c r="BV13" s="715"/>
      <c r="BW13" s="715"/>
      <c r="BX13" s="715"/>
      <c r="BY13" s="715"/>
      <c r="BZ13" s="715"/>
      <c r="CA13" s="715"/>
      <c r="CB13" s="715"/>
      <c r="CC13" s="715"/>
      <c r="CD13" s="715"/>
      <c r="CE13" s="715"/>
      <c r="CF13" s="715"/>
      <c r="CG13" s="716"/>
      <c r="CH13" s="717"/>
      <c r="CI13" s="718"/>
      <c r="CJ13" s="718"/>
      <c r="CK13" s="718"/>
      <c r="CL13" s="719"/>
      <c r="CM13" s="717"/>
      <c r="CN13" s="718"/>
      <c r="CO13" s="718"/>
      <c r="CP13" s="718"/>
      <c r="CQ13" s="719"/>
      <c r="CR13" s="717"/>
      <c r="CS13" s="718"/>
      <c r="CT13" s="718"/>
      <c r="CU13" s="718"/>
      <c r="CV13" s="719"/>
      <c r="CW13" s="717"/>
      <c r="CX13" s="718"/>
      <c r="CY13" s="718"/>
      <c r="CZ13" s="718"/>
      <c r="DA13" s="719"/>
      <c r="DB13" s="717"/>
      <c r="DC13" s="718"/>
      <c r="DD13" s="718"/>
      <c r="DE13" s="718"/>
      <c r="DF13" s="719"/>
      <c r="DG13" s="717"/>
      <c r="DH13" s="718"/>
      <c r="DI13" s="718"/>
      <c r="DJ13" s="718"/>
      <c r="DK13" s="719"/>
      <c r="DL13" s="717"/>
      <c r="DM13" s="718"/>
      <c r="DN13" s="718"/>
      <c r="DO13" s="718"/>
      <c r="DP13" s="719"/>
      <c r="DQ13" s="717"/>
      <c r="DR13" s="718"/>
      <c r="DS13" s="718"/>
      <c r="DT13" s="718"/>
      <c r="DU13" s="719"/>
      <c r="DV13" s="714"/>
      <c r="DW13" s="715"/>
      <c r="DX13" s="715"/>
      <c r="DY13" s="715"/>
      <c r="DZ13" s="720"/>
      <c r="EA13" s="67"/>
    </row>
    <row r="14" spans="1:131" s="47" customFormat="1" ht="26.25" customHeight="1" x14ac:dyDescent="0.15">
      <c r="A14" s="52">
        <v>8</v>
      </c>
      <c r="B14" s="714"/>
      <c r="C14" s="715"/>
      <c r="D14" s="715"/>
      <c r="E14" s="715"/>
      <c r="F14" s="715"/>
      <c r="G14" s="715"/>
      <c r="H14" s="715"/>
      <c r="I14" s="715"/>
      <c r="J14" s="715"/>
      <c r="K14" s="715"/>
      <c r="L14" s="715"/>
      <c r="M14" s="715"/>
      <c r="N14" s="715"/>
      <c r="O14" s="715"/>
      <c r="P14" s="716"/>
      <c r="Q14" s="958"/>
      <c r="R14" s="959"/>
      <c r="S14" s="959"/>
      <c r="T14" s="959"/>
      <c r="U14" s="959"/>
      <c r="V14" s="959"/>
      <c r="W14" s="959"/>
      <c r="X14" s="959"/>
      <c r="Y14" s="959"/>
      <c r="Z14" s="959"/>
      <c r="AA14" s="959"/>
      <c r="AB14" s="959"/>
      <c r="AC14" s="959"/>
      <c r="AD14" s="959"/>
      <c r="AE14" s="963"/>
      <c r="AF14" s="981"/>
      <c r="AG14" s="718"/>
      <c r="AH14" s="718"/>
      <c r="AI14" s="718"/>
      <c r="AJ14" s="982"/>
      <c r="AK14" s="962"/>
      <c r="AL14" s="959"/>
      <c r="AM14" s="959"/>
      <c r="AN14" s="959"/>
      <c r="AO14" s="959"/>
      <c r="AP14" s="959"/>
      <c r="AQ14" s="959"/>
      <c r="AR14" s="959"/>
      <c r="AS14" s="959"/>
      <c r="AT14" s="959"/>
      <c r="AU14" s="960"/>
      <c r="AV14" s="960"/>
      <c r="AW14" s="960"/>
      <c r="AX14" s="960"/>
      <c r="AY14" s="961"/>
      <c r="AZ14" s="56"/>
      <c r="BA14" s="56"/>
      <c r="BB14" s="56"/>
      <c r="BC14" s="56"/>
      <c r="BD14" s="56"/>
      <c r="BE14" s="67"/>
      <c r="BF14" s="67"/>
      <c r="BG14" s="67"/>
      <c r="BH14" s="67"/>
      <c r="BI14" s="67"/>
      <c r="BJ14" s="67"/>
      <c r="BK14" s="67"/>
      <c r="BL14" s="67"/>
      <c r="BM14" s="67"/>
      <c r="BN14" s="67"/>
      <c r="BO14" s="67"/>
      <c r="BP14" s="67"/>
      <c r="BQ14" s="52">
        <v>8</v>
      </c>
      <c r="BR14" s="72"/>
      <c r="BS14" s="714"/>
      <c r="BT14" s="715"/>
      <c r="BU14" s="715"/>
      <c r="BV14" s="715"/>
      <c r="BW14" s="715"/>
      <c r="BX14" s="715"/>
      <c r="BY14" s="715"/>
      <c r="BZ14" s="715"/>
      <c r="CA14" s="715"/>
      <c r="CB14" s="715"/>
      <c r="CC14" s="715"/>
      <c r="CD14" s="715"/>
      <c r="CE14" s="715"/>
      <c r="CF14" s="715"/>
      <c r="CG14" s="716"/>
      <c r="CH14" s="717"/>
      <c r="CI14" s="718"/>
      <c r="CJ14" s="718"/>
      <c r="CK14" s="718"/>
      <c r="CL14" s="719"/>
      <c r="CM14" s="717"/>
      <c r="CN14" s="718"/>
      <c r="CO14" s="718"/>
      <c r="CP14" s="718"/>
      <c r="CQ14" s="719"/>
      <c r="CR14" s="717"/>
      <c r="CS14" s="718"/>
      <c r="CT14" s="718"/>
      <c r="CU14" s="718"/>
      <c r="CV14" s="719"/>
      <c r="CW14" s="717"/>
      <c r="CX14" s="718"/>
      <c r="CY14" s="718"/>
      <c r="CZ14" s="718"/>
      <c r="DA14" s="719"/>
      <c r="DB14" s="717"/>
      <c r="DC14" s="718"/>
      <c r="DD14" s="718"/>
      <c r="DE14" s="718"/>
      <c r="DF14" s="719"/>
      <c r="DG14" s="717"/>
      <c r="DH14" s="718"/>
      <c r="DI14" s="718"/>
      <c r="DJ14" s="718"/>
      <c r="DK14" s="719"/>
      <c r="DL14" s="717"/>
      <c r="DM14" s="718"/>
      <c r="DN14" s="718"/>
      <c r="DO14" s="718"/>
      <c r="DP14" s="719"/>
      <c r="DQ14" s="717"/>
      <c r="DR14" s="718"/>
      <c r="DS14" s="718"/>
      <c r="DT14" s="718"/>
      <c r="DU14" s="719"/>
      <c r="DV14" s="714"/>
      <c r="DW14" s="715"/>
      <c r="DX14" s="715"/>
      <c r="DY14" s="715"/>
      <c r="DZ14" s="720"/>
      <c r="EA14" s="67"/>
    </row>
    <row r="15" spans="1:131" s="47" customFormat="1" ht="26.25" customHeight="1" x14ac:dyDescent="0.15">
      <c r="A15" s="52">
        <v>9</v>
      </c>
      <c r="B15" s="714"/>
      <c r="C15" s="715"/>
      <c r="D15" s="715"/>
      <c r="E15" s="715"/>
      <c r="F15" s="715"/>
      <c r="G15" s="715"/>
      <c r="H15" s="715"/>
      <c r="I15" s="715"/>
      <c r="J15" s="715"/>
      <c r="K15" s="715"/>
      <c r="L15" s="715"/>
      <c r="M15" s="715"/>
      <c r="N15" s="715"/>
      <c r="O15" s="715"/>
      <c r="P15" s="716"/>
      <c r="Q15" s="958"/>
      <c r="R15" s="959"/>
      <c r="S15" s="959"/>
      <c r="T15" s="959"/>
      <c r="U15" s="959"/>
      <c r="V15" s="959"/>
      <c r="W15" s="959"/>
      <c r="X15" s="959"/>
      <c r="Y15" s="959"/>
      <c r="Z15" s="959"/>
      <c r="AA15" s="959"/>
      <c r="AB15" s="959"/>
      <c r="AC15" s="959"/>
      <c r="AD15" s="959"/>
      <c r="AE15" s="963"/>
      <c r="AF15" s="981"/>
      <c r="AG15" s="718"/>
      <c r="AH15" s="718"/>
      <c r="AI15" s="718"/>
      <c r="AJ15" s="982"/>
      <c r="AK15" s="962"/>
      <c r="AL15" s="959"/>
      <c r="AM15" s="959"/>
      <c r="AN15" s="959"/>
      <c r="AO15" s="959"/>
      <c r="AP15" s="959"/>
      <c r="AQ15" s="959"/>
      <c r="AR15" s="959"/>
      <c r="AS15" s="959"/>
      <c r="AT15" s="959"/>
      <c r="AU15" s="960"/>
      <c r="AV15" s="960"/>
      <c r="AW15" s="960"/>
      <c r="AX15" s="960"/>
      <c r="AY15" s="961"/>
      <c r="AZ15" s="56"/>
      <c r="BA15" s="56"/>
      <c r="BB15" s="56"/>
      <c r="BC15" s="56"/>
      <c r="BD15" s="56"/>
      <c r="BE15" s="67"/>
      <c r="BF15" s="67"/>
      <c r="BG15" s="67"/>
      <c r="BH15" s="67"/>
      <c r="BI15" s="67"/>
      <c r="BJ15" s="67"/>
      <c r="BK15" s="67"/>
      <c r="BL15" s="67"/>
      <c r="BM15" s="67"/>
      <c r="BN15" s="67"/>
      <c r="BO15" s="67"/>
      <c r="BP15" s="67"/>
      <c r="BQ15" s="52">
        <v>9</v>
      </c>
      <c r="BR15" s="72"/>
      <c r="BS15" s="714"/>
      <c r="BT15" s="715"/>
      <c r="BU15" s="715"/>
      <c r="BV15" s="715"/>
      <c r="BW15" s="715"/>
      <c r="BX15" s="715"/>
      <c r="BY15" s="715"/>
      <c r="BZ15" s="715"/>
      <c r="CA15" s="715"/>
      <c r="CB15" s="715"/>
      <c r="CC15" s="715"/>
      <c r="CD15" s="715"/>
      <c r="CE15" s="715"/>
      <c r="CF15" s="715"/>
      <c r="CG15" s="716"/>
      <c r="CH15" s="717"/>
      <c r="CI15" s="718"/>
      <c r="CJ15" s="718"/>
      <c r="CK15" s="718"/>
      <c r="CL15" s="719"/>
      <c r="CM15" s="717"/>
      <c r="CN15" s="718"/>
      <c r="CO15" s="718"/>
      <c r="CP15" s="718"/>
      <c r="CQ15" s="719"/>
      <c r="CR15" s="717"/>
      <c r="CS15" s="718"/>
      <c r="CT15" s="718"/>
      <c r="CU15" s="718"/>
      <c r="CV15" s="719"/>
      <c r="CW15" s="717"/>
      <c r="CX15" s="718"/>
      <c r="CY15" s="718"/>
      <c r="CZ15" s="718"/>
      <c r="DA15" s="719"/>
      <c r="DB15" s="717"/>
      <c r="DC15" s="718"/>
      <c r="DD15" s="718"/>
      <c r="DE15" s="718"/>
      <c r="DF15" s="719"/>
      <c r="DG15" s="717"/>
      <c r="DH15" s="718"/>
      <c r="DI15" s="718"/>
      <c r="DJ15" s="718"/>
      <c r="DK15" s="719"/>
      <c r="DL15" s="717"/>
      <c r="DM15" s="718"/>
      <c r="DN15" s="718"/>
      <c r="DO15" s="718"/>
      <c r="DP15" s="719"/>
      <c r="DQ15" s="717"/>
      <c r="DR15" s="718"/>
      <c r="DS15" s="718"/>
      <c r="DT15" s="718"/>
      <c r="DU15" s="719"/>
      <c r="DV15" s="714"/>
      <c r="DW15" s="715"/>
      <c r="DX15" s="715"/>
      <c r="DY15" s="715"/>
      <c r="DZ15" s="720"/>
      <c r="EA15" s="67"/>
    </row>
    <row r="16" spans="1:131" s="47" customFormat="1" ht="26.25" customHeight="1" x14ac:dyDescent="0.15">
      <c r="A16" s="52">
        <v>10</v>
      </c>
      <c r="B16" s="714"/>
      <c r="C16" s="715"/>
      <c r="D16" s="715"/>
      <c r="E16" s="715"/>
      <c r="F16" s="715"/>
      <c r="G16" s="715"/>
      <c r="H16" s="715"/>
      <c r="I16" s="715"/>
      <c r="J16" s="715"/>
      <c r="K16" s="715"/>
      <c r="L16" s="715"/>
      <c r="M16" s="715"/>
      <c r="N16" s="715"/>
      <c r="O16" s="715"/>
      <c r="P16" s="716"/>
      <c r="Q16" s="958"/>
      <c r="R16" s="959"/>
      <c r="S16" s="959"/>
      <c r="T16" s="959"/>
      <c r="U16" s="959"/>
      <c r="V16" s="959"/>
      <c r="W16" s="959"/>
      <c r="X16" s="959"/>
      <c r="Y16" s="959"/>
      <c r="Z16" s="959"/>
      <c r="AA16" s="959"/>
      <c r="AB16" s="959"/>
      <c r="AC16" s="959"/>
      <c r="AD16" s="959"/>
      <c r="AE16" s="963"/>
      <c r="AF16" s="981"/>
      <c r="AG16" s="718"/>
      <c r="AH16" s="718"/>
      <c r="AI16" s="718"/>
      <c r="AJ16" s="982"/>
      <c r="AK16" s="962"/>
      <c r="AL16" s="959"/>
      <c r="AM16" s="959"/>
      <c r="AN16" s="959"/>
      <c r="AO16" s="959"/>
      <c r="AP16" s="959"/>
      <c r="AQ16" s="959"/>
      <c r="AR16" s="959"/>
      <c r="AS16" s="959"/>
      <c r="AT16" s="959"/>
      <c r="AU16" s="960"/>
      <c r="AV16" s="960"/>
      <c r="AW16" s="960"/>
      <c r="AX16" s="960"/>
      <c r="AY16" s="961"/>
      <c r="AZ16" s="56"/>
      <c r="BA16" s="56"/>
      <c r="BB16" s="56"/>
      <c r="BC16" s="56"/>
      <c r="BD16" s="56"/>
      <c r="BE16" s="67"/>
      <c r="BF16" s="67"/>
      <c r="BG16" s="67"/>
      <c r="BH16" s="67"/>
      <c r="BI16" s="67"/>
      <c r="BJ16" s="67"/>
      <c r="BK16" s="67"/>
      <c r="BL16" s="67"/>
      <c r="BM16" s="67"/>
      <c r="BN16" s="67"/>
      <c r="BO16" s="67"/>
      <c r="BP16" s="67"/>
      <c r="BQ16" s="52">
        <v>10</v>
      </c>
      <c r="BR16" s="72"/>
      <c r="BS16" s="714"/>
      <c r="BT16" s="715"/>
      <c r="BU16" s="715"/>
      <c r="BV16" s="715"/>
      <c r="BW16" s="715"/>
      <c r="BX16" s="715"/>
      <c r="BY16" s="715"/>
      <c r="BZ16" s="715"/>
      <c r="CA16" s="715"/>
      <c r="CB16" s="715"/>
      <c r="CC16" s="715"/>
      <c r="CD16" s="715"/>
      <c r="CE16" s="715"/>
      <c r="CF16" s="715"/>
      <c r="CG16" s="716"/>
      <c r="CH16" s="717"/>
      <c r="CI16" s="718"/>
      <c r="CJ16" s="718"/>
      <c r="CK16" s="718"/>
      <c r="CL16" s="719"/>
      <c r="CM16" s="717"/>
      <c r="CN16" s="718"/>
      <c r="CO16" s="718"/>
      <c r="CP16" s="718"/>
      <c r="CQ16" s="719"/>
      <c r="CR16" s="717"/>
      <c r="CS16" s="718"/>
      <c r="CT16" s="718"/>
      <c r="CU16" s="718"/>
      <c r="CV16" s="719"/>
      <c r="CW16" s="717"/>
      <c r="CX16" s="718"/>
      <c r="CY16" s="718"/>
      <c r="CZ16" s="718"/>
      <c r="DA16" s="719"/>
      <c r="DB16" s="717"/>
      <c r="DC16" s="718"/>
      <c r="DD16" s="718"/>
      <c r="DE16" s="718"/>
      <c r="DF16" s="719"/>
      <c r="DG16" s="717"/>
      <c r="DH16" s="718"/>
      <c r="DI16" s="718"/>
      <c r="DJ16" s="718"/>
      <c r="DK16" s="719"/>
      <c r="DL16" s="717"/>
      <c r="DM16" s="718"/>
      <c r="DN16" s="718"/>
      <c r="DO16" s="718"/>
      <c r="DP16" s="719"/>
      <c r="DQ16" s="717"/>
      <c r="DR16" s="718"/>
      <c r="DS16" s="718"/>
      <c r="DT16" s="718"/>
      <c r="DU16" s="719"/>
      <c r="DV16" s="714"/>
      <c r="DW16" s="715"/>
      <c r="DX16" s="715"/>
      <c r="DY16" s="715"/>
      <c r="DZ16" s="720"/>
      <c r="EA16" s="67"/>
    </row>
    <row r="17" spans="1:131" s="47" customFormat="1" ht="26.25" customHeight="1" x14ac:dyDescent="0.15">
      <c r="A17" s="52">
        <v>11</v>
      </c>
      <c r="B17" s="714"/>
      <c r="C17" s="715"/>
      <c r="D17" s="715"/>
      <c r="E17" s="715"/>
      <c r="F17" s="715"/>
      <c r="G17" s="715"/>
      <c r="H17" s="715"/>
      <c r="I17" s="715"/>
      <c r="J17" s="715"/>
      <c r="K17" s="715"/>
      <c r="L17" s="715"/>
      <c r="M17" s="715"/>
      <c r="N17" s="715"/>
      <c r="O17" s="715"/>
      <c r="P17" s="716"/>
      <c r="Q17" s="958"/>
      <c r="R17" s="959"/>
      <c r="S17" s="959"/>
      <c r="T17" s="959"/>
      <c r="U17" s="959"/>
      <c r="V17" s="959"/>
      <c r="W17" s="959"/>
      <c r="X17" s="959"/>
      <c r="Y17" s="959"/>
      <c r="Z17" s="959"/>
      <c r="AA17" s="959"/>
      <c r="AB17" s="959"/>
      <c r="AC17" s="959"/>
      <c r="AD17" s="959"/>
      <c r="AE17" s="963"/>
      <c r="AF17" s="981"/>
      <c r="AG17" s="718"/>
      <c r="AH17" s="718"/>
      <c r="AI17" s="718"/>
      <c r="AJ17" s="982"/>
      <c r="AK17" s="962"/>
      <c r="AL17" s="959"/>
      <c r="AM17" s="959"/>
      <c r="AN17" s="959"/>
      <c r="AO17" s="959"/>
      <c r="AP17" s="959"/>
      <c r="AQ17" s="959"/>
      <c r="AR17" s="959"/>
      <c r="AS17" s="959"/>
      <c r="AT17" s="959"/>
      <c r="AU17" s="960"/>
      <c r="AV17" s="960"/>
      <c r="AW17" s="960"/>
      <c r="AX17" s="960"/>
      <c r="AY17" s="961"/>
      <c r="AZ17" s="56"/>
      <c r="BA17" s="56"/>
      <c r="BB17" s="56"/>
      <c r="BC17" s="56"/>
      <c r="BD17" s="56"/>
      <c r="BE17" s="67"/>
      <c r="BF17" s="67"/>
      <c r="BG17" s="67"/>
      <c r="BH17" s="67"/>
      <c r="BI17" s="67"/>
      <c r="BJ17" s="67"/>
      <c r="BK17" s="67"/>
      <c r="BL17" s="67"/>
      <c r="BM17" s="67"/>
      <c r="BN17" s="67"/>
      <c r="BO17" s="67"/>
      <c r="BP17" s="67"/>
      <c r="BQ17" s="52">
        <v>11</v>
      </c>
      <c r="BR17" s="72"/>
      <c r="BS17" s="714"/>
      <c r="BT17" s="715"/>
      <c r="BU17" s="715"/>
      <c r="BV17" s="715"/>
      <c r="BW17" s="715"/>
      <c r="BX17" s="715"/>
      <c r="BY17" s="715"/>
      <c r="BZ17" s="715"/>
      <c r="CA17" s="715"/>
      <c r="CB17" s="715"/>
      <c r="CC17" s="715"/>
      <c r="CD17" s="715"/>
      <c r="CE17" s="715"/>
      <c r="CF17" s="715"/>
      <c r="CG17" s="716"/>
      <c r="CH17" s="717"/>
      <c r="CI17" s="718"/>
      <c r="CJ17" s="718"/>
      <c r="CK17" s="718"/>
      <c r="CL17" s="719"/>
      <c r="CM17" s="717"/>
      <c r="CN17" s="718"/>
      <c r="CO17" s="718"/>
      <c r="CP17" s="718"/>
      <c r="CQ17" s="719"/>
      <c r="CR17" s="717"/>
      <c r="CS17" s="718"/>
      <c r="CT17" s="718"/>
      <c r="CU17" s="718"/>
      <c r="CV17" s="719"/>
      <c r="CW17" s="717"/>
      <c r="CX17" s="718"/>
      <c r="CY17" s="718"/>
      <c r="CZ17" s="718"/>
      <c r="DA17" s="719"/>
      <c r="DB17" s="717"/>
      <c r="DC17" s="718"/>
      <c r="DD17" s="718"/>
      <c r="DE17" s="718"/>
      <c r="DF17" s="719"/>
      <c r="DG17" s="717"/>
      <c r="DH17" s="718"/>
      <c r="DI17" s="718"/>
      <c r="DJ17" s="718"/>
      <c r="DK17" s="719"/>
      <c r="DL17" s="717"/>
      <c r="DM17" s="718"/>
      <c r="DN17" s="718"/>
      <c r="DO17" s="718"/>
      <c r="DP17" s="719"/>
      <c r="DQ17" s="717"/>
      <c r="DR17" s="718"/>
      <c r="DS17" s="718"/>
      <c r="DT17" s="718"/>
      <c r="DU17" s="719"/>
      <c r="DV17" s="714"/>
      <c r="DW17" s="715"/>
      <c r="DX17" s="715"/>
      <c r="DY17" s="715"/>
      <c r="DZ17" s="720"/>
      <c r="EA17" s="67"/>
    </row>
    <row r="18" spans="1:131" s="47" customFormat="1" ht="26.25" customHeight="1" x14ac:dyDescent="0.15">
      <c r="A18" s="52">
        <v>12</v>
      </c>
      <c r="B18" s="714"/>
      <c r="C18" s="715"/>
      <c r="D18" s="715"/>
      <c r="E18" s="715"/>
      <c r="F18" s="715"/>
      <c r="G18" s="715"/>
      <c r="H18" s="715"/>
      <c r="I18" s="715"/>
      <c r="J18" s="715"/>
      <c r="K18" s="715"/>
      <c r="L18" s="715"/>
      <c r="M18" s="715"/>
      <c r="N18" s="715"/>
      <c r="O18" s="715"/>
      <c r="P18" s="716"/>
      <c r="Q18" s="958"/>
      <c r="R18" s="959"/>
      <c r="S18" s="959"/>
      <c r="T18" s="959"/>
      <c r="U18" s="959"/>
      <c r="V18" s="959"/>
      <c r="W18" s="959"/>
      <c r="X18" s="959"/>
      <c r="Y18" s="959"/>
      <c r="Z18" s="959"/>
      <c r="AA18" s="959"/>
      <c r="AB18" s="959"/>
      <c r="AC18" s="959"/>
      <c r="AD18" s="959"/>
      <c r="AE18" s="963"/>
      <c r="AF18" s="981"/>
      <c r="AG18" s="718"/>
      <c r="AH18" s="718"/>
      <c r="AI18" s="718"/>
      <c r="AJ18" s="982"/>
      <c r="AK18" s="962"/>
      <c r="AL18" s="959"/>
      <c r="AM18" s="959"/>
      <c r="AN18" s="959"/>
      <c r="AO18" s="959"/>
      <c r="AP18" s="959"/>
      <c r="AQ18" s="959"/>
      <c r="AR18" s="959"/>
      <c r="AS18" s="959"/>
      <c r="AT18" s="959"/>
      <c r="AU18" s="960"/>
      <c r="AV18" s="960"/>
      <c r="AW18" s="960"/>
      <c r="AX18" s="960"/>
      <c r="AY18" s="961"/>
      <c r="AZ18" s="56"/>
      <c r="BA18" s="56"/>
      <c r="BB18" s="56"/>
      <c r="BC18" s="56"/>
      <c r="BD18" s="56"/>
      <c r="BE18" s="67"/>
      <c r="BF18" s="67"/>
      <c r="BG18" s="67"/>
      <c r="BH18" s="67"/>
      <c r="BI18" s="67"/>
      <c r="BJ18" s="67"/>
      <c r="BK18" s="67"/>
      <c r="BL18" s="67"/>
      <c r="BM18" s="67"/>
      <c r="BN18" s="67"/>
      <c r="BO18" s="67"/>
      <c r="BP18" s="67"/>
      <c r="BQ18" s="52">
        <v>12</v>
      </c>
      <c r="BR18" s="72"/>
      <c r="BS18" s="714"/>
      <c r="BT18" s="715"/>
      <c r="BU18" s="715"/>
      <c r="BV18" s="715"/>
      <c r="BW18" s="715"/>
      <c r="BX18" s="715"/>
      <c r="BY18" s="715"/>
      <c r="BZ18" s="715"/>
      <c r="CA18" s="715"/>
      <c r="CB18" s="715"/>
      <c r="CC18" s="715"/>
      <c r="CD18" s="715"/>
      <c r="CE18" s="715"/>
      <c r="CF18" s="715"/>
      <c r="CG18" s="716"/>
      <c r="CH18" s="717"/>
      <c r="CI18" s="718"/>
      <c r="CJ18" s="718"/>
      <c r="CK18" s="718"/>
      <c r="CL18" s="719"/>
      <c r="CM18" s="717"/>
      <c r="CN18" s="718"/>
      <c r="CO18" s="718"/>
      <c r="CP18" s="718"/>
      <c r="CQ18" s="719"/>
      <c r="CR18" s="717"/>
      <c r="CS18" s="718"/>
      <c r="CT18" s="718"/>
      <c r="CU18" s="718"/>
      <c r="CV18" s="719"/>
      <c r="CW18" s="717"/>
      <c r="CX18" s="718"/>
      <c r="CY18" s="718"/>
      <c r="CZ18" s="718"/>
      <c r="DA18" s="719"/>
      <c r="DB18" s="717"/>
      <c r="DC18" s="718"/>
      <c r="DD18" s="718"/>
      <c r="DE18" s="718"/>
      <c r="DF18" s="719"/>
      <c r="DG18" s="717"/>
      <c r="DH18" s="718"/>
      <c r="DI18" s="718"/>
      <c r="DJ18" s="718"/>
      <c r="DK18" s="719"/>
      <c r="DL18" s="717"/>
      <c r="DM18" s="718"/>
      <c r="DN18" s="718"/>
      <c r="DO18" s="718"/>
      <c r="DP18" s="719"/>
      <c r="DQ18" s="717"/>
      <c r="DR18" s="718"/>
      <c r="DS18" s="718"/>
      <c r="DT18" s="718"/>
      <c r="DU18" s="719"/>
      <c r="DV18" s="714"/>
      <c r="DW18" s="715"/>
      <c r="DX18" s="715"/>
      <c r="DY18" s="715"/>
      <c r="DZ18" s="720"/>
      <c r="EA18" s="67"/>
    </row>
    <row r="19" spans="1:131" s="47" customFormat="1" ht="26.25" customHeight="1" x14ac:dyDescent="0.15">
      <c r="A19" s="52">
        <v>13</v>
      </c>
      <c r="B19" s="714"/>
      <c r="C19" s="715"/>
      <c r="D19" s="715"/>
      <c r="E19" s="715"/>
      <c r="F19" s="715"/>
      <c r="G19" s="715"/>
      <c r="H19" s="715"/>
      <c r="I19" s="715"/>
      <c r="J19" s="715"/>
      <c r="K19" s="715"/>
      <c r="L19" s="715"/>
      <c r="M19" s="715"/>
      <c r="N19" s="715"/>
      <c r="O19" s="715"/>
      <c r="P19" s="716"/>
      <c r="Q19" s="958"/>
      <c r="R19" s="959"/>
      <c r="S19" s="959"/>
      <c r="T19" s="959"/>
      <c r="U19" s="959"/>
      <c r="V19" s="959"/>
      <c r="W19" s="959"/>
      <c r="X19" s="959"/>
      <c r="Y19" s="959"/>
      <c r="Z19" s="959"/>
      <c r="AA19" s="959"/>
      <c r="AB19" s="959"/>
      <c r="AC19" s="959"/>
      <c r="AD19" s="959"/>
      <c r="AE19" s="963"/>
      <c r="AF19" s="981"/>
      <c r="AG19" s="718"/>
      <c r="AH19" s="718"/>
      <c r="AI19" s="718"/>
      <c r="AJ19" s="982"/>
      <c r="AK19" s="962"/>
      <c r="AL19" s="959"/>
      <c r="AM19" s="959"/>
      <c r="AN19" s="959"/>
      <c r="AO19" s="959"/>
      <c r="AP19" s="959"/>
      <c r="AQ19" s="959"/>
      <c r="AR19" s="959"/>
      <c r="AS19" s="959"/>
      <c r="AT19" s="959"/>
      <c r="AU19" s="960"/>
      <c r="AV19" s="960"/>
      <c r="AW19" s="960"/>
      <c r="AX19" s="960"/>
      <c r="AY19" s="961"/>
      <c r="AZ19" s="56"/>
      <c r="BA19" s="56"/>
      <c r="BB19" s="56"/>
      <c r="BC19" s="56"/>
      <c r="BD19" s="56"/>
      <c r="BE19" s="67"/>
      <c r="BF19" s="67"/>
      <c r="BG19" s="67"/>
      <c r="BH19" s="67"/>
      <c r="BI19" s="67"/>
      <c r="BJ19" s="67"/>
      <c r="BK19" s="67"/>
      <c r="BL19" s="67"/>
      <c r="BM19" s="67"/>
      <c r="BN19" s="67"/>
      <c r="BO19" s="67"/>
      <c r="BP19" s="67"/>
      <c r="BQ19" s="52">
        <v>13</v>
      </c>
      <c r="BR19" s="72"/>
      <c r="BS19" s="714"/>
      <c r="BT19" s="715"/>
      <c r="BU19" s="715"/>
      <c r="BV19" s="715"/>
      <c r="BW19" s="715"/>
      <c r="BX19" s="715"/>
      <c r="BY19" s="715"/>
      <c r="BZ19" s="715"/>
      <c r="CA19" s="715"/>
      <c r="CB19" s="715"/>
      <c r="CC19" s="715"/>
      <c r="CD19" s="715"/>
      <c r="CE19" s="715"/>
      <c r="CF19" s="715"/>
      <c r="CG19" s="716"/>
      <c r="CH19" s="717"/>
      <c r="CI19" s="718"/>
      <c r="CJ19" s="718"/>
      <c r="CK19" s="718"/>
      <c r="CL19" s="719"/>
      <c r="CM19" s="717"/>
      <c r="CN19" s="718"/>
      <c r="CO19" s="718"/>
      <c r="CP19" s="718"/>
      <c r="CQ19" s="719"/>
      <c r="CR19" s="717"/>
      <c r="CS19" s="718"/>
      <c r="CT19" s="718"/>
      <c r="CU19" s="718"/>
      <c r="CV19" s="719"/>
      <c r="CW19" s="717"/>
      <c r="CX19" s="718"/>
      <c r="CY19" s="718"/>
      <c r="CZ19" s="718"/>
      <c r="DA19" s="719"/>
      <c r="DB19" s="717"/>
      <c r="DC19" s="718"/>
      <c r="DD19" s="718"/>
      <c r="DE19" s="718"/>
      <c r="DF19" s="719"/>
      <c r="DG19" s="717"/>
      <c r="DH19" s="718"/>
      <c r="DI19" s="718"/>
      <c r="DJ19" s="718"/>
      <c r="DK19" s="719"/>
      <c r="DL19" s="717"/>
      <c r="DM19" s="718"/>
      <c r="DN19" s="718"/>
      <c r="DO19" s="718"/>
      <c r="DP19" s="719"/>
      <c r="DQ19" s="717"/>
      <c r="DR19" s="718"/>
      <c r="DS19" s="718"/>
      <c r="DT19" s="718"/>
      <c r="DU19" s="719"/>
      <c r="DV19" s="714"/>
      <c r="DW19" s="715"/>
      <c r="DX19" s="715"/>
      <c r="DY19" s="715"/>
      <c r="DZ19" s="720"/>
      <c r="EA19" s="67"/>
    </row>
    <row r="20" spans="1:131" s="47" customFormat="1" ht="26.25" customHeight="1" x14ac:dyDescent="0.15">
      <c r="A20" s="52">
        <v>14</v>
      </c>
      <c r="B20" s="714"/>
      <c r="C20" s="715"/>
      <c r="D20" s="715"/>
      <c r="E20" s="715"/>
      <c r="F20" s="715"/>
      <c r="G20" s="715"/>
      <c r="H20" s="715"/>
      <c r="I20" s="715"/>
      <c r="J20" s="715"/>
      <c r="K20" s="715"/>
      <c r="L20" s="715"/>
      <c r="M20" s="715"/>
      <c r="N20" s="715"/>
      <c r="O20" s="715"/>
      <c r="P20" s="716"/>
      <c r="Q20" s="958"/>
      <c r="R20" s="959"/>
      <c r="S20" s="959"/>
      <c r="T20" s="959"/>
      <c r="U20" s="959"/>
      <c r="V20" s="959"/>
      <c r="W20" s="959"/>
      <c r="X20" s="959"/>
      <c r="Y20" s="959"/>
      <c r="Z20" s="959"/>
      <c r="AA20" s="959"/>
      <c r="AB20" s="959"/>
      <c r="AC20" s="959"/>
      <c r="AD20" s="959"/>
      <c r="AE20" s="963"/>
      <c r="AF20" s="981"/>
      <c r="AG20" s="718"/>
      <c r="AH20" s="718"/>
      <c r="AI20" s="718"/>
      <c r="AJ20" s="982"/>
      <c r="AK20" s="962"/>
      <c r="AL20" s="959"/>
      <c r="AM20" s="959"/>
      <c r="AN20" s="959"/>
      <c r="AO20" s="959"/>
      <c r="AP20" s="959"/>
      <c r="AQ20" s="959"/>
      <c r="AR20" s="959"/>
      <c r="AS20" s="959"/>
      <c r="AT20" s="959"/>
      <c r="AU20" s="960"/>
      <c r="AV20" s="960"/>
      <c r="AW20" s="960"/>
      <c r="AX20" s="960"/>
      <c r="AY20" s="961"/>
      <c r="AZ20" s="56"/>
      <c r="BA20" s="56"/>
      <c r="BB20" s="56"/>
      <c r="BC20" s="56"/>
      <c r="BD20" s="56"/>
      <c r="BE20" s="67"/>
      <c r="BF20" s="67"/>
      <c r="BG20" s="67"/>
      <c r="BH20" s="67"/>
      <c r="BI20" s="67"/>
      <c r="BJ20" s="67"/>
      <c r="BK20" s="67"/>
      <c r="BL20" s="67"/>
      <c r="BM20" s="67"/>
      <c r="BN20" s="67"/>
      <c r="BO20" s="67"/>
      <c r="BP20" s="67"/>
      <c r="BQ20" s="52">
        <v>14</v>
      </c>
      <c r="BR20" s="72"/>
      <c r="BS20" s="714"/>
      <c r="BT20" s="715"/>
      <c r="BU20" s="715"/>
      <c r="BV20" s="715"/>
      <c r="BW20" s="715"/>
      <c r="BX20" s="715"/>
      <c r="BY20" s="715"/>
      <c r="BZ20" s="715"/>
      <c r="CA20" s="715"/>
      <c r="CB20" s="715"/>
      <c r="CC20" s="715"/>
      <c r="CD20" s="715"/>
      <c r="CE20" s="715"/>
      <c r="CF20" s="715"/>
      <c r="CG20" s="716"/>
      <c r="CH20" s="717"/>
      <c r="CI20" s="718"/>
      <c r="CJ20" s="718"/>
      <c r="CK20" s="718"/>
      <c r="CL20" s="719"/>
      <c r="CM20" s="717"/>
      <c r="CN20" s="718"/>
      <c r="CO20" s="718"/>
      <c r="CP20" s="718"/>
      <c r="CQ20" s="719"/>
      <c r="CR20" s="717"/>
      <c r="CS20" s="718"/>
      <c r="CT20" s="718"/>
      <c r="CU20" s="718"/>
      <c r="CV20" s="719"/>
      <c r="CW20" s="717"/>
      <c r="CX20" s="718"/>
      <c r="CY20" s="718"/>
      <c r="CZ20" s="718"/>
      <c r="DA20" s="719"/>
      <c r="DB20" s="717"/>
      <c r="DC20" s="718"/>
      <c r="DD20" s="718"/>
      <c r="DE20" s="718"/>
      <c r="DF20" s="719"/>
      <c r="DG20" s="717"/>
      <c r="DH20" s="718"/>
      <c r="DI20" s="718"/>
      <c r="DJ20" s="718"/>
      <c r="DK20" s="719"/>
      <c r="DL20" s="717"/>
      <c r="DM20" s="718"/>
      <c r="DN20" s="718"/>
      <c r="DO20" s="718"/>
      <c r="DP20" s="719"/>
      <c r="DQ20" s="717"/>
      <c r="DR20" s="718"/>
      <c r="DS20" s="718"/>
      <c r="DT20" s="718"/>
      <c r="DU20" s="719"/>
      <c r="DV20" s="714"/>
      <c r="DW20" s="715"/>
      <c r="DX20" s="715"/>
      <c r="DY20" s="715"/>
      <c r="DZ20" s="720"/>
      <c r="EA20" s="67"/>
    </row>
    <row r="21" spans="1:131" s="47" customFormat="1" ht="26.25" customHeight="1" x14ac:dyDescent="0.15">
      <c r="A21" s="52">
        <v>15</v>
      </c>
      <c r="B21" s="714"/>
      <c r="C21" s="715"/>
      <c r="D21" s="715"/>
      <c r="E21" s="715"/>
      <c r="F21" s="715"/>
      <c r="G21" s="715"/>
      <c r="H21" s="715"/>
      <c r="I21" s="715"/>
      <c r="J21" s="715"/>
      <c r="K21" s="715"/>
      <c r="L21" s="715"/>
      <c r="M21" s="715"/>
      <c r="N21" s="715"/>
      <c r="O21" s="715"/>
      <c r="P21" s="716"/>
      <c r="Q21" s="958"/>
      <c r="R21" s="959"/>
      <c r="S21" s="959"/>
      <c r="T21" s="959"/>
      <c r="U21" s="959"/>
      <c r="V21" s="959"/>
      <c r="W21" s="959"/>
      <c r="X21" s="959"/>
      <c r="Y21" s="959"/>
      <c r="Z21" s="959"/>
      <c r="AA21" s="959"/>
      <c r="AB21" s="959"/>
      <c r="AC21" s="959"/>
      <c r="AD21" s="959"/>
      <c r="AE21" s="963"/>
      <c r="AF21" s="981"/>
      <c r="AG21" s="718"/>
      <c r="AH21" s="718"/>
      <c r="AI21" s="718"/>
      <c r="AJ21" s="982"/>
      <c r="AK21" s="962"/>
      <c r="AL21" s="959"/>
      <c r="AM21" s="959"/>
      <c r="AN21" s="959"/>
      <c r="AO21" s="959"/>
      <c r="AP21" s="959"/>
      <c r="AQ21" s="959"/>
      <c r="AR21" s="959"/>
      <c r="AS21" s="959"/>
      <c r="AT21" s="959"/>
      <c r="AU21" s="960"/>
      <c r="AV21" s="960"/>
      <c r="AW21" s="960"/>
      <c r="AX21" s="960"/>
      <c r="AY21" s="961"/>
      <c r="AZ21" s="56"/>
      <c r="BA21" s="56"/>
      <c r="BB21" s="56"/>
      <c r="BC21" s="56"/>
      <c r="BD21" s="56"/>
      <c r="BE21" s="67"/>
      <c r="BF21" s="67"/>
      <c r="BG21" s="67"/>
      <c r="BH21" s="67"/>
      <c r="BI21" s="67"/>
      <c r="BJ21" s="67"/>
      <c r="BK21" s="67"/>
      <c r="BL21" s="67"/>
      <c r="BM21" s="67"/>
      <c r="BN21" s="67"/>
      <c r="BO21" s="67"/>
      <c r="BP21" s="67"/>
      <c r="BQ21" s="52">
        <v>15</v>
      </c>
      <c r="BR21" s="72"/>
      <c r="BS21" s="714"/>
      <c r="BT21" s="715"/>
      <c r="BU21" s="715"/>
      <c r="BV21" s="715"/>
      <c r="BW21" s="715"/>
      <c r="BX21" s="715"/>
      <c r="BY21" s="715"/>
      <c r="BZ21" s="715"/>
      <c r="CA21" s="715"/>
      <c r="CB21" s="715"/>
      <c r="CC21" s="715"/>
      <c r="CD21" s="715"/>
      <c r="CE21" s="715"/>
      <c r="CF21" s="715"/>
      <c r="CG21" s="716"/>
      <c r="CH21" s="717"/>
      <c r="CI21" s="718"/>
      <c r="CJ21" s="718"/>
      <c r="CK21" s="718"/>
      <c r="CL21" s="719"/>
      <c r="CM21" s="717"/>
      <c r="CN21" s="718"/>
      <c r="CO21" s="718"/>
      <c r="CP21" s="718"/>
      <c r="CQ21" s="719"/>
      <c r="CR21" s="717"/>
      <c r="CS21" s="718"/>
      <c r="CT21" s="718"/>
      <c r="CU21" s="718"/>
      <c r="CV21" s="719"/>
      <c r="CW21" s="717"/>
      <c r="CX21" s="718"/>
      <c r="CY21" s="718"/>
      <c r="CZ21" s="718"/>
      <c r="DA21" s="719"/>
      <c r="DB21" s="717"/>
      <c r="DC21" s="718"/>
      <c r="DD21" s="718"/>
      <c r="DE21" s="718"/>
      <c r="DF21" s="719"/>
      <c r="DG21" s="717"/>
      <c r="DH21" s="718"/>
      <c r="DI21" s="718"/>
      <c r="DJ21" s="718"/>
      <c r="DK21" s="719"/>
      <c r="DL21" s="717"/>
      <c r="DM21" s="718"/>
      <c r="DN21" s="718"/>
      <c r="DO21" s="718"/>
      <c r="DP21" s="719"/>
      <c r="DQ21" s="717"/>
      <c r="DR21" s="718"/>
      <c r="DS21" s="718"/>
      <c r="DT21" s="718"/>
      <c r="DU21" s="719"/>
      <c r="DV21" s="714"/>
      <c r="DW21" s="715"/>
      <c r="DX21" s="715"/>
      <c r="DY21" s="715"/>
      <c r="DZ21" s="720"/>
      <c r="EA21" s="67"/>
    </row>
    <row r="22" spans="1:131" s="47" customFormat="1" ht="26.25" customHeight="1" x14ac:dyDescent="0.15">
      <c r="A22" s="52">
        <v>16</v>
      </c>
      <c r="B22" s="714"/>
      <c r="C22" s="715"/>
      <c r="D22" s="715"/>
      <c r="E22" s="715"/>
      <c r="F22" s="715"/>
      <c r="G22" s="715"/>
      <c r="H22" s="715"/>
      <c r="I22" s="715"/>
      <c r="J22" s="715"/>
      <c r="K22" s="715"/>
      <c r="L22" s="715"/>
      <c r="M22" s="715"/>
      <c r="N22" s="715"/>
      <c r="O22" s="715"/>
      <c r="P22" s="716"/>
      <c r="Q22" s="1002"/>
      <c r="R22" s="1003"/>
      <c r="S22" s="1003"/>
      <c r="T22" s="1003"/>
      <c r="U22" s="1003"/>
      <c r="V22" s="1003"/>
      <c r="W22" s="1003"/>
      <c r="X22" s="1003"/>
      <c r="Y22" s="1003"/>
      <c r="Z22" s="1003"/>
      <c r="AA22" s="1003"/>
      <c r="AB22" s="1003"/>
      <c r="AC22" s="1003"/>
      <c r="AD22" s="1003"/>
      <c r="AE22" s="1004"/>
      <c r="AF22" s="981"/>
      <c r="AG22" s="718"/>
      <c r="AH22" s="718"/>
      <c r="AI22" s="718"/>
      <c r="AJ22" s="982"/>
      <c r="AK22" s="1005"/>
      <c r="AL22" s="1003"/>
      <c r="AM22" s="1003"/>
      <c r="AN22" s="1003"/>
      <c r="AO22" s="1003"/>
      <c r="AP22" s="1003"/>
      <c r="AQ22" s="1003"/>
      <c r="AR22" s="1003"/>
      <c r="AS22" s="1003"/>
      <c r="AT22" s="1003"/>
      <c r="AU22" s="1006"/>
      <c r="AV22" s="1006"/>
      <c r="AW22" s="1006"/>
      <c r="AX22" s="1006"/>
      <c r="AY22" s="1007"/>
      <c r="AZ22" s="986" t="s">
        <v>452</v>
      </c>
      <c r="BA22" s="986"/>
      <c r="BB22" s="986"/>
      <c r="BC22" s="986"/>
      <c r="BD22" s="987"/>
      <c r="BE22" s="67"/>
      <c r="BF22" s="67"/>
      <c r="BG22" s="67"/>
      <c r="BH22" s="67"/>
      <c r="BI22" s="67"/>
      <c r="BJ22" s="67"/>
      <c r="BK22" s="67"/>
      <c r="BL22" s="67"/>
      <c r="BM22" s="67"/>
      <c r="BN22" s="67"/>
      <c r="BO22" s="67"/>
      <c r="BP22" s="67"/>
      <c r="BQ22" s="52">
        <v>16</v>
      </c>
      <c r="BR22" s="72"/>
      <c r="BS22" s="714"/>
      <c r="BT22" s="715"/>
      <c r="BU22" s="715"/>
      <c r="BV22" s="715"/>
      <c r="BW22" s="715"/>
      <c r="BX22" s="715"/>
      <c r="BY22" s="715"/>
      <c r="BZ22" s="715"/>
      <c r="CA22" s="715"/>
      <c r="CB22" s="715"/>
      <c r="CC22" s="715"/>
      <c r="CD22" s="715"/>
      <c r="CE22" s="715"/>
      <c r="CF22" s="715"/>
      <c r="CG22" s="716"/>
      <c r="CH22" s="717"/>
      <c r="CI22" s="718"/>
      <c r="CJ22" s="718"/>
      <c r="CK22" s="718"/>
      <c r="CL22" s="719"/>
      <c r="CM22" s="717"/>
      <c r="CN22" s="718"/>
      <c r="CO22" s="718"/>
      <c r="CP22" s="718"/>
      <c r="CQ22" s="719"/>
      <c r="CR22" s="717"/>
      <c r="CS22" s="718"/>
      <c r="CT22" s="718"/>
      <c r="CU22" s="718"/>
      <c r="CV22" s="719"/>
      <c r="CW22" s="717"/>
      <c r="CX22" s="718"/>
      <c r="CY22" s="718"/>
      <c r="CZ22" s="718"/>
      <c r="DA22" s="719"/>
      <c r="DB22" s="717"/>
      <c r="DC22" s="718"/>
      <c r="DD22" s="718"/>
      <c r="DE22" s="718"/>
      <c r="DF22" s="719"/>
      <c r="DG22" s="717"/>
      <c r="DH22" s="718"/>
      <c r="DI22" s="718"/>
      <c r="DJ22" s="718"/>
      <c r="DK22" s="719"/>
      <c r="DL22" s="717"/>
      <c r="DM22" s="718"/>
      <c r="DN22" s="718"/>
      <c r="DO22" s="718"/>
      <c r="DP22" s="719"/>
      <c r="DQ22" s="717"/>
      <c r="DR22" s="718"/>
      <c r="DS22" s="718"/>
      <c r="DT22" s="718"/>
      <c r="DU22" s="719"/>
      <c r="DV22" s="714"/>
      <c r="DW22" s="715"/>
      <c r="DX22" s="715"/>
      <c r="DY22" s="715"/>
      <c r="DZ22" s="720"/>
      <c r="EA22" s="67"/>
    </row>
    <row r="23" spans="1:131" s="47" customFormat="1" ht="26.25" customHeight="1" x14ac:dyDescent="0.15">
      <c r="A23" s="53" t="s">
        <v>247</v>
      </c>
      <c r="B23" s="936" t="s">
        <v>304</v>
      </c>
      <c r="C23" s="937"/>
      <c r="D23" s="937"/>
      <c r="E23" s="937"/>
      <c r="F23" s="937"/>
      <c r="G23" s="937"/>
      <c r="H23" s="937"/>
      <c r="I23" s="937"/>
      <c r="J23" s="937"/>
      <c r="K23" s="937"/>
      <c r="L23" s="937"/>
      <c r="M23" s="937"/>
      <c r="N23" s="937"/>
      <c r="O23" s="937"/>
      <c r="P23" s="938"/>
      <c r="Q23" s="1000">
        <f>SUM(Q7:U22)</f>
        <v>6849</v>
      </c>
      <c r="R23" s="948"/>
      <c r="S23" s="948"/>
      <c r="T23" s="948"/>
      <c r="U23" s="948"/>
      <c r="V23" s="948">
        <f>SUM(V7:Z22)</f>
        <v>6683</v>
      </c>
      <c r="W23" s="948"/>
      <c r="X23" s="948"/>
      <c r="Y23" s="948"/>
      <c r="Z23" s="948"/>
      <c r="AA23" s="948">
        <f>SUM(AA7:AE22)</f>
        <v>166</v>
      </c>
      <c r="AB23" s="948"/>
      <c r="AC23" s="948"/>
      <c r="AD23" s="948"/>
      <c r="AE23" s="1001"/>
      <c r="AF23" s="972">
        <v>122</v>
      </c>
      <c r="AG23" s="948"/>
      <c r="AH23" s="948"/>
      <c r="AI23" s="948"/>
      <c r="AJ23" s="973"/>
      <c r="AK23" s="974"/>
      <c r="AL23" s="947"/>
      <c r="AM23" s="947"/>
      <c r="AN23" s="947"/>
      <c r="AO23" s="947"/>
      <c r="AP23" s="948">
        <f>SUM(AP7:AT22)</f>
        <v>5104</v>
      </c>
      <c r="AQ23" s="948"/>
      <c r="AR23" s="948"/>
      <c r="AS23" s="948"/>
      <c r="AT23" s="948"/>
      <c r="AU23" s="949"/>
      <c r="AV23" s="949"/>
      <c r="AW23" s="949"/>
      <c r="AX23" s="949"/>
      <c r="AY23" s="950"/>
      <c r="AZ23" s="976" t="s">
        <v>204</v>
      </c>
      <c r="BA23" s="943"/>
      <c r="BB23" s="943"/>
      <c r="BC23" s="943"/>
      <c r="BD23" s="977"/>
      <c r="BE23" s="67"/>
      <c r="BF23" s="67"/>
      <c r="BG23" s="67"/>
      <c r="BH23" s="67"/>
      <c r="BI23" s="67"/>
      <c r="BJ23" s="67"/>
      <c r="BK23" s="67"/>
      <c r="BL23" s="67"/>
      <c r="BM23" s="67"/>
      <c r="BN23" s="67"/>
      <c r="BO23" s="67"/>
      <c r="BP23" s="67"/>
      <c r="BQ23" s="52">
        <v>17</v>
      </c>
      <c r="BR23" s="72"/>
      <c r="BS23" s="714"/>
      <c r="BT23" s="715"/>
      <c r="BU23" s="715"/>
      <c r="BV23" s="715"/>
      <c r="BW23" s="715"/>
      <c r="BX23" s="715"/>
      <c r="BY23" s="715"/>
      <c r="BZ23" s="715"/>
      <c r="CA23" s="715"/>
      <c r="CB23" s="715"/>
      <c r="CC23" s="715"/>
      <c r="CD23" s="715"/>
      <c r="CE23" s="715"/>
      <c r="CF23" s="715"/>
      <c r="CG23" s="716"/>
      <c r="CH23" s="717"/>
      <c r="CI23" s="718"/>
      <c r="CJ23" s="718"/>
      <c r="CK23" s="718"/>
      <c r="CL23" s="719"/>
      <c r="CM23" s="717"/>
      <c r="CN23" s="718"/>
      <c r="CO23" s="718"/>
      <c r="CP23" s="718"/>
      <c r="CQ23" s="719"/>
      <c r="CR23" s="717"/>
      <c r="CS23" s="718"/>
      <c r="CT23" s="718"/>
      <c r="CU23" s="718"/>
      <c r="CV23" s="719"/>
      <c r="CW23" s="717"/>
      <c r="CX23" s="718"/>
      <c r="CY23" s="718"/>
      <c r="CZ23" s="718"/>
      <c r="DA23" s="719"/>
      <c r="DB23" s="717"/>
      <c r="DC23" s="718"/>
      <c r="DD23" s="718"/>
      <c r="DE23" s="718"/>
      <c r="DF23" s="719"/>
      <c r="DG23" s="717"/>
      <c r="DH23" s="718"/>
      <c r="DI23" s="718"/>
      <c r="DJ23" s="718"/>
      <c r="DK23" s="719"/>
      <c r="DL23" s="717"/>
      <c r="DM23" s="718"/>
      <c r="DN23" s="718"/>
      <c r="DO23" s="718"/>
      <c r="DP23" s="719"/>
      <c r="DQ23" s="717"/>
      <c r="DR23" s="718"/>
      <c r="DS23" s="718"/>
      <c r="DT23" s="718"/>
      <c r="DU23" s="719"/>
      <c r="DV23" s="714"/>
      <c r="DW23" s="715"/>
      <c r="DX23" s="715"/>
      <c r="DY23" s="715"/>
      <c r="DZ23" s="720"/>
      <c r="EA23" s="67"/>
    </row>
    <row r="24" spans="1:131" s="47" customFormat="1" ht="26.25" customHeight="1" x14ac:dyDescent="0.15">
      <c r="A24" s="998" t="s">
        <v>384</v>
      </c>
      <c r="B24" s="998"/>
      <c r="C24" s="998"/>
      <c r="D24" s="998"/>
      <c r="E24" s="998"/>
      <c r="F24" s="998"/>
      <c r="G24" s="998"/>
      <c r="H24" s="998"/>
      <c r="I24" s="998"/>
      <c r="J24" s="998"/>
      <c r="K24" s="998"/>
      <c r="L24" s="998"/>
      <c r="M24" s="998"/>
      <c r="N24" s="998"/>
      <c r="O24" s="998"/>
      <c r="P24" s="998"/>
      <c r="Q24" s="998"/>
      <c r="R24" s="998"/>
      <c r="S24" s="998"/>
      <c r="T24" s="998"/>
      <c r="U24" s="998"/>
      <c r="V24" s="998"/>
      <c r="W24" s="998"/>
      <c r="X24" s="998"/>
      <c r="Y24" s="998"/>
      <c r="Z24" s="998"/>
      <c r="AA24" s="998"/>
      <c r="AB24" s="998"/>
      <c r="AC24" s="998"/>
      <c r="AD24" s="998"/>
      <c r="AE24" s="998"/>
      <c r="AF24" s="998"/>
      <c r="AG24" s="998"/>
      <c r="AH24" s="998"/>
      <c r="AI24" s="998"/>
      <c r="AJ24" s="998"/>
      <c r="AK24" s="998"/>
      <c r="AL24" s="998"/>
      <c r="AM24" s="998"/>
      <c r="AN24" s="998"/>
      <c r="AO24" s="998"/>
      <c r="AP24" s="998"/>
      <c r="AQ24" s="998"/>
      <c r="AR24" s="998"/>
      <c r="AS24" s="998"/>
      <c r="AT24" s="998"/>
      <c r="AU24" s="998"/>
      <c r="AV24" s="998"/>
      <c r="AW24" s="998"/>
      <c r="AX24" s="998"/>
      <c r="AY24" s="998"/>
      <c r="AZ24" s="56"/>
      <c r="BA24" s="56"/>
      <c r="BB24" s="56"/>
      <c r="BC24" s="56"/>
      <c r="BD24" s="56"/>
      <c r="BE24" s="67"/>
      <c r="BF24" s="67"/>
      <c r="BG24" s="67"/>
      <c r="BH24" s="67"/>
      <c r="BI24" s="67"/>
      <c r="BJ24" s="67"/>
      <c r="BK24" s="67"/>
      <c r="BL24" s="67"/>
      <c r="BM24" s="67"/>
      <c r="BN24" s="67"/>
      <c r="BO24" s="67"/>
      <c r="BP24" s="67"/>
      <c r="BQ24" s="52">
        <v>18</v>
      </c>
      <c r="BR24" s="72"/>
      <c r="BS24" s="714"/>
      <c r="BT24" s="715"/>
      <c r="BU24" s="715"/>
      <c r="BV24" s="715"/>
      <c r="BW24" s="715"/>
      <c r="BX24" s="715"/>
      <c r="BY24" s="715"/>
      <c r="BZ24" s="715"/>
      <c r="CA24" s="715"/>
      <c r="CB24" s="715"/>
      <c r="CC24" s="715"/>
      <c r="CD24" s="715"/>
      <c r="CE24" s="715"/>
      <c r="CF24" s="715"/>
      <c r="CG24" s="716"/>
      <c r="CH24" s="717"/>
      <c r="CI24" s="718"/>
      <c r="CJ24" s="718"/>
      <c r="CK24" s="718"/>
      <c r="CL24" s="719"/>
      <c r="CM24" s="717"/>
      <c r="CN24" s="718"/>
      <c r="CO24" s="718"/>
      <c r="CP24" s="718"/>
      <c r="CQ24" s="719"/>
      <c r="CR24" s="717"/>
      <c r="CS24" s="718"/>
      <c r="CT24" s="718"/>
      <c r="CU24" s="718"/>
      <c r="CV24" s="719"/>
      <c r="CW24" s="717"/>
      <c r="CX24" s="718"/>
      <c r="CY24" s="718"/>
      <c r="CZ24" s="718"/>
      <c r="DA24" s="719"/>
      <c r="DB24" s="717"/>
      <c r="DC24" s="718"/>
      <c r="DD24" s="718"/>
      <c r="DE24" s="718"/>
      <c r="DF24" s="719"/>
      <c r="DG24" s="717"/>
      <c r="DH24" s="718"/>
      <c r="DI24" s="718"/>
      <c r="DJ24" s="718"/>
      <c r="DK24" s="719"/>
      <c r="DL24" s="717"/>
      <c r="DM24" s="718"/>
      <c r="DN24" s="718"/>
      <c r="DO24" s="718"/>
      <c r="DP24" s="719"/>
      <c r="DQ24" s="717"/>
      <c r="DR24" s="718"/>
      <c r="DS24" s="718"/>
      <c r="DT24" s="718"/>
      <c r="DU24" s="719"/>
      <c r="DV24" s="714"/>
      <c r="DW24" s="715"/>
      <c r="DX24" s="715"/>
      <c r="DY24" s="715"/>
      <c r="DZ24" s="720"/>
      <c r="EA24" s="67"/>
    </row>
    <row r="25" spans="1:131" ht="26.25" customHeight="1" x14ac:dyDescent="0.15">
      <c r="A25" s="999" t="s">
        <v>422</v>
      </c>
      <c r="B25" s="999"/>
      <c r="C25" s="999"/>
      <c r="D25" s="999"/>
      <c r="E25" s="999"/>
      <c r="F25" s="999"/>
      <c r="G25" s="999"/>
      <c r="H25" s="999"/>
      <c r="I25" s="999"/>
      <c r="J25" s="999"/>
      <c r="K25" s="999"/>
      <c r="L25" s="999"/>
      <c r="M25" s="999"/>
      <c r="N25" s="999"/>
      <c r="O25" s="999"/>
      <c r="P25" s="999"/>
      <c r="Q25" s="999"/>
      <c r="R25" s="999"/>
      <c r="S25" s="999"/>
      <c r="T25" s="999"/>
      <c r="U25" s="999"/>
      <c r="V25" s="999"/>
      <c r="W25" s="999"/>
      <c r="X25" s="999"/>
      <c r="Y25" s="999"/>
      <c r="Z25" s="999"/>
      <c r="AA25" s="999"/>
      <c r="AB25" s="999"/>
      <c r="AC25" s="999"/>
      <c r="AD25" s="999"/>
      <c r="AE25" s="999"/>
      <c r="AF25" s="999"/>
      <c r="AG25" s="999"/>
      <c r="AH25" s="999"/>
      <c r="AI25" s="999"/>
      <c r="AJ25" s="999"/>
      <c r="AK25" s="999"/>
      <c r="AL25" s="999"/>
      <c r="AM25" s="999"/>
      <c r="AN25" s="999"/>
      <c r="AO25" s="999"/>
      <c r="AP25" s="999"/>
      <c r="AQ25" s="999"/>
      <c r="AR25" s="999"/>
      <c r="AS25" s="999"/>
      <c r="AT25" s="999"/>
      <c r="AU25" s="999"/>
      <c r="AV25" s="999"/>
      <c r="AW25" s="999"/>
      <c r="AX25" s="999"/>
      <c r="AY25" s="999"/>
      <c r="AZ25" s="999"/>
      <c r="BA25" s="999"/>
      <c r="BB25" s="999"/>
      <c r="BC25" s="999"/>
      <c r="BD25" s="999"/>
      <c r="BE25" s="999"/>
      <c r="BF25" s="999"/>
      <c r="BG25" s="999"/>
      <c r="BH25" s="999"/>
      <c r="BI25" s="999"/>
      <c r="BJ25" s="56"/>
      <c r="BK25" s="56"/>
      <c r="BL25" s="56"/>
      <c r="BM25" s="56"/>
      <c r="BN25" s="56"/>
      <c r="BO25" s="55"/>
      <c r="BP25" s="55"/>
      <c r="BQ25" s="52">
        <v>19</v>
      </c>
      <c r="BR25" s="72"/>
      <c r="BS25" s="714"/>
      <c r="BT25" s="715"/>
      <c r="BU25" s="715"/>
      <c r="BV25" s="715"/>
      <c r="BW25" s="715"/>
      <c r="BX25" s="715"/>
      <c r="BY25" s="715"/>
      <c r="BZ25" s="715"/>
      <c r="CA25" s="715"/>
      <c r="CB25" s="715"/>
      <c r="CC25" s="715"/>
      <c r="CD25" s="715"/>
      <c r="CE25" s="715"/>
      <c r="CF25" s="715"/>
      <c r="CG25" s="716"/>
      <c r="CH25" s="717"/>
      <c r="CI25" s="718"/>
      <c r="CJ25" s="718"/>
      <c r="CK25" s="718"/>
      <c r="CL25" s="719"/>
      <c r="CM25" s="717"/>
      <c r="CN25" s="718"/>
      <c r="CO25" s="718"/>
      <c r="CP25" s="718"/>
      <c r="CQ25" s="719"/>
      <c r="CR25" s="717"/>
      <c r="CS25" s="718"/>
      <c r="CT25" s="718"/>
      <c r="CU25" s="718"/>
      <c r="CV25" s="719"/>
      <c r="CW25" s="717"/>
      <c r="CX25" s="718"/>
      <c r="CY25" s="718"/>
      <c r="CZ25" s="718"/>
      <c r="DA25" s="719"/>
      <c r="DB25" s="717"/>
      <c r="DC25" s="718"/>
      <c r="DD25" s="718"/>
      <c r="DE25" s="718"/>
      <c r="DF25" s="719"/>
      <c r="DG25" s="717"/>
      <c r="DH25" s="718"/>
      <c r="DI25" s="718"/>
      <c r="DJ25" s="718"/>
      <c r="DK25" s="719"/>
      <c r="DL25" s="717"/>
      <c r="DM25" s="718"/>
      <c r="DN25" s="718"/>
      <c r="DO25" s="718"/>
      <c r="DP25" s="719"/>
      <c r="DQ25" s="717"/>
      <c r="DR25" s="718"/>
      <c r="DS25" s="718"/>
      <c r="DT25" s="718"/>
      <c r="DU25" s="719"/>
      <c r="DV25" s="714"/>
      <c r="DW25" s="715"/>
      <c r="DX25" s="715"/>
      <c r="DY25" s="715"/>
      <c r="DZ25" s="720"/>
      <c r="EA25" s="48"/>
    </row>
    <row r="26" spans="1:131" ht="26.25" customHeight="1" x14ac:dyDescent="0.15">
      <c r="A26" s="697" t="s">
        <v>442</v>
      </c>
      <c r="B26" s="698"/>
      <c r="C26" s="698"/>
      <c r="D26" s="698"/>
      <c r="E26" s="698"/>
      <c r="F26" s="698"/>
      <c r="G26" s="698"/>
      <c r="H26" s="698"/>
      <c r="I26" s="698"/>
      <c r="J26" s="698"/>
      <c r="K26" s="698"/>
      <c r="L26" s="698"/>
      <c r="M26" s="698"/>
      <c r="N26" s="698"/>
      <c r="O26" s="698"/>
      <c r="P26" s="699"/>
      <c r="Q26" s="689" t="s">
        <v>454</v>
      </c>
      <c r="R26" s="690"/>
      <c r="S26" s="690"/>
      <c r="T26" s="690"/>
      <c r="U26" s="691"/>
      <c r="V26" s="689" t="s">
        <v>456</v>
      </c>
      <c r="W26" s="690"/>
      <c r="X26" s="690"/>
      <c r="Y26" s="690"/>
      <c r="Z26" s="691"/>
      <c r="AA26" s="689" t="s">
        <v>457</v>
      </c>
      <c r="AB26" s="690"/>
      <c r="AC26" s="690"/>
      <c r="AD26" s="690"/>
      <c r="AE26" s="690"/>
      <c r="AF26" s="703" t="s">
        <v>243</v>
      </c>
      <c r="AG26" s="704"/>
      <c r="AH26" s="704"/>
      <c r="AI26" s="704"/>
      <c r="AJ26" s="705"/>
      <c r="AK26" s="690" t="s">
        <v>389</v>
      </c>
      <c r="AL26" s="690"/>
      <c r="AM26" s="690"/>
      <c r="AN26" s="690"/>
      <c r="AO26" s="691"/>
      <c r="AP26" s="689" t="s">
        <v>359</v>
      </c>
      <c r="AQ26" s="690"/>
      <c r="AR26" s="690"/>
      <c r="AS26" s="690"/>
      <c r="AT26" s="691"/>
      <c r="AU26" s="689" t="s">
        <v>458</v>
      </c>
      <c r="AV26" s="690"/>
      <c r="AW26" s="690"/>
      <c r="AX26" s="690"/>
      <c r="AY26" s="691"/>
      <c r="AZ26" s="689" t="s">
        <v>459</v>
      </c>
      <c r="BA26" s="690"/>
      <c r="BB26" s="690"/>
      <c r="BC26" s="690"/>
      <c r="BD26" s="691"/>
      <c r="BE26" s="689" t="s">
        <v>226</v>
      </c>
      <c r="BF26" s="690"/>
      <c r="BG26" s="690"/>
      <c r="BH26" s="690"/>
      <c r="BI26" s="695"/>
      <c r="BJ26" s="56"/>
      <c r="BK26" s="56"/>
      <c r="BL26" s="56"/>
      <c r="BM26" s="56"/>
      <c r="BN26" s="56"/>
      <c r="BO26" s="55"/>
      <c r="BP26" s="55"/>
      <c r="BQ26" s="52">
        <v>20</v>
      </c>
      <c r="BR26" s="72"/>
      <c r="BS26" s="714"/>
      <c r="BT26" s="715"/>
      <c r="BU26" s="715"/>
      <c r="BV26" s="715"/>
      <c r="BW26" s="715"/>
      <c r="BX26" s="715"/>
      <c r="BY26" s="715"/>
      <c r="BZ26" s="715"/>
      <c r="CA26" s="715"/>
      <c r="CB26" s="715"/>
      <c r="CC26" s="715"/>
      <c r="CD26" s="715"/>
      <c r="CE26" s="715"/>
      <c r="CF26" s="715"/>
      <c r="CG26" s="716"/>
      <c r="CH26" s="717"/>
      <c r="CI26" s="718"/>
      <c r="CJ26" s="718"/>
      <c r="CK26" s="718"/>
      <c r="CL26" s="719"/>
      <c r="CM26" s="717"/>
      <c r="CN26" s="718"/>
      <c r="CO26" s="718"/>
      <c r="CP26" s="718"/>
      <c r="CQ26" s="719"/>
      <c r="CR26" s="717"/>
      <c r="CS26" s="718"/>
      <c r="CT26" s="718"/>
      <c r="CU26" s="718"/>
      <c r="CV26" s="719"/>
      <c r="CW26" s="717"/>
      <c r="CX26" s="718"/>
      <c r="CY26" s="718"/>
      <c r="CZ26" s="718"/>
      <c r="DA26" s="719"/>
      <c r="DB26" s="717"/>
      <c r="DC26" s="718"/>
      <c r="DD26" s="718"/>
      <c r="DE26" s="718"/>
      <c r="DF26" s="719"/>
      <c r="DG26" s="717"/>
      <c r="DH26" s="718"/>
      <c r="DI26" s="718"/>
      <c r="DJ26" s="718"/>
      <c r="DK26" s="719"/>
      <c r="DL26" s="717"/>
      <c r="DM26" s="718"/>
      <c r="DN26" s="718"/>
      <c r="DO26" s="718"/>
      <c r="DP26" s="719"/>
      <c r="DQ26" s="717"/>
      <c r="DR26" s="718"/>
      <c r="DS26" s="718"/>
      <c r="DT26" s="718"/>
      <c r="DU26" s="719"/>
      <c r="DV26" s="714"/>
      <c r="DW26" s="715"/>
      <c r="DX26" s="715"/>
      <c r="DY26" s="715"/>
      <c r="DZ26" s="720"/>
      <c r="EA26" s="48"/>
    </row>
    <row r="27" spans="1:131" ht="26.25" customHeight="1" x14ac:dyDescent="0.15">
      <c r="A27" s="700"/>
      <c r="B27" s="701"/>
      <c r="C27" s="701"/>
      <c r="D27" s="701"/>
      <c r="E27" s="701"/>
      <c r="F27" s="701"/>
      <c r="G27" s="701"/>
      <c r="H27" s="701"/>
      <c r="I27" s="701"/>
      <c r="J27" s="701"/>
      <c r="K27" s="701"/>
      <c r="L27" s="701"/>
      <c r="M27" s="701"/>
      <c r="N27" s="701"/>
      <c r="O27" s="701"/>
      <c r="P27" s="702"/>
      <c r="Q27" s="692"/>
      <c r="R27" s="693"/>
      <c r="S27" s="693"/>
      <c r="T27" s="693"/>
      <c r="U27" s="694"/>
      <c r="V27" s="692"/>
      <c r="W27" s="693"/>
      <c r="X27" s="693"/>
      <c r="Y27" s="693"/>
      <c r="Z27" s="694"/>
      <c r="AA27" s="692"/>
      <c r="AB27" s="693"/>
      <c r="AC27" s="693"/>
      <c r="AD27" s="693"/>
      <c r="AE27" s="693"/>
      <c r="AF27" s="706"/>
      <c r="AG27" s="707"/>
      <c r="AH27" s="707"/>
      <c r="AI27" s="707"/>
      <c r="AJ27" s="708"/>
      <c r="AK27" s="693"/>
      <c r="AL27" s="693"/>
      <c r="AM27" s="693"/>
      <c r="AN27" s="693"/>
      <c r="AO27" s="694"/>
      <c r="AP27" s="692"/>
      <c r="AQ27" s="693"/>
      <c r="AR27" s="693"/>
      <c r="AS27" s="693"/>
      <c r="AT27" s="694"/>
      <c r="AU27" s="692"/>
      <c r="AV27" s="693"/>
      <c r="AW27" s="693"/>
      <c r="AX27" s="693"/>
      <c r="AY27" s="694"/>
      <c r="AZ27" s="692"/>
      <c r="BA27" s="693"/>
      <c r="BB27" s="693"/>
      <c r="BC27" s="693"/>
      <c r="BD27" s="694"/>
      <c r="BE27" s="692"/>
      <c r="BF27" s="693"/>
      <c r="BG27" s="693"/>
      <c r="BH27" s="693"/>
      <c r="BI27" s="696"/>
      <c r="BJ27" s="56"/>
      <c r="BK27" s="56"/>
      <c r="BL27" s="56"/>
      <c r="BM27" s="56"/>
      <c r="BN27" s="56"/>
      <c r="BO27" s="55"/>
      <c r="BP27" s="55"/>
      <c r="BQ27" s="52">
        <v>21</v>
      </c>
      <c r="BR27" s="72"/>
      <c r="BS27" s="714"/>
      <c r="BT27" s="715"/>
      <c r="BU27" s="715"/>
      <c r="BV27" s="715"/>
      <c r="BW27" s="715"/>
      <c r="BX27" s="715"/>
      <c r="BY27" s="715"/>
      <c r="BZ27" s="715"/>
      <c r="CA27" s="715"/>
      <c r="CB27" s="715"/>
      <c r="CC27" s="715"/>
      <c r="CD27" s="715"/>
      <c r="CE27" s="715"/>
      <c r="CF27" s="715"/>
      <c r="CG27" s="716"/>
      <c r="CH27" s="717"/>
      <c r="CI27" s="718"/>
      <c r="CJ27" s="718"/>
      <c r="CK27" s="718"/>
      <c r="CL27" s="719"/>
      <c r="CM27" s="717"/>
      <c r="CN27" s="718"/>
      <c r="CO27" s="718"/>
      <c r="CP27" s="718"/>
      <c r="CQ27" s="719"/>
      <c r="CR27" s="717"/>
      <c r="CS27" s="718"/>
      <c r="CT27" s="718"/>
      <c r="CU27" s="718"/>
      <c r="CV27" s="719"/>
      <c r="CW27" s="717"/>
      <c r="CX27" s="718"/>
      <c r="CY27" s="718"/>
      <c r="CZ27" s="718"/>
      <c r="DA27" s="719"/>
      <c r="DB27" s="717"/>
      <c r="DC27" s="718"/>
      <c r="DD27" s="718"/>
      <c r="DE27" s="718"/>
      <c r="DF27" s="719"/>
      <c r="DG27" s="717"/>
      <c r="DH27" s="718"/>
      <c r="DI27" s="718"/>
      <c r="DJ27" s="718"/>
      <c r="DK27" s="719"/>
      <c r="DL27" s="717"/>
      <c r="DM27" s="718"/>
      <c r="DN27" s="718"/>
      <c r="DO27" s="718"/>
      <c r="DP27" s="719"/>
      <c r="DQ27" s="717"/>
      <c r="DR27" s="718"/>
      <c r="DS27" s="718"/>
      <c r="DT27" s="718"/>
      <c r="DU27" s="719"/>
      <c r="DV27" s="714"/>
      <c r="DW27" s="715"/>
      <c r="DX27" s="715"/>
      <c r="DY27" s="715"/>
      <c r="DZ27" s="720"/>
      <c r="EA27" s="48"/>
    </row>
    <row r="28" spans="1:131" ht="26.25" customHeight="1" x14ac:dyDescent="0.15">
      <c r="A28" s="54">
        <v>1</v>
      </c>
      <c r="B28" s="964" t="s">
        <v>460</v>
      </c>
      <c r="C28" s="965"/>
      <c r="D28" s="965"/>
      <c r="E28" s="965"/>
      <c r="F28" s="965"/>
      <c r="G28" s="965"/>
      <c r="H28" s="965"/>
      <c r="I28" s="965"/>
      <c r="J28" s="965"/>
      <c r="K28" s="965"/>
      <c r="L28" s="965"/>
      <c r="M28" s="965"/>
      <c r="N28" s="965"/>
      <c r="O28" s="965"/>
      <c r="P28" s="966"/>
      <c r="Q28" s="989">
        <v>949</v>
      </c>
      <c r="R28" s="990"/>
      <c r="S28" s="990"/>
      <c r="T28" s="990"/>
      <c r="U28" s="990"/>
      <c r="V28" s="990">
        <v>944</v>
      </c>
      <c r="W28" s="990"/>
      <c r="X28" s="990"/>
      <c r="Y28" s="990"/>
      <c r="Z28" s="990"/>
      <c r="AA28" s="990">
        <v>5</v>
      </c>
      <c r="AB28" s="990"/>
      <c r="AC28" s="990"/>
      <c r="AD28" s="990"/>
      <c r="AE28" s="991"/>
      <c r="AF28" s="992">
        <v>5</v>
      </c>
      <c r="AG28" s="990"/>
      <c r="AH28" s="990"/>
      <c r="AI28" s="990"/>
      <c r="AJ28" s="993"/>
      <c r="AK28" s="994">
        <v>109</v>
      </c>
      <c r="AL28" s="990"/>
      <c r="AM28" s="990"/>
      <c r="AN28" s="990"/>
      <c r="AO28" s="990"/>
      <c r="AP28" s="990" t="s">
        <v>204</v>
      </c>
      <c r="AQ28" s="990"/>
      <c r="AR28" s="990"/>
      <c r="AS28" s="990"/>
      <c r="AT28" s="990"/>
      <c r="AU28" s="990" t="s">
        <v>204</v>
      </c>
      <c r="AV28" s="990"/>
      <c r="AW28" s="990"/>
      <c r="AX28" s="990"/>
      <c r="AY28" s="990"/>
      <c r="AZ28" s="995" t="s">
        <v>204</v>
      </c>
      <c r="BA28" s="995"/>
      <c r="BB28" s="995"/>
      <c r="BC28" s="995"/>
      <c r="BD28" s="995"/>
      <c r="BE28" s="996"/>
      <c r="BF28" s="996"/>
      <c r="BG28" s="996"/>
      <c r="BH28" s="996"/>
      <c r="BI28" s="997"/>
      <c r="BJ28" s="56"/>
      <c r="BK28" s="56"/>
      <c r="BL28" s="56"/>
      <c r="BM28" s="56"/>
      <c r="BN28" s="56"/>
      <c r="BO28" s="55"/>
      <c r="BP28" s="55"/>
      <c r="BQ28" s="52">
        <v>22</v>
      </c>
      <c r="BR28" s="72"/>
      <c r="BS28" s="714"/>
      <c r="BT28" s="715"/>
      <c r="BU28" s="715"/>
      <c r="BV28" s="715"/>
      <c r="BW28" s="715"/>
      <c r="BX28" s="715"/>
      <c r="BY28" s="715"/>
      <c r="BZ28" s="715"/>
      <c r="CA28" s="715"/>
      <c r="CB28" s="715"/>
      <c r="CC28" s="715"/>
      <c r="CD28" s="715"/>
      <c r="CE28" s="715"/>
      <c r="CF28" s="715"/>
      <c r="CG28" s="716"/>
      <c r="CH28" s="717"/>
      <c r="CI28" s="718"/>
      <c r="CJ28" s="718"/>
      <c r="CK28" s="718"/>
      <c r="CL28" s="719"/>
      <c r="CM28" s="717"/>
      <c r="CN28" s="718"/>
      <c r="CO28" s="718"/>
      <c r="CP28" s="718"/>
      <c r="CQ28" s="719"/>
      <c r="CR28" s="717"/>
      <c r="CS28" s="718"/>
      <c r="CT28" s="718"/>
      <c r="CU28" s="718"/>
      <c r="CV28" s="719"/>
      <c r="CW28" s="717"/>
      <c r="CX28" s="718"/>
      <c r="CY28" s="718"/>
      <c r="CZ28" s="718"/>
      <c r="DA28" s="719"/>
      <c r="DB28" s="717"/>
      <c r="DC28" s="718"/>
      <c r="DD28" s="718"/>
      <c r="DE28" s="718"/>
      <c r="DF28" s="719"/>
      <c r="DG28" s="717"/>
      <c r="DH28" s="718"/>
      <c r="DI28" s="718"/>
      <c r="DJ28" s="718"/>
      <c r="DK28" s="719"/>
      <c r="DL28" s="717"/>
      <c r="DM28" s="718"/>
      <c r="DN28" s="718"/>
      <c r="DO28" s="718"/>
      <c r="DP28" s="719"/>
      <c r="DQ28" s="717"/>
      <c r="DR28" s="718"/>
      <c r="DS28" s="718"/>
      <c r="DT28" s="718"/>
      <c r="DU28" s="719"/>
      <c r="DV28" s="714"/>
      <c r="DW28" s="715"/>
      <c r="DX28" s="715"/>
      <c r="DY28" s="715"/>
      <c r="DZ28" s="720"/>
      <c r="EA28" s="48"/>
    </row>
    <row r="29" spans="1:131" ht="26.25" customHeight="1" x14ac:dyDescent="0.15">
      <c r="A29" s="54">
        <v>2</v>
      </c>
      <c r="B29" s="714" t="s">
        <v>29</v>
      </c>
      <c r="C29" s="715"/>
      <c r="D29" s="715"/>
      <c r="E29" s="715"/>
      <c r="F29" s="715"/>
      <c r="G29" s="715"/>
      <c r="H29" s="715"/>
      <c r="I29" s="715"/>
      <c r="J29" s="715"/>
      <c r="K29" s="715"/>
      <c r="L29" s="715"/>
      <c r="M29" s="715"/>
      <c r="N29" s="715"/>
      <c r="O29" s="715"/>
      <c r="P29" s="716"/>
      <c r="Q29" s="958">
        <v>1231</v>
      </c>
      <c r="R29" s="959"/>
      <c r="S29" s="959"/>
      <c r="T29" s="959"/>
      <c r="U29" s="959"/>
      <c r="V29" s="959">
        <v>1214</v>
      </c>
      <c r="W29" s="959"/>
      <c r="X29" s="959"/>
      <c r="Y29" s="959"/>
      <c r="Z29" s="959"/>
      <c r="AA29" s="959">
        <v>17</v>
      </c>
      <c r="AB29" s="959"/>
      <c r="AC29" s="959"/>
      <c r="AD29" s="959"/>
      <c r="AE29" s="963"/>
      <c r="AF29" s="981">
        <v>17</v>
      </c>
      <c r="AG29" s="718"/>
      <c r="AH29" s="718"/>
      <c r="AI29" s="718"/>
      <c r="AJ29" s="982"/>
      <c r="AK29" s="962">
        <v>220</v>
      </c>
      <c r="AL29" s="959"/>
      <c r="AM29" s="959"/>
      <c r="AN29" s="959"/>
      <c r="AO29" s="959"/>
      <c r="AP29" s="959" t="s">
        <v>204</v>
      </c>
      <c r="AQ29" s="959"/>
      <c r="AR29" s="959"/>
      <c r="AS29" s="959"/>
      <c r="AT29" s="959"/>
      <c r="AU29" s="959" t="s">
        <v>204</v>
      </c>
      <c r="AV29" s="959"/>
      <c r="AW29" s="959"/>
      <c r="AX29" s="959"/>
      <c r="AY29" s="959"/>
      <c r="AZ29" s="988" t="s">
        <v>204</v>
      </c>
      <c r="BA29" s="988"/>
      <c r="BB29" s="988"/>
      <c r="BC29" s="988"/>
      <c r="BD29" s="988"/>
      <c r="BE29" s="960"/>
      <c r="BF29" s="960"/>
      <c r="BG29" s="960"/>
      <c r="BH29" s="960"/>
      <c r="BI29" s="961"/>
      <c r="BJ29" s="56"/>
      <c r="BK29" s="56"/>
      <c r="BL29" s="56"/>
      <c r="BM29" s="56"/>
      <c r="BN29" s="56"/>
      <c r="BO29" s="55"/>
      <c r="BP29" s="55"/>
      <c r="BQ29" s="52">
        <v>23</v>
      </c>
      <c r="BR29" s="72"/>
      <c r="BS29" s="714"/>
      <c r="BT29" s="715"/>
      <c r="BU29" s="715"/>
      <c r="BV29" s="715"/>
      <c r="BW29" s="715"/>
      <c r="BX29" s="715"/>
      <c r="BY29" s="715"/>
      <c r="BZ29" s="715"/>
      <c r="CA29" s="715"/>
      <c r="CB29" s="715"/>
      <c r="CC29" s="715"/>
      <c r="CD29" s="715"/>
      <c r="CE29" s="715"/>
      <c r="CF29" s="715"/>
      <c r="CG29" s="716"/>
      <c r="CH29" s="717"/>
      <c r="CI29" s="718"/>
      <c r="CJ29" s="718"/>
      <c r="CK29" s="718"/>
      <c r="CL29" s="719"/>
      <c r="CM29" s="717"/>
      <c r="CN29" s="718"/>
      <c r="CO29" s="718"/>
      <c r="CP29" s="718"/>
      <c r="CQ29" s="719"/>
      <c r="CR29" s="717"/>
      <c r="CS29" s="718"/>
      <c r="CT29" s="718"/>
      <c r="CU29" s="718"/>
      <c r="CV29" s="719"/>
      <c r="CW29" s="717"/>
      <c r="CX29" s="718"/>
      <c r="CY29" s="718"/>
      <c r="CZ29" s="718"/>
      <c r="DA29" s="719"/>
      <c r="DB29" s="717"/>
      <c r="DC29" s="718"/>
      <c r="DD29" s="718"/>
      <c r="DE29" s="718"/>
      <c r="DF29" s="719"/>
      <c r="DG29" s="717"/>
      <c r="DH29" s="718"/>
      <c r="DI29" s="718"/>
      <c r="DJ29" s="718"/>
      <c r="DK29" s="719"/>
      <c r="DL29" s="717"/>
      <c r="DM29" s="718"/>
      <c r="DN29" s="718"/>
      <c r="DO29" s="718"/>
      <c r="DP29" s="719"/>
      <c r="DQ29" s="717"/>
      <c r="DR29" s="718"/>
      <c r="DS29" s="718"/>
      <c r="DT29" s="718"/>
      <c r="DU29" s="719"/>
      <c r="DV29" s="714"/>
      <c r="DW29" s="715"/>
      <c r="DX29" s="715"/>
      <c r="DY29" s="715"/>
      <c r="DZ29" s="720"/>
      <c r="EA29" s="48"/>
    </row>
    <row r="30" spans="1:131" ht="26.25" customHeight="1" x14ac:dyDescent="0.15">
      <c r="A30" s="54">
        <v>3</v>
      </c>
      <c r="B30" s="714" t="s">
        <v>222</v>
      </c>
      <c r="C30" s="715"/>
      <c r="D30" s="715"/>
      <c r="E30" s="715"/>
      <c r="F30" s="715"/>
      <c r="G30" s="715"/>
      <c r="H30" s="715"/>
      <c r="I30" s="715"/>
      <c r="J30" s="715"/>
      <c r="K30" s="715"/>
      <c r="L30" s="715"/>
      <c r="M30" s="715"/>
      <c r="N30" s="715"/>
      <c r="O30" s="715"/>
      <c r="P30" s="716"/>
      <c r="Q30" s="958">
        <v>105</v>
      </c>
      <c r="R30" s="959"/>
      <c r="S30" s="959"/>
      <c r="T30" s="959"/>
      <c r="U30" s="959"/>
      <c r="V30" s="959">
        <v>103</v>
      </c>
      <c r="W30" s="959"/>
      <c r="X30" s="959"/>
      <c r="Y30" s="959"/>
      <c r="Z30" s="959"/>
      <c r="AA30" s="959">
        <v>2</v>
      </c>
      <c r="AB30" s="959"/>
      <c r="AC30" s="959"/>
      <c r="AD30" s="959"/>
      <c r="AE30" s="963"/>
      <c r="AF30" s="981">
        <v>2</v>
      </c>
      <c r="AG30" s="718"/>
      <c r="AH30" s="718"/>
      <c r="AI30" s="718"/>
      <c r="AJ30" s="982"/>
      <c r="AK30" s="962">
        <v>34</v>
      </c>
      <c r="AL30" s="959"/>
      <c r="AM30" s="959"/>
      <c r="AN30" s="959"/>
      <c r="AO30" s="959"/>
      <c r="AP30" s="959" t="s">
        <v>204</v>
      </c>
      <c r="AQ30" s="959"/>
      <c r="AR30" s="959"/>
      <c r="AS30" s="959"/>
      <c r="AT30" s="959"/>
      <c r="AU30" s="959" t="s">
        <v>204</v>
      </c>
      <c r="AV30" s="959"/>
      <c r="AW30" s="959"/>
      <c r="AX30" s="959"/>
      <c r="AY30" s="959"/>
      <c r="AZ30" s="988" t="s">
        <v>204</v>
      </c>
      <c r="BA30" s="988"/>
      <c r="BB30" s="988"/>
      <c r="BC30" s="988"/>
      <c r="BD30" s="988"/>
      <c r="BE30" s="960"/>
      <c r="BF30" s="960"/>
      <c r="BG30" s="960"/>
      <c r="BH30" s="960"/>
      <c r="BI30" s="961"/>
      <c r="BJ30" s="56"/>
      <c r="BK30" s="56"/>
      <c r="BL30" s="56"/>
      <c r="BM30" s="56"/>
      <c r="BN30" s="56"/>
      <c r="BO30" s="55"/>
      <c r="BP30" s="55"/>
      <c r="BQ30" s="52">
        <v>24</v>
      </c>
      <c r="BR30" s="72"/>
      <c r="BS30" s="714"/>
      <c r="BT30" s="715"/>
      <c r="BU30" s="715"/>
      <c r="BV30" s="715"/>
      <c r="BW30" s="715"/>
      <c r="BX30" s="715"/>
      <c r="BY30" s="715"/>
      <c r="BZ30" s="715"/>
      <c r="CA30" s="715"/>
      <c r="CB30" s="715"/>
      <c r="CC30" s="715"/>
      <c r="CD30" s="715"/>
      <c r="CE30" s="715"/>
      <c r="CF30" s="715"/>
      <c r="CG30" s="716"/>
      <c r="CH30" s="717"/>
      <c r="CI30" s="718"/>
      <c r="CJ30" s="718"/>
      <c r="CK30" s="718"/>
      <c r="CL30" s="719"/>
      <c r="CM30" s="717"/>
      <c r="CN30" s="718"/>
      <c r="CO30" s="718"/>
      <c r="CP30" s="718"/>
      <c r="CQ30" s="719"/>
      <c r="CR30" s="717"/>
      <c r="CS30" s="718"/>
      <c r="CT30" s="718"/>
      <c r="CU30" s="718"/>
      <c r="CV30" s="719"/>
      <c r="CW30" s="717"/>
      <c r="CX30" s="718"/>
      <c r="CY30" s="718"/>
      <c r="CZ30" s="718"/>
      <c r="DA30" s="719"/>
      <c r="DB30" s="717"/>
      <c r="DC30" s="718"/>
      <c r="DD30" s="718"/>
      <c r="DE30" s="718"/>
      <c r="DF30" s="719"/>
      <c r="DG30" s="717"/>
      <c r="DH30" s="718"/>
      <c r="DI30" s="718"/>
      <c r="DJ30" s="718"/>
      <c r="DK30" s="719"/>
      <c r="DL30" s="717"/>
      <c r="DM30" s="718"/>
      <c r="DN30" s="718"/>
      <c r="DO30" s="718"/>
      <c r="DP30" s="719"/>
      <c r="DQ30" s="717"/>
      <c r="DR30" s="718"/>
      <c r="DS30" s="718"/>
      <c r="DT30" s="718"/>
      <c r="DU30" s="719"/>
      <c r="DV30" s="714"/>
      <c r="DW30" s="715"/>
      <c r="DX30" s="715"/>
      <c r="DY30" s="715"/>
      <c r="DZ30" s="720"/>
      <c r="EA30" s="48"/>
    </row>
    <row r="31" spans="1:131" ht="26.25" customHeight="1" x14ac:dyDescent="0.15">
      <c r="A31" s="54">
        <v>4</v>
      </c>
      <c r="B31" s="714" t="s">
        <v>461</v>
      </c>
      <c r="C31" s="715"/>
      <c r="D31" s="715"/>
      <c r="E31" s="715"/>
      <c r="F31" s="715"/>
      <c r="G31" s="715"/>
      <c r="H31" s="715"/>
      <c r="I31" s="715"/>
      <c r="J31" s="715"/>
      <c r="K31" s="715"/>
      <c r="L31" s="715"/>
      <c r="M31" s="715"/>
      <c r="N31" s="715"/>
      <c r="O31" s="715"/>
      <c r="P31" s="716"/>
      <c r="Q31" s="958">
        <v>255</v>
      </c>
      <c r="R31" s="959"/>
      <c r="S31" s="959"/>
      <c r="T31" s="959"/>
      <c r="U31" s="959"/>
      <c r="V31" s="959">
        <v>249</v>
      </c>
      <c r="W31" s="959"/>
      <c r="X31" s="959"/>
      <c r="Y31" s="959"/>
      <c r="Z31" s="959"/>
      <c r="AA31" s="959">
        <v>6</v>
      </c>
      <c r="AB31" s="959"/>
      <c r="AC31" s="959"/>
      <c r="AD31" s="959"/>
      <c r="AE31" s="963"/>
      <c r="AF31" s="981">
        <v>82</v>
      </c>
      <c r="AG31" s="718"/>
      <c r="AH31" s="718"/>
      <c r="AI31" s="718"/>
      <c r="AJ31" s="982"/>
      <c r="AK31" s="962">
        <v>80</v>
      </c>
      <c r="AL31" s="959"/>
      <c r="AM31" s="959"/>
      <c r="AN31" s="959"/>
      <c r="AO31" s="959"/>
      <c r="AP31" s="959">
        <v>1261</v>
      </c>
      <c r="AQ31" s="959"/>
      <c r="AR31" s="959"/>
      <c r="AS31" s="959"/>
      <c r="AT31" s="959"/>
      <c r="AU31" s="959">
        <v>482</v>
      </c>
      <c r="AV31" s="959"/>
      <c r="AW31" s="959"/>
      <c r="AX31" s="959"/>
      <c r="AY31" s="959"/>
      <c r="AZ31" s="988"/>
      <c r="BA31" s="988"/>
      <c r="BB31" s="988"/>
      <c r="BC31" s="988"/>
      <c r="BD31" s="988"/>
      <c r="BE31" s="960" t="s">
        <v>462</v>
      </c>
      <c r="BF31" s="960"/>
      <c r="BG31" s="960"/>
      <c r="BH31" s="960"/>
      <c r="BI31" s="961"/>
      <c r="BJ31" s="56"/>
      <c r="BK31" s="56"/>
      <c r="BL31" s="56"/>
      <c r="BM31" s="56"/>
      <c r="BN31" s="56"/>
      <c r="BO31" s="55"/>
      <c r="BP31" s="55"/>
      <c r="BQ31" s="52">
        <v>25</v>
      </c>
      <c r="BR31" s="72"/>
      <c r="BS31" s="714"/>
      <c r="BT31" s="715"/>
      <c r="BU31" s="715"/>
      <c r="BV31" s="715"/>
      <c r="BW31" s="715"/>
      <c r="BX31" s="715"/>
      <c r="BY31" s="715"/>
      <c r="BZ31" s="715"/>
      <c r="CA31" s="715"/>
      <c r="CB31" s="715"/>
      <c r="CC31" s="715"/>
      <c r="CD31" s="715"/>
      <c r="CE31" s="715"/>
      <c r="CF31" s="715"/>
      <c r="CG31" s="716"/>
      <c r="CH31" s="717"/>
      <c r="CI31" s="718"/>
      <c r="CJ31" s="718"/>
      <c r="CK31" s="718"/>
      <c r="CL31" s="719"/>
      <c r="CM31" s="717"/>
      <c r="CN31" s="718"/>
      <c r="CO31" s="718"/>
      <c r="CP31" s="718"/>
      <c r="CQ31" s="719"/>
      <c r="CR31" s="717"/>
      <c r="CS31" s="718"/>
      <c r="CT31" s="718"/>
      <c r="CU31" s="718"/>
      <c r="CV31" s="719"/>
      <c r="CW31" s="717"/>
      <c r="CX31" s="718"/>
      <c r="CY31" s="718"/>
      <c r="CZ31" s="718"/>
      <c r="DA31" s="719"/>
      <c r="DB31" s="717"/>
      <c r="DC31" s="718"/>
      <c r="DD31" s="718"/>
      <c r="DE31" s="718"/>
      <c r="DF31" s="719"/>
      <c r="DG31" s="717"/>
      <c r="DH31" s="718"/>
      <c r="DI31" s="718"/>
      <c r="DJ31" s="718"/>
      <c r="DK31" s="719"/>
      <c r="DL31" s="717"/>
      <c r="DM31" s="718"/>
      <c r="DN31" s="718"/>
      <c r="DO31" s="718"/>
      <c r="DP31" s="719"/>
      <c r="DQ31" s="717"/>
      <c r="DR31" s="718"/>
      <c r="DS31" s="718"/>
      <c r="DT31" s="718"/>
      <c r="DU31" s="719"/>
      <c r="DV31" s="714"/>
      <c r="DW31" s="715"/>
      <c r="DX31" s="715"/>
      <c r="DY31" s="715"/>
      <c r="DZ31" s="720"/>
      <c r="EA31" s="48"/>
    </row>
    <row r="32" spans="1:131" ht="26.25" customHeight="1" x14ac:dyDescent="0.15">
      <c r="A32" s="54">
        <v>5</v>
      </c>
      <c r="B32" s="714" t="s">
        <v>463</v>
      </c>
      <c r="C32" s="715"/>
      <c r="D32" s="715"/>
      <c r="E32" s="715"/>
      <c r="F32" s="715"/>
      <c r="G32" s="715"/>
      <c r="H32" s="715"/>
      <c r="I32" s="715"/>
      <c r="J32" s="715"/>
      <c r="K32" s="715"/>
      <c r="L32" s="715"/>
      <c r="M32" s="715"/>
      <c r="N32" s="715"/>
      <c r="O32" s="715"/>
      <c r="P32" s="716"/>
      <c r="Q32" s="958">
        <v>1103</v>
      </c>
      <c r="R32" s="959"/>
      <c r="S32" s="959"/>
      <c r="T32" s="959"/>
      <c r="U32" s="959"/>
      <c r="V32" s="959">
        <v>1086</v>
      </c>
      <c r="W32" s="959"/>
      <c r="X32" s="959"/>
      <c r="Y32" s="959"/>
      <c r="Z32" s="959"/>
      <c r="AA32" s="959">
        <v>17</v>
      </c>
      <c r="AB32" s="959"/>
      <c r="AC32" s="959"/>
      <c r="AD32" s="959"/>
      <c r="AE32" s="963"/>
      <c r="AF32" s="981">
        <v>474</v>
      </c>
      <c r="AG32" s="718"/>
      <c r="AH32" s="718"/>
      <c r="AI32" s="718"/>
      <c r="AJ32" s="982"/>
      <c r="AK32" s="962">
        <v>406</v>
      </c>
      <c r="AL32" s="959"/>
      <c r="AM32" s="959"/>
      <c r="AN32" s="959"/>
      <c r="AO32" s="959"/>
      <c r="AP32" s="959">
        <v>57</v>
      </c>
      <c r="AQ32" s="959"/>
      <c r="AR32" s="959"/>
      <c r="AS32" s="959"/>
      <c r="AT32" s="959"/>
      <c r="AU32" s="959">
        <v>45</v>
      </c>
      <c r="AV32" s="959"/>
      <c r="AW32" s="959"/>
      <c r="AX32" s="959"/>
      <c r="AY32" s="959"/>
      <c r="AZ32" s="988"/>
      <c r="BA32" s="988"/>
      <c r="BB32" s="988"/>
      <c r="BC32" s="988"/>
      <c r="BD32" s="988"/>
      <c r="BE32" s="960" t="s">
        <v>462</v>
      </c>
      <c r="BF32" s="960"/>
      <c r="BG32" s="960"/>
      <c r="BH32" s="960"/>
      <c r="BI32" s="961"/>
      <c r="BJ32" s="56"/>
      <c r="BK32" s="56"/>
      <c r="BL32" s="56"/>
      <c r="BM32" s="56"/>
      <c r="BN32" s="56"/>
      <c r="BO32" s="55"/>
      <c r="BP32" s="55"/>
      <c r="BQ32" s="52">
        <v>26</v>
      </c>
      <c r="BR32" s="72"/>
      <c r="BS32" s="714"/>
      <c r="BT32" s="715"/>
      <c r="BU32" s="715"/>
      <c r="BV32" s="715"/>
      <c r="BW32" s="715"/>
      <c r="BX32" s="715"/>
      <c r="BY32" s="715"/>
      <c r="BZ32" s="715"/>
      <c r="CA32" s="715"/>
      <c r="CB32" s="715"/>
      <c r="CC32" s="715"/>
      <c r="CD32" s="715"/>
      <c r="CE32" s="715"/>
      <c r="CF32" s="715"/>
      <c r="CG32" s="716"/>
      <c r="CH32" s="717"/>
      <c r="CI32" s="718"/>
      <c r="CJ32" s="718"/>
      <c r="CK32" s="718"/>
      <c r="CL32" s="719"/>
      <c r="CM32" s="717"/>
      <c r="CN32" s="718"/>
      <c r="CO32" s="718"/>
      <c r="CP32" s="718"/>
      <c r="CQ32" s="719"/>
      <c r="CR32" s="717"/>
      <c r="CS32" s="718"/>
      <c r="CT32" s="718"/>
      <c r="CU32" s="718"/>
      <c r="CV32" s="719"/>
      <c r="CW32" s="717"/>
      <c r="CX32" s="718"/>
      <c r="CY32" s="718"/>
      <c r="CZ32" s="718"/>
      <c r="DA32" s="719"/>
      <c r="DB32" s="717"/>
      <c r="DC32" s="718"/>
      <c r="DD32" s="718"/>
      <c r="DE32" s="718"/>
      <c r="DF32" s="719"/>
      <c r="DG32" s="717"/>
      <c r="DH32" s="718"/>
      <c r="DI32" s="718"/>
      <c r="DJ32" s="718"/>
      <c r="DK32" s="719"/>
      <c r="DL32" s="717"/>
      <c r="DM32" s="718"/>
      <c r="DN32" s="718"/>
      <c r="DO32" s="718"/>
      <c r="DP32" s="719"/>
      <c r="DQ32" s="717"/>
      <c r="DR32" s="718"/>
      <c r="DS32" s="718"/>
      <c r="DT32" s="718"/>
      <c r="DU32" s="719"/>
      <c r="DV32" s="714"/>
      <c r="DW32" s="715"/>
      <c r="DX32" s="715"/>
      <c r="DY32" s="715"/>
      <c r="DZ32" s="720"/>
      <c r="EA32" s="48"/>
    </row>
    <row r="33" spans="1:131" ht="26.25" customHeight="1" x14ac:dyDescent="0.15">
      <c r="A33" s="54">
        <v>6</v>
      </c>
      <c r="B33" s="714" t="s">
        <v>377</v>
      </c>
      <c r="C33" s="715"/>
      <c r="D33" s="715"/>
      <c r="E33" s="715"/>
      <c r="F33" s="715"/>
      <c r="G33" s="715"/>
      <c r="H33" s="715"/>
      <c r="I33" s="715"/>
      <c r="J33" s="715"/>
      <c r="K33" s="715"/>
      <c r="L33" s="715"/>
      <c r="M33" s="715"/>
      <c r="N33" s="715"/>
      <c r="O33" s="715"/>
      <c r="P33" s="716"/>
      <c r="Q33" s="958">
        <v>292</v>
      </c>
      <c r="R33" s="959"/>
      <c r="S33" s="959"/>
      <c r="T33" s="959"/>
      <c r="U33" s="959"/>
      <c r="V33" s="959">
        <v>290</v>
      </c>
      <c r="W33" s="959"/>
      <c r="X33" s="959"/>
      <c r="Y33" s="959"/>
      <c r="Z33" s="959"/>
      <c r="AA33" s="959">
        <v>2</v>
      </c>
      <c r="AB33" s="959"/>
      <c r="AC33" s="959"/>
      <c r="AD33" s="959"/>
      <c r="AE33" s="963"/>
      <c r="AF33" s="981">
        <v>2</v>
      </c>
      <c r="AG33" s="718"/>
      <c r="AH33" s="718"/>
      <c r="AI33" s="718"/>
      <c r="AJ33" s="982"/>
      <c r="AK33" s="962">
        <v>155</v>
      </c>
      <c r="AL33" s="959"/>
      <c r="AM33" s="959"/>
      <c r="AN33" s="959"/>
      <c r="AO33" s="959"/>
      <c r="AP33" s="959">
        <v>1941</v>
      </c>
      <c r="AQ33" s="959"/>
      <c r="AR33" s="959"/>
      <c r="AS33" s="959"/>
      <c r="AT33" s="959"/>
      <c r="AU33" s="959">
        <v>1941</v>
      </c>
      <c r="AV33" s="959"/>
      <c r="AW33" s="959"/>
      <c r="AX33" s="959"/>
      <c r="AY33" s="959"/>
      <c r="AZ33" s="988"/>
      <c r="BA33" s="988"/>
      <c r="BB33" s="988"/>
      <c r="BC33" s="988"/>
      <c r="BD33" s="988"/>
      <c r="BE33" s="960" t="s">
        <v>25</v>
      </c>
      <c r="BF33" s="960"/>
      <c r="BG33" s="960"/>
      <c r="BH33" s="960"/>
      <c r="BI33" s="961"/>
      <c r="BJ33" s="56"/>
      <c r="BK33" s="56"/>
      <c r="BL33" s="56"/>
      <c r="BM33" s="56"/>
      <c r="BN33" s="56"/>
      <c r="BO33" s="55"/>
      <c r="BP33" s="55"/>
      <c r="BQ33" s="52">
        <v>27</v>
      </c>
      <c r="BR33" s="72"/>
      <c r="BS33" s="714"/>
      <c r="BT33" s="715"/>
      <c r="BU33" s="715"/>
      <c r="BV33" s="715"/>
      <c r="BW33" s="715"/>
      <c r="BX33" s="715"/>
      <c r="BY33" s="715"/>
      <c r="BZ33" s="715"/>
      <c r="CA33" s="715"/>
      <c r="CB33" s="715"/>
      <c r="CC33" s="715"/>
      <c r="CD33" s="715"/>
      <c r="CE33" s="715"/>
      <c r="CF33" s="715"/>
      <c r="CG33" s="716"/>
      <c r="CH33" s="717"/>
      <c r="CI33" s="718"/>
      <c r="CJ33" s="718"/>
      <c r="CK33" s="718"/>
      <c r="CL33" s="719"/>
      <c r="CM33" s="717"/>
      <c r="CN33" s="718"/>
      <c r="CO33" s="718"/>
      <c r="CP33" s="718"/>
      <c r="CQ33" s="719"/>
      <c r="CR33" s="717"/>
      <c r="CS33" s="718"/>
      <c r="CT33" s="718"/>
      <c r="CU33" s="718"/>
      <c r="CV33" s="719"/>
      <c r="CW33" s="717"/>
      <c r="CX33" s="718"/>
      <c r="CY33" s="718"/>
      <c r="CZ33" s="718"/>
      <c r="DA33" s="719"/>
      <c r="DB33" s="717"/>
      <c r="DC33" s="718"/>
      <c r="DD33" s="718"/>
      <c r="DE33" s="718"/>
      <c r="DF33" s="719"/>
      <c r="DG33" s="717"/>
      <c r="DH33" s="718"/>
      <c r="DI33" s="718"/>
      <c r="DJ33" s="718"/>
      <c r="DK33" s="719"/>
      <c r="DL33" s="717"/>
      <c r="DM33" s="718"/>
      <c r="DN33" s="718"/>
      <c r="DO33" s="718"/>
      <c r="DP33" s="719"/>
      <c r="DQ33" s="717"/>
      <c r="DR33" s="718"/>
      <c r="DS33" s="718"/>
      <c r="DT33" s="718"/>
      <c r="DU33" s="719"/>
      <c r="DV33" s="714"/>
      <c r="DW33" s="715"/>
      <c r="DX33" s="715"/>
      <c r="DY33" s="715"/>
      <c r="DZ33" s="720"/>
      <c r="EA33" s="48"/>
    </row>
    <row r="34" spans="1:131" ht="26.25" customHeight="1" x14ac:dyDescent="0.15">
      <c r="A34" s="54">
        <v>7</v>
      </c>
      <c r="B34" s="714"/>
      <c r="C34" s="715"/>
      <c r="D34" s="715"/>
      <c r="E34" s="715"/>
      <c r="F34" s="715"/>
      <c r="G34" s="715"/>
      <c r="H34" s="715"/>
      <c r="I34" s="715"/>
      <c r="J34" s="715"/>
      <c r="K34" s="715"/>
      <c r="L34" s="715"/>
      <c r="M34" s="715"/>
      <c r="N34" s="715"/>
      <c r="O34" s="715"/>
      <c r="P34" s="716"/>
      <c r="Q34" s="958"/>
      <c r="R34" s="959"/>
      <c r="S34" s="959"/>
      <c r="T34" s="959"/>
      <c r="U34" s="959"/>
      <c r="V34" s="959"/>
      <c r="W34" s="959"/>
      <c r="X34" s="959"/>
      <c r="Y34" s="959"/>
      <c r="Z34" s="959"/>
      <c r="AA34" s="959"/>
      <c r="AB34" s="959"/>
      <c r="AC34" s="959"/>
      <c r="AD34" s="959"/>
      <c r="AE34" s="963"/>
      <c r="AF34" s="981"/>
      <c r="AG34" s="718"/>
      <c r="AH34" s="718"/>
      <c r="AI34" s="718"/>
      <c r="AJ34" s="982"/>
      <c r="AK34" s="962"/>
      <c r="AL34" s="959"/>
      <c r="AM34" s="959"/>
      <c r="AN34" s="959"/>
      <c r="AO34" s="959"/>
      <c r="AP34" s="959"/>
      <c r="AQ34" s="959"/>
      <c r="AR34" s="959"/>
      <c r="AS34" s="959"/>
      <c r="AT34" s="959"/>
      <c r="AU34" s="959"/>
      <c r="AV34" s="959"/>
      <c r="AW34" s="959"/>
      <c r="AX34" s="959"/>
      <c r="AY34" s="959"/>
      <c r="AZ34" s="988"/>
      <c r="BA34" s="988"/>
      <c r="BB34" s="988"/>
      <c r="BC34" s="988"/>
      <c r="BD34" s="988"/>
      <c r="BE34" s="960"/>
      <c r="BF34" s="960"/>
      <c r="BG34" s="960"/>
      <c r="BH34" s="960"/>
      <c r="BI34" s="961"/>
      <c r="BJ34" s="56"/>
      <c r="BK34" s="56"/>
      <c r="BL34" s="56"/>
      <c r="BM34" s="56"/>
      <c r="BN34" s="56"/>
      <c r="BO34" s="55"/>
      <c r="BP34" s="55"/>
      <c r="BQ34" s="52">
        <v>28</v>
      </c>
      <c r="BR34" s="72"/>
      <c r="BS34" s="714"/>
      <c r="BT34" s="715"/>
      <c r="BU34" s="715"/>
      <c r="BV34" s="715"/>
      <c r="BW34" s="715"/>
      <c r="BX34" s="715"/>
      <c r="BY34" s="715"/>
      <c r="BZ34" s="715"/>
      <c r="CA34" s="715"/>
      <c r="CB34" s="715"/>
      <c r="CC34" s="715"/>
      <c r="CD34" s="715"/>
      <c r="CE34" s="715"/>
      <c r="CF34" s="715"/>
      <c r="CG34" s="716"/>
      <c r="CH34" s="717"/>
      <c r="CI34" s="718"/>
      <c r="CJ34" s="718"/>
      <c r="CK34" s="718"/>
      <c r="CL34" s="719"/>
      <c r="CM34" s="717"/>
      <c r="CN34" s="718"/>
      <c r="CO34" s="718"/>
      <c r="CP34" s="718"/>
      <c r="CQ34" s="719"/>
      <c r="CR34" s="717"/>
      <c r="CS34" s="718"/>
      <c r="CT34" s="718"/>
      <c r="CU34" s="718"/>
      <c r="CV34" s="719"/>
      <c r="CW34" s="717"/>
      <c r="CX34" s="718"/>
      <c r="CY34" s="718"/>
      <c r="CZ34" s="718"/>
      <c r="DA34" s="719"/>
      <c r="DB34" s="717"/>
      <c r="DC34" s="718"/>
      <c r="DD34" s="718"/>
      <c r="DE34" s="718"/>
      <c r="DF34" s="719"/>
      <c r="DG34" s="717"/>
      <c r="DH34" s="718"/>
      <c r="DI34" s="718"/>
      <c r="DJ34" s="718"/>
      <c r="DK34" s="719"/>
      <c r="DL34" s="717"/>
      <c r="DM34" s="718"/>
      <c r="DN34" s="718"/>
      <c r="DO34" s="718"/>
      <c r="DP34" s="719"/>
      <c r="DQ34" s="717"/>
      <c r="DR34" s="718"/>
      <c r="DS34" s="718"/>
      <c r="DT34" s="718"/>
      <c r="DU34" s="719"/>
      <c r="DV34" s="714"/>
      <c r="DW34" s="715"/>
      <c r="DX34" s="715"/>
      <c r="DY34" s="715"/>
      <c r="DZ34" s="720"/>
      <c r="EA34" s="48"/>
    </row>
    <row r="35" spans="1:131" ht="26.25" customHeight="1" x14ac:dyDescent="0.15">
      <c r="A35" s="54">
        <v>8</v>
      </c>
      <c r="B35" s="714"/>
      <c r="C35" s="715"/>
      <c r="D35" s="715"/>
      <c r="E35" s="715"/>
      <c r="F35" s="715"/>
      <c r="G35" s="715"/>
      <c r="H35" s="715"/>
      <c r="I35" s="715"/>
      <c r="J35" s="715"/>
      <c r="K35" s="715"/>
      <c r="L35" s="715"/>
      <c r="M35" s="715"/>
      <c r="N35" s="715"/>
      <c r="O35" s="715"/>
      <c r="P35" s="716"/>
      <c r="Q35" s="958"/>
      <c r="R35" s="959"/>
      <c r="S35" s="959"/>
      <c r="T35" s="959"/>
      <c r="U35" s="959"/>
      <c r="V35" s="959"/>
      <c r="W35" s="959"/>
      <c r="X35" s="959"/>
      <c r="Y35" s="959"/>
      <c r="Z35" s="959"/>
      <c r="AA35" s="959"/>
      <c r="AB35" s="959"/>
      <c r="AC35" s="959"/>
      <c r="AD35" s="959"/>
      <c r="AE35" s="963"/>
      <c r="AF35" s="981"/>
      <c r="AG35" s="718"/>
      <c r="AH35" s="718"/>
      <c r="AI35" s="718"/>
      <c r="AJ35" s="982"/>
      <c r="AK35" s="962"/>
      <c r="AL35" s="959"/>
      <c r="AM35" s="959"/>
      <c r="AN35" s="959"/>
      <c r="AO35" s="959"/>
      <c r="AP35" s="959"/>
      <c r="AQ35" s="959"/>
      <c r="AR35" s="959"/>
      <c r="AS35" s="959"/>
      <c r="AT35" s="959"/>
      <c r="AU35" s="959"/>
      <c r="AV35" s="959"/>
      <c r="AW35" s="959"/>
      <c r="AX35" s="959"/>
      <c r="AY35" s="959"/>
      <c r="AZ35" s="988"/>
      <c r="BA35" s="988"/>
      <c r="BB35" s="988"/>
      <c r="BC35" s="988"/>
      <c r="BD35" s="988"/>
      <c r="BE35" s="960"/>
      <c r="BF35" s="960"/>
      <c r="BG35" s="960"/>
      <c r="BH35" s="960"/>
      <c r="BI35" s="961"/>
      <c r="BJ35" s="56"/>
      <c r="BK35" s="56"/>
      <c r="BL35" s="56"/>
      <c r="BM35" s="56"/>
      <c r="BN35" s="56"/>
      <c r="BO35" s="55"/>
      <c r="BP35" s="55"/>
      <c r="BQ35" s="52">
        <v>29</v>
      </c>
      <c r="BR35" s="72"/>
      <c r="BS35" s="714"/>
      <c r="BT35" s="715"/>
      <c r="BU35" s="715"/>
      <c r="BV35" s="715"/>
      <c r="BW35" s="715"/>
      <c r="BX35" s="715"/>
      <c r="BY35" s="715"/>
      <c r="BZ35" s="715"/>
      <c r="CA35" s="715"/>
      <c r="CB35" s="715"/>
      <c r="CC35" s="715"/>
      <c r="CD35" s="715"/>
      <c r="CE35" s="715"/>
      <c r="CF35" s="715"/>
      <c r="CG35" s="716"/>
      <c r="CH35" s="717"/>
      <c r="CI35" s="718"/>
      <c r="CJ35" s="718"/>
      <c r="CK35" s="718"/>
      <c r="CL35" s="719"/>
      <c r="CM35" s="717"/>
      <c r="CN35" s="718"/>
      <c r="CO35" s="718"/>
      <c r="CP35" s="718"/>
      <c r="CQ35" s="719"/>
      <c r="CR35" s="717"/>
      <c r="CS35" s="718"/>
      <c r="CT35" s="718"/>
      <c r="CU35" s="718"/>
      <c r="CV35" s="719"/>
      <c r="CW35" s="717"/>
      <c r="CX35" s="718"/>
      <c r="CY35" s="718"/>
      <c r="CZ35" s="718"/>
      <c r="DA35" s="719"/>
      <c r="DB35" s="717"/>
      <c r="DC35" s="718"/>
      <c r="DD35" s="718"/>
      <c r="DE35" s="718"/>
      <c r="DF35" s="719"/>
      <c r="DG35" s="717"/>
      <c r="DH35" s="718"/>
      <c r="DI35" s="718"/>
      <c r="DJ35" s="718"/>
      <c r="DK35" s="719"/>
      <c r="DL35" s="717"/>
      <c r="DM35" s="718"/>
      <c r="DN35" s="718"/>
      <c r="DO35" s="718"/>
      <c r="DP35" s="719"/>
      <c r="DQ35" s="717"/>
      <c r="DR35" s="718"/>
      <c r="DS35" s="718"/>
      <c r="DT35" s="718"/>
      <c r="DU35" s="719"/>
      <c r="DV35" s="714"/>
      <c r="DW35" s="715"/>
      <c r="DX35" s="715"/>
      <c r="DY35" s="715"/>
      <c r="DZ35" s="720"/>
      <c r="EA35" s="48"/>
    </row>
    <row r="36" spans="1:131" ht="26.25" customHeight="1" x14ac:dyDescent="0.15">
      <c r="A36" s="54">
        <v>9</v>
      </c>
      <c r="B36" s="714"/>
      <c r="C36" s="715"/>
      <c r="D36" s="715"/>
      <c r="E36" s="715"/>
      <c r="F36" s="715"/>
      <c r="G36" s="715"/>
      <c r="H36" s="715"/>
      <c r="I36" s="715"/>
      <c r="J36" s="715"/>
      <c r="K36" s="715"/>
      <c r="L36" s="715"/>
      <c r="M36" s="715"/>
      <c r="N36" s="715"/>
      <c r="O36" s="715"/>
      <c r="P36" s="716"/>
      <c r="Q36" s="958"/>
      <c r="R36" s="959"/>
      <c r="S36" s="959"/>
      <c r="T36" s="959"/>
      <c r="U36" s="959"/>
      <c r="V36" s="959"/>
      <c r="W36" s="959"/>
      <c r="X36" s="959"/>
      <c r="Y36" s="959"/>
      <c r="Z36" s="959"/>
      <c r="AA36" s="959"/>
      <c r="AB36" s="959"/>
      <c r="AC36" s="959"/>
      <c r="AD36" s="959"/>
      <c r="AE36" s="963"/>
      <c r="AF36" s="981"/>
      <c r="AG36" s="718"/>
      <c r="AH36" s="718"/>
      <c r="AI36" s="718"/>
      <c r="AJ36" s="982"/>
      <c r="AK36" s="962"/>
      <c r="AL36" s="959"/>
      <c r="AM36" s="959"/>
      <c r="AN36" s="959"/>
      <c r="AO36" s="959"/>
      <c r="AP36" s="959"/>
      <c r="AQ36" s="959"/>
      <c r="AR36" s="959"/>
      <c r="AS36" s="959"/>
      <c r="AT36" s="959"/>
      <c r="AU36" s="959"/>
      <c r="AV36" s="959"/>
      <c r="AW36" s="959"/>
      <c r="AX36" s="959"/>
      <c r="AY36" s="959"/>
      <c r="AZ36" s="988"/>
      <c r="BA36" s="988"/>
      <c r="BB36" s="988"/>
      <c r="BC36" s="988"/>
      <c r="BD36" s="988"/>
      <c r="BE36" s="960"/>
      <c r="BF36" s="960"/>
      <c r="BG36" s="960"/>
      <c r="BH36" s="960"/>
      <c r="BI36" s="961"/>
      <c r="BJ36" s="56"/>
      <c r="BK36" s="56"/>
      <c r="BL36" s="56"/>
      <c r="BM36" s="56"/>
      <c r="BN36" s="56"/>
      <c r="BO36" s="55"/>
      <c r="BP36" s="55"/>
      <c r="BQ36" s="52">
        <v>30</v>
      </c>
      <c r="BR36" s="72"/>
      <c r="BS36" s="714"/>
      <c r="BT36" s="715"/>
      <c r="BU36" s="715"/>
      <c r="BV36" s="715"/>
      <c r="BW36" s="715"/>
      <c r="BX36" s="715"/>
      <c r="BY36" s="715"/>
      <c r="BZ36" s="715"/>
      <c r="CA36" s="715"/>
      <c r="CB36" s="715"/>
      <c r="CC36" s="715"/>
      <c r="CD36" s="715"/>
      <c r="CE36" s="715"/>
      <c r="CF36" s="715"/>
      <c r="CG36" s="716"/>
      <c r="CH36" s="717"/>
      <c r="CI36" s="718"/>
      <c r="CJ36" s="718"/>
      <c r="CK36" s="718"/>
      <c r="CL36" s="719"/>
      <c r="CM36" s="717"/>
      <c r="CN36" s="718"/>
      <c r="CO36" s="718"/>
      <c r="CP36" s="718"/>
      <c r="CQ36" s="719"/>
      <c r="CR36" s="717"/>
      <c r="CS36" s="718"/>
      <c r="CT36" s="718"/>
      <c r="CU36" s="718"/>
      <c r="CV36" s="719"/>
      <c r="CW36" s="717"/>
      <c r="CX36" s="718"/>
      <c r="CY36" s="718"/>
      <c r="CZ36" s="718"/>
      <c r="DA36" s="719"/>
      <c r="DB36" s="717"/>
      <c r="DC36" s="718"/>
      <c r="DD36" s="718"/>
      <c r="DE36" s="718"/>
      <c r="DF36" s="719"/>
      <c r="DG36" s="717"/>
      <c r="DH36" s="718"/>
      <c r="DI36" s="718"/>
      <c r="DJ36" s="718"/>
      <c r="DK36" s="719"/>
      <c r="DL36" s="717"/>
      <c r="DM36" s="718"/>
      <c r="DN36" s="718"/>
      <c r="DO36" s="718"/>
      <c r="DP36" s="719"/>
      <c r="DQ36" s="717"/>
      <c r="DR36" s="718"/>
      <c r="DS36" s="718"/>
      <c r="DT36" s="718"/>
      <c r="DU36" s="719"/>
      <c r="DV36" s="714"/>
      <c r="DW36" s="715"/>
      <c r="DX36" s="715"/>
      <c r="DY36" s="715"/>
      <c r="DZ36" s="720"/>
      <c r="EA36" s="48"/>
    </row>
    <row r="37" spans="1:131" ht="26.25" customHeight="1" x14ac:dyDescent="0.15">
      <c r="A37" s="54">
        <v>10</v>
      </c>
      <c r="B37" s="714"/>
      <c r="C37" s="715"/>
      <c r="D37" s="715"/>
      <c r="E37" s="715"/>
      <c r="F37" s="715"/>
      <c r="G37" s="715"/>
      <c r="H37" s="715"/>
      <c r="I37" s="715"/>
      <c r="J37" s="715"/>
      <c r="K37" s="715"/>
      <c r="L37" s="715"/>
      <c r="M37" s="715"/>
      <c r="N37" s="715"/>
      <c r="O37" s="715"/>
      <c r="P37" s="716"/>
      <c r="Q37" s="958"/>
      <c r="R37" s="959"/>
      <c r="S37" s="959"/>
      <c r="T37" s="959"/>
      <c r="U37" s="959"/>
      <c r="V37" s="959"/>
      <c r="W37" s="959"/>
      <c r="X37" s="959"/>
      <c r="Y37" s="959"/>
      <c r="Z37" s="959"/>
      <c r="AA37" s="959"/>
      <c r="AB37" s="959"/>
      <c r="AC37" s="959"/>
      <c r="AD37" s="959"/>
      <c r="AE37" s="963"/>
      <c r="AF37" s="981"/>
      <c r="AG37" s="718"/>
      <c r="AH37" s="718"/>
      <c r="AI37" s="718"/>
      <c r="AJ37" s="982"/>
      <c r="AK37" s="962"/>
      <c r="AL37" s="959"/>
      <c r="AM37" s="959"/>
      <c r="AN37" s="959"/>
      <c r="AO37" s="959"/>
      <c r="AP37" s="959"/>
      <c r="AQ37" s="959"/>
      <c r="AR37" s="959"/>
      <c r="AS37" s="959"/>
      <c r="AT37" s="959"/>
      <c r="AU37" s="959"/>
      <c r="AV37" s="959"/>
      <c r="AW37" s="959"/>
      <c r="AX37" s="959"/>
      <c r="AY37" s="959"/>
      <c r="AZ37" s="988"/>
      <c r="BA37" s="988"/>
      <c r="BB37" s="988"/>
      <c r="BC37" s="988"/>
      <c r="BD37" s="988"/>
      <c r="BE37" s="960"/>
      <c r="BF37" s="960"/>
      <c r="BG37" s="960"/>
      <c r="BH37" s="960"/>
      <c r="BI37" s="961"/>
      <c r="BJ37" s="56"/>
      <c r="BK37" s="56"/>
      <c r="BL37" s="56"/>
      <c r="BM37" s="56"/>
      <c r="BN37" s="56"/>
      <c r="BO37" s="55"/>
      <c r="BP37" s="55"/>
      <c r="BQ37" s="52">
        <v>31</v>
      </c>
      <c r="BR37" s="72"/>
      <c r="BS37" s="714"/>
      <c r="BT37" s="715"/>
      <c r="BU37" s="715"/>
      <c r="BV37" s="715"/>
      <c r="BW37" s="715"/>
      <c r="BX37" s="715"/>
      <c r="BY37" s="715"/>
      <c r="BZ37" s="715"/>
      <c r="CA37" s="715"/>
      <c r="CB37" s="715"/>
      <c r="CC37" s="715"/>
      <c r="CD37" s="715"/>
      <c r="CE37" s="715"/>
      <c r="CF37" s="715"/>
      <c r="CG37" s="716"/>
      <c r="CH37" s="717"/>
      <c r="CI37" s="718"/>
      <c r="CJ37" s="718"/>
      <c r="CK37" s="718"/>
      <c r="CL37" s="719"/>
      <c r="CM37" s="717"/>
      <c r="CN37" s="718"/>
      <c r="CO37" s="718"/>
      <c r="CP37" s="718"/>
      <c r="CQ37" s="719"/>
      <c r="CR37" s="717"/>
      <c r="CS37" s="718"/>
      <c r="CT37" s="718"/>
      <c r="CU37" s="718"/>
      <c r="CV37" s="719"/>
      <c r="CW37" s="717"/>
      <c r="CX37" s="718"/>
      <c r="CY37" s="718"/>
      <c r="CZ37" s="718"/>
      <c r="DA37" s="719"/>
      <c r="DB37" s="717"/>
      <c r="DC37" s="718"/>
      <c r="DD37" s="718"/>
      <c r="DE37" s="718"/>
      <c r="DF37" s="719"/>
      <c r="DG37" s="717"/>
      <c r="DH37" s="718"/>
      <c r="DI37" s="718"/>
      <c r="DJ37" s="718"/>
      <c r="DK37" s="719"/>
      <c r="DL37" s="717"/>
      <c r="DM37" s="718"/>
      <c r="DN37" s="718"/>
      <c r="DO37" s="718"/>
      <c r="DP37" s="719"/>
      <c r="DQ37" s="717"/>
      <c r="DR37" s="718"/>
      <c r="DS37" s="718"/>
      <c r="DT37" s="718"/>
      <c r="DU37" s="719"/>
      <c r="DV37" s="714"/>
      <c r="DW37" s="715"/>
      <c r="DX37" s="715"/>
      <c r="DY37" s="715"/>
      <c r="DZ37" s="720"/>
      <c r="EA37" s="48"/>
    </row>
    <row r="38" spans="1:131" ht="26.25" customHeight="1" x14ac:dyDescent="0.15">
      <c r="A38" s="54">
        <v>11</v>
      </c>
      <c r="B38" s="714"/>
      <c r="C38" s="715"/>
      <c r="D38" s="715"/>
      <c r="E38" s="715"/>
      <c r="F38" s="715"/>
      <c r="G38" s="715"/>
      <c r="H38" s="715"/>
      <c r="I38" s="715"/>
      <c r="J38" s="715"/>
      <c r="K38" s="715"/>
      <c r="L38" s="715"/>
      <c r="M38" s="715"/>
      <c r="N38" s="715"/>
      <c r="O38" s="715"/>
      <c r="P38" s="716"/>
      <c r="Q38" s="958"/>
      <c r="R38" s="959"/>
      <c r="S38" s="959"/>
      <c r="T38" s="959"/>
      <c r="U38" s="959"/>
      <c r="V38" s="959"/>
      <c r="W38" s="959"/>
      <c r="X38" s="959"/>
      <c r="Y38" s="959"/>
      <c r="Z38" s="959"/>
      <c r="AA38" s="959"/>
      <c r="AB38" s="959"/>
      <c r="AC38" s="959"/>
      <c r="AD38" s="959"/>
      <c r="AE38" s="963"/>
      <c r="AF38" s="981"/>
      <c r="AG38" s="718"/>
      <c r="AH38" s="718"/>
      <c r="AI38" s="718"/>
      <c r="AJ38" s="982"/>
      <c r="AK38" s="962"/>
      <c r="AL38" s="959"/>
      <c r="AM38" s="959"/>
      <c r="AN38" s="959"/>
      <c r="AO38" s="959"/>
      <c r="AP38" s="959"/>
      <c r="AQ38" s="959"/>
      <c r="AR38" s="959"/>
      <c r="AS38" s="959"/>
      <c r="AT38" s="959"/>
      <c r="AU38" s="959"/>
      <c r="AV38" s="959"/>
      <c r="AW38" s="959"/>
      <c r="AX38" s="959"/>
      <c r="AY38" s="959"/>
      <c r="AZ38" s="988"/>
      <c r="BA38" s="988"/>
      <c r="BB38" s="988"/>
      <c r="BC38" s="988"/>
      <c r="BD38" s="988"/>
      <c r="BE38" s="960"/>
      <c r="BF38" s="960"/>
      <c r="BG38" s="960"/>
      <c r="BH38" s="960"/>
      <c r="BI38" s="961"/>
      <c r="BJ38" s="56"/>
      <c r="BK38" s="56"/>
      <c r="BL38" s="56"/>
      <c r="BM38" s="56"/>
      <c r="BN38" s="56"/>
      <c r="BO38" s="55"/>
      <c r="BP38" s="55"/>
      <c r="BQ38" s="52">
        <v>32</v>
      </c>
      <c r="BR38" s="72"/>
      <c r="BS38" s="714"/>
      <c r="BT38" s="715"/>
      <c r="BU38" s="715"/>
      <c r="BV38" s="715"/>
      <c r="BW38" s="715"/>
      <c r="BX38" s="715"/>
      <c r="BY38" s="715"/>
      <c r="BZ38" s="715"/>
      <c r="CA38" s="715"/>
      <c r="CB38" s="715"/>
      <c r="CC38" s="715"/>
      <c r="CD38" s="715"/>
      <c r="CE38" s="715"/>
      <c r="CF38" s="715"/>
      <c r="CG38" s="716"/>
      <c r="CH38" s="717"/>
      <c r="CI38" s="718"/>
      <c r="CJ38" s="718"/>
      <c r="CK38" s="718"/>
      <c r="CL38" s="719"/>
      <c r="CM38" s="717"/>
      <c r="CN38" s="718"/>
      <c r="CO38" s="718"/>
      <c r="CP38" s="718"/>
      <c r="CQ38" s="719"/>
      <c r="CR38" s="717"/>
      <c r="CS38" s="718"/>
      <c r="CT38" s="718"/>
      <c r="CU38" s="718"/>
      <c r="CV38" s="719"/>
      <c r="CW38" s="717"/>
      <c r="CX38" s="718"/>
      <c r="CY38" s="718"/>
      <c r="CZ38" s="718"/>
      <c r="DA38" s="719"/>
      <c r="DB38" s="717"/>
      <c r="DC38" s="718"/>
      <c r="DD38" s="718"/>
      <c r="DE38" s="718"/>
      <c r="DF38" s="719"/>
      <c r="DG38" s="717"/>
      <c r="DH38" s="718"/>
      <c r="DI38" s="718"/>
      <c r="DJ38" s="718"/>
      <c r="DK38" s="719"/>
      <c r="DL38" s="717"/>
      <c r="DM38" s="718"/>
      <c r="DN38" s="718"/>
      <c r="DO38" s="718"/>
      <c r="DP38" s="719"/>
      <c r="DQ38" s="717"/>
      <c r="DR38" s="718"/>
      <c r="DS38" s="718"/>
      <c r="DT38" s="718"/>
      <c r="DU38" s="719"/>
      <c r="DV38" s="714"/>
      <c r="DW38" s="715"/>
      <c r="DX38" s="715"/>
      <c r="DY38" s="715"/>
      <c r="DZ38" s="720"/>
      <c r="EA38" s="48"/>
    </row>
    <row r="39" spans="1:131" ht="26.25" customHeight="1" x14ac:dyDescent="0.15">
      <c r="A39" s="54">
        <v>12</v>
      </c>
      <c r="B39" s="714"/>
      <c r="C39" s="715"/>
      <c r="D39" s="715"/>
      <c r="E39" s="715"/>
      <c r="F39" s="715"/>
      <c r="G39" s="715"/>
      <c r="H39" s="715"/>
      <c r="I39" s="715"/>
      <c r="J39" s="715"/>
      <c r="K39" s="715"/>
      <c r="L39" s="715"/>
      <c r="M39" s="715"/>
      <c r="N39" s="715"/>
      <c r="O39" s="715"/>
      <c r="P39" s="716"/>
      <c r="Q39" s="958"/>
      <c r="R39" s="959"/>
      <c r="S39" s="959"/>
      <c r="T39" s="959"/>
      <c r="U39" s="959"/>
      <c r="V39" s="959"/>
      <c r="W39" s="959"/>
      <c r="X39" s="959"/>
      <c r="Y39" s="959"/>
      <c r="Z39" s="959"/>
      <c r="AA39" s="959"/>
      <c r="AB39" s="959"/>
      <c r="AC39" s="959"/>
      <c r="AD39" s="959"/>
      <c r="AE39" s="963"/>
      <c r="AF39" s="981"/>
      <c r="AG39" s="718"/>
      <c r="AH39" s="718"/>
      <c r="AI39" s="718"/>
      <c r="AJ39" s="982"/>
      <c r="AK39" s="962"/>
      <c r="AL39" s="959"/>
      <c r="AM39" s="959"/>
      <c r="AN39" s="959"/>
      <c r="AO39" s="959"/>
      <c r="AP39" s="959"/>
      <c r="AQ39" s="959"/>
      <c r="AR39" s="959"/>
      <c r="AS39" s="959"/>
      <c r="AT39" s="959"/>
      <c r="AU39" s="959"/>
      <c r="AV39" s="959"/>
      <c r="AW39" s="959"/>
      <c r="AX39" s="959"/>
      <c r="AY39" s="959"/>
      <c r="AZ39" s="988"/>
      <c r="BA39" s="988"/>
      <c r="BB39" s="988"/>
      <c r="BC39" s="988"/>
      <c r="BD39" s="988"/>
      <c r="BE39" s="960"/>
      <c r="BF39" s="960"/>
      <c r="BG39" s="960"/>
      <c r="BH39" s="960"/>
      <c r="BI39" s="961"/>
      <c r="BJ39" s="56"/>
      <c r="BK39" s="56"/>
      <c r="BL39" s="56"/>
      <c r="BM39" s="56"/>
      <c r="BN39" s="56"/>
      <c r="BO39" s="55"/>
      <c r="BP39" s="55"/>
      <c r="BQ39" s="52">
        <v>33</v>
      </c>
      <c r="BR39" s="72"/>
      <c r="BS39" s="714"/>
      <c r="BT39" s="715"/>
      <c r="BU39" s="715"/>
      <c r="BV39" s="715"/>
      <c r="BW39" s="715"/>
      <c r="BX39" s="715"/>
      <c r="BY39" s="715"/>
      <c r="BZ39" s="715"/>
      <c r="CA39" s="715"/>
      <c r="CB39" s="715"/>
      <c r="CC39" s="715"/>
      <c r="CD39" s="715"/>
      <c r="CE39" s="715"/>
      <c r="CF39" s="715"/>
      <c r="CG39" s="716"/>
      <c r="CH39" s="717"/>
      <c r="CI39" s="718"/>
      <c r="CJ39" s="718"/>
      <c r="CK39" s="718"/>
      <c r="CL39" s="719"/>
      <c r="CM39" s="717"/>
      <c r="CN39" s="718"/>
      <c r="CO39" s="718"/>
      <c r="CP39" s="718"/>
      <c r="CQ39" s="719"/>
      <c r="CR39" s="717"/>
      <c r="CS39" s="718"/>
      <c r="CT39" s="718"/>
      <c r="CU39" s="718"/>
      <c r="CV39" s="719"/>
      <c r="CW39" s="717"/>
      <c r="CX39" s="718"/>
      <c r="CY39" s="718"/>
      <c r="CZ39" s="718"/>
      <c r="DA39" s="719"/>
      <c r="DB39" s="717"/>
      <c r="DC39" s="718"/>
      <c r="DD39" s="718"/>
      <c r="DE39" s="718"/>
      <c r="DF39" s="719"/>
      <c r="DG39" s="717"/>
      <c r="DH39" s="718"/>
      <c r="DI39" s="718"/>
      <c r="DJ39" s="718"/>
      <c r="DK39" s="719"/>
      <c r="DL39" s="717"/>
      <c r="DM39" s="718"/>
      <c r="DN39" s="718"/>
      <c r="DO39" s="718"/>
      <c r="DP39" s="719"/>
      <c r="DQ39" s="717"/>
      <c r="DR39" s="718"/>
      <c r="DS39" s="718"/>
      <c r="DT39" s="718"/>
      <c r="DU39" s="719"/>
      <c r="DV39" s="714"/>
      <c r="DW39" s="715"/>
      <c r="DX39" s="715"/>
      <c r="DY39" s="715"/>
      <c r="DZ39" s="720"/>
      <c r="EA39" s="48"/>
    </row>
    <row r="40" spans="1:131" ht="26.25" customHeight="1" x14ac:dyDescent="0.15">
      <c r="A40" s="52">
        <v>13</v>
      </c>
      <c r="B40" s="714"/>
      <c r="C40" s="715"/>
      <c r="D40" s="715"/>
      <c r="E40" s="715"/>
      <c r="F40" s="715"/>
      <c r="G40" s="715"/>
      <c r="H40" s="715"/>
      <c r="I40" s="715"/>
      <c r="J40" s="715"/>
      <c r="K40" s="715"/>
      <c r="L40" s="715"/>
      <c r="M40" s="715"/>
      <c r="N40" s="715"/>
      <c r="O40" s="715"/>
      <c r="P40" s="716"/>
      <c r="Q40" s="958"/>
      <c r="R40" s="959"/>
      <c r="S40" s="959"/>
      <c r="T40" s="959"/>
      <c r="U40" s="959"/>
      <c r="V40" s="959"/>
      <c r="W40" s="959"/>
      <c r="X40" s="959"/>
      <c r="Y40" s="959"/>
      <c r="Z40" s="959"/>
      <c r="AA40" s="959"/>
      <c r="AB40" s="959"/>
      <c r="AC40" s="959"/>
      <c r="AD40" s="959"/>
      <c r="AE40" s="963"/>
      <c r="AF40" s="981"/>
      <c r="AG40" s="718"/>
      <c r="AH40" s="718"/>
      <c r="AI40" s="718"/>
      <c r="AJ40" s="982"/>
      <c r="AK40" s="962"/>
      <c r="AL40" s="959"/>
      <c r="AM40" s="959"/>
      <c r="AN40" s="959"/>
      <c r="AO40" s="959"/>
      <c r="AP40" s="959"/>
      <c r="AQ40" s="959"/>
      <c r="AR40" s="959"/>
      <c r="AS40" s="959"/>
      <c r="AT40" s="959"/>
      <c r="AU40" s="959"/>
      <c r="AV40" s="959"/>
      <c r="AW40" s="959"/>
      <c r="AX40" s="959"/>
      <c r="AY40" s="959"/>
      <c r="AZ40" s="988"/>
      <c r="BA40" s="988"/>
      <c r="BB40" s="988"/>
      <c r="BC40" s="988"/>
      <c r="BD40" s="988"/>
      <c r="BE40" s="960"/>
      <c r="BF40" s="960"/>
      <c r="BG40" s="960"/>
      <c r="BH40" s="960"/>
      <c r="BI40" s="961"/>
      <c r="BJ40" s="56"/>
      <c r="BK40" s="56"/>
      <c r="BL40" s="56"/>
      <c r="BM40" s="56"/>
      <c r="BN40" s="56"/>
      <c r="BO40" s="55"/>
      <c r="BP40" s="55"/>
      <c r="BQ40" s="52">
        <v>34</v>
      </c>
      <c r="BR40" s="72"/>
      <c r="BS40" s="714"/>
      <c r="BT40" s="715"/>
      <c r="BU40" s="715"/>
      <c r="BV40" s="715"/>
      <c r="BW40" s="715"/>
      <c r="BX40" s="715"/>
      <c r="BY40" s="715"/>
      <c r="BZ40" s="715"/>
      <c r="CA40" s="715"/>
      <c r="CB40" s="715"/>
      <c r="CC40" s="715"/>
      <c r="CD40" s="715"/>
      <c r="CE40" s="715"/>
      <c r="CF40" s="715"/>
      <c r="CG40" s="716"/>
      <c r="CH40" s="717"/>
      <c r="CI40" s="718"/>
      <c r="CJ40" s="718"/>
      <c r="CK40" s="718"/>
      <c r="CL40" s="719"/>
      <c r="CM40" s="717"/>
      <c r="CN40" s="718"/>
      <c r="CO40" s="718"/>
      <c r="CP40" s="718"/>
      <c r="CQ40" s="719"/>
      <c r="CR40" s="717"/>
      <c r="CS40" s="718"/>
      <c r="CT40" s="718"/>
      <c r="CU40" s="718"/>
      <c r="CV40" s="719"/>
      <c r="CW40" s="717"/>
      <c r="CX40" s="718"/>
      <c r="CY40" s="718"/>
      <c r="CZ40" s="718"/>
      <c r="DA40" s="719"/>
      <c r="DB40" s="717"/>
      <c r="DC40" s="718"/>
      <c r="DD40" s="718"/>
      <c r="DE40" s="718"/>
      <c r="DF40" s="719"/>
      <c r="DG40" s="717"/>
      <c r="DH40" s="718"/>
      <c r="DI40" s="718"/>
      <c r="DJ40" s="718"/>
      <c r="DK40" s="719"/>
      <c r="DL40" s="717"/>
      <c r="DM40" s="718"/>
      <c r="DN40" s="718"/>
      <c r="DO40" s="718"/>
      <c r="DP40" s="719"/>
      <c r="DQ40" s="717"/>
      <c r="DR40" s="718"/>
      <c r="DS40" s="718"/>
      <c r="DT40" s="718"/>
      <c r="DU40" s="719"/>
      <c r="DV40" s="714"/>
      <c r="DW40" s="715"/>
      <c r="DX40" s="715"/>
      <c r="DY40" s="715"/>
      <c r="DZ40" s="720"/>
      <c r="EA40" s="48"/>
    </row>
    <row r="41" spans="1:131" ht="26.25" customHeight="1" x14ac:dyDescent="0.15">
      <c r="A41" s="52">
        <v>14</v>
      </c>
      <c r="B41" s="714"/>
      <c r="C41" s="715"/>
      <c r="D41" s="715"/>
      <c r="E41" s="715"/>
      <c r="F41" s="715"/>
      <c r="G41" s="715"/>
      <c r="H41" s="715"/>
      <c r="I41" s="715"/>
      <c r="J41" s="715"/>
      <c r="K41" s="715"/>
      <c r="L41" s="715"/>
      <c r="M41" s="715"/>
      <c r="N41" s="715"/>
      <c r="O41" s="715"/>
      <c r="P41" s="716"/>
      <c r="Q41" s="958"/>
      <c r="R41" s="959"/>
      <c r="S41" s="959"/>
      <c r="T41" s="959"/>
      <c r="U41" s="959"/>
      <c r="V41" s="959"/>
      <c r="W41" s="959"/>
      <c r="X41" s="959"/>
      <c r="Y41" s="959"/>
      <c r="Z41" s="959"/>
      <c r="AA41" s="959"/>
      <c r="AB41" s="959"/>
      <c r="AC41" s="959"/>
      <c r="AD41" s="959"/>
      <c r="AE41" s="963"/>
      <c r="AF41" s="981"/>
      <c r="AG41" s="718"/>
      <c r="AH41" s="718"/>
      <c r="AI41" s="718"/>
      <c r="AJ41" s="982"/>
      <c r="AK41" s="962"/>
      <c r="AL41" s="959"/>
      <c r="AM41" s="959"/>
      <c r="AN41" s="959"/>
      <c r="AO41" s="959"/>
      <c r="AP41" s="959"/>
      <c r="AQ41" s="959"/>
      <c r="AR41" s="959"/>
      <c r="AS41" s="959"/>
      <c r="AT41" s="959"/>
      <c r="AU41" s="959"/>
      <c r="AV41" s="959"/>
      <c r="AW41" s="959"/>
      <c r="AX41" s="959"/>
      <c r="AY41" s="959"/>
      <c r="AZ41" s="988"/>
      <c r="BA41" s="988"/>
      <c r="BB41" s="988"/>
      <c r="BC41" s="988"/>
      <c r="BD41" s="988"/>
      <c r="BE41" s="960"/>
      <c r="BF41" s="960"/>
      <c r="BG41" s="960"/>
      <c r="BH41" s="960"/>
      <c r="BI41" s="961"/>
      <c r="BJ41" s="56"/>
      <c r="BK41" s="56"/>
      <c r="BL41" s="56"/>
      <c r="BM41" s="56"/>
      <c r="BN41" s="56"/>
      <c r="BO41" s="55"/>
      <c r="BP41" s="55"/>
      <c r="BQ41" s="52">
        <v>35</v>
      </c>
      <c r="BR41" s="72"/>
      <c r="BS41" s="714"/>
      <c r="BT41" s="715"/>
      <c r="BU41" s="715"/>
      <c r="BV41" s="715"/>
      <c r="BW41" s="715"/>
      <c r="BX41" s="715"/>
      <c r="BY41" s="715"/>
      <c r="BZ41" s="715"/>
      <c r="CA41" s="715"/>
      <c r="CB41" s="715"/>
      <c r="CC41" s="715"/>
      <c r="CD41" s="715"/>
      <c r="CE41" s="715"/>
      <c r="CF41" s="715"/>
      <c r="CG41" s="716"/>
      <c r="CH41" s="717"/>
      <c r="CI41" s="718"/>
      <c r="CJ41" s="718"/>
      <c r="CK41" s="718"/>
      <c r="CL41" s="719"/>
      <c r="CM41" s="717"/>
      <c r="CN41" s="718"/>
      <c r="CO41" s="718"/>
      <c r="CP41" s="718"/>
      <c r="CQ41" s="719"/>
      <c r="CR41" s="717"/>
      <c r="CS41" s="718"/>
      <c r="CT41" s="718"/>
      <c r="CU41" s="718"/>
      <c r="CV41" s="719"/>
      <c r="CW41" s="717"/>
      <c r="CX41" s="718"/>
      <c r="CY41" s="718"/>
      <c r="CZ41" s="718"/>
      <c r="DA41" s="719"/>
      <c r="DB41" s="717"/>
      <c r="DC41" s="718"/>
      <c r="DD41" s="718"/>
      <c r="DE41" s="718"/>
      <c r="DF41" s="719"/>
      <c r="DG41" s="717"/>
      <c r="DH41" s="718"/>
      <c r="DI41" s="718"/>
      <c r="DJ41" s="718"/>
      <c r="DK41" s="719"/>
      <c r="DL41" s="717"/>
      <c r="DM41" s="718"/>
      <c r="DN41" s="718"/>
      <c r="DO41" s="718"/>
      <c r="DP41" s="719"/>
      <c r="DQ41" s="717"/>
      <c r="DR41" s="718"/>
      <c r="DS41" s="718"/>
      <c r="DT41" s="718"/>
      <c r="DU41" s="719"/>
      <c r="DV41" s="714"/>
      <c r="DW41" s="715"/>
      <c r="DX41" s="715"/>
      <c r="DY41" s="715"/>
      <c r="DZ41" s="720"/>
      <c r="EA41" s="48"/>
    </row>
    <row r="42" spans="1:131" ht="26.25" customHeight="1" x14ac:dyDescent="0.15">
      <c r="A42" s="52">
        <v>15</v>
      </c>
      <c r="B42" s="714"/>
      <c r="C42" s="715"/>
      <c r="D42" s="715"/>
      <c r="E42" s="715"/>
      <c r="F42" s="715"/>
      <c r="G42" s="715"/>
      <c r="H42" s="715"/>
      <c r="I42" s="715"/>
      <c r="J42" s="715"/>
      <c r="K42" s="715"/>
      <c r="L42" s="715"/>
      <c r="M42" s="715"/>
      <c r="N42" s="715"/>
      <c r="O42" s="715"/>
      <c r="P42" s="716"/>
      <c r="Q42" s="958"/>
      <c r="R42" s="959"/>
      <c r="S42" s="959"/>
      <c r="T42" s="959"/>
      <c r="U42" s="959"/>
      <c r="V42" s="959"/>
      <c r="W42" s="959"/>
      <c r="X42" s="959"/>
      <c r="Y42" s="959"/>
      <c r="Z42" s="959"/>
      <c r="AA42" s="959"/>
      <c r="AB42" s="959"/>
      <c r="AC42" s="959"/>
      <c r="AD42" s="959"/>
      <c r="AE42" s="963"/>
      <c r="AF42" s="981"/>
      <c r="AG42" s="718"/>
      <c r="AH42" s="718"/>
      <c r="AI42" s="718"/>
      <c r="AJ42" s="982"/>
      <c r="AK42" s="962"/>
      <c r="AL42" s="959"/>
      <c r="AM42" s="959"/>
      <c r="AN42" s="959"/>
      <c r="AO42" s="959"/>
      <c r="AP42" s="959"/>
      <c r="AQ42" s="959"/>
      <c r="AR42" s="959"/>
      <c r="AS42" s="959"/>
      <c r="AT42" s="959"/>
      <c r="AU42" s="959"/>
      <c r="AV42" s="959"/>
      <c r="AW42" s="959"/>
      <c r="AX42" s="959"/>
      <c r="AY42" s="959"/>
      <c r="AZ42" s="988"/>
      <c r="BA42" s="988"/>
      <c r="BB42" s="988"/>
      <c r="BC42" s="988"/>
      <c r="BD42" s="988"/>
      <c r="BE42" s="960"/>
      <c r="BF42" s="960"/>
      <c r="BG42" s="960"/>
      <c r="BH42" s="960"/>
      <c r="BI42" s="961"/>
      <c r="BJ42" s="56"/>
      <c r="BK42" s="56"/>
      <c r="BL42" s="56"/>
      <c r="BM42" s="56"/>
      <c r="BN42" s="56"/>
      <c r="BO42" s="55"/>
      <c r="BP42" s="55"/>
      <c r="BQ42" s="52">
        <v>36</v>
      </c>
      <c r="BR42" s="72"/>
      <c r="BS42" s="714"/>
      <c r="BT42" s="715"/>
      <c r="BU42" s="715"/>
      <c r="BV42" s="715"/>
      <c r="BW42" s="715"/>
      <c r="BX42" s="715"/>
      <c r="BY42" s="715"/>
      <c r="BZ42" s="715"/>
      <c r="CA42" s="715"/>
      <c r="CB42" s="715"/>
      <c r="CC42" s="715"/>
      <c r="CD42" s="715"/>
      <c r="CE42" s="715"/>
      <c r="CF42" s="715"/>
      <c r="CG42" s="716"/>
      <c r="CH42" s="717"/>
      <c r="CI42" s="718"/>
      <c r="CJ42" s="718"/>
      <c r="CK42" s="718"/>
      <c r="CL42" s="719"/>
      <c r="CM42" s="717"/>
      <c r="CN42" s="718"/>
      <c r="CO42" s="718"/>
      <c r="CP42" s="718"/>
      <c r="CQ42" s="719"/>
      <c r="CR42" s="717"/>
      <c r="CS42" s="718"/>
      <c r="CT42" s="718"/>
      <c r="CU42" s="718"/>
      <c r="CV42" s="719"/>
      <c r="CW42" s="717"/>
      <c r="CX42" s="718"/>
      <c r="CY42" s="718"/>
      <c r="CZ42" s="718"/>
      <c r="DA42" s="719"/>
      <c r="DB42" s="717"/>
      <c r="DC42" s="718"/>
      <c r="DD42" s="718"/>
      <c r="DE42" s="718"/>
      <c r="DF42" s="719"/>
      <c r="DG42" s="717"/>
      <c r="DH42" s="718"/>
      <c r="DI42" s="718"/>
      <c r="DJ42" s="718"/>
      <c r="DK42" s="719"/>
      <c r="DL42" s="717"/>
      <c r="DM42" s="718"/>
      <c r="DN42" s="718"/>
      <c r="DO42" s="718"/>
      <c r="DP42" s="719"/>
      <c r="DQ42" s="717"/>
      <c r="DR42" s="718"/>
      <c r="DS42" s="718"/>
      <c r="DT42" s="718"/>
      <c r="DU42" s="719"/>
      <c r="DV42" s="714"/>
      <c r="DW42" s="715"/>
      <c r="DX42" s="715"/>
      <c r="DY42" s="715"/>
      <c r="DZ42" s="720"/>
      <c r="EA42" s="48"/>
    </row>
    <row r="43" spans="1:131" ht="26.25" customHeight="1" x14ac:dyDescent="0.15">
      <c r="A43" s="52">
        <v>16</v>
      </c>
      <c r="B43" s="714"/>
      <c r="C43" s="715"/>
      <c r="D43" s="715"/>
      <c r="E43" s="715"/>
      <c r="F43" s="715"/>
      <c r="G43" s="715"/>
      <c r="H43" s="715"/>
      <c r="I43" s="715"/>
      <c r="J43" s="715"/>
      <c r="K43" s="715"/>
      <c r="L43" s="715"/>
      <c r="M43" s="715"/>
      <c r="N43" s="715"/>
      <c r="O43" s="715"/>
      <c r="P43" s="716"/>
      <c r="Q43" s="958"/>
      <c r="R43" s="959"/>
      <c r="S43" s="959"/>
      <c r="T43" s="959"/>
      <c r="U43" s="959"/>
      <c r="V43" s="959"/>
      <c r="W43" s="959"/>
      <c r="X43" s="959"/>
      <c r="Y43" s="959"/>
      <c r="Z43" s="959"/>
      <c r="AA43" s="959"/>
      <c r="AB43" s="959"/>
      <c r="AC43" s="959"/>
      <c r="AD43" s="959"/>
      <c r="AE43" s="963"/>
      <c r="AF43" s="981"/>
      <c r="AG43" s="718"/>
      <c r="AH43" s="718"/>
      <c r="AI43" s="718"/>
      <c r="AJ43" s="982"/>
      <c r="AK43" s="962"/>
      <c r="AL43" s="959"/>
      <c r="AM43" s="959"/>
      <c r="AN43" s="959"/>
      <c r="AO43" s="959"/>
      <c r="AP43" s="959"/>
      <c r="AQ43" s="959"/>
      <c r="AR43" s="959"/>
      <c r="AS43" s="959"/>
      <c r="AT43" s="959"/>
      <c r="AU43" s="959"/>
      <c r="AV43" s="959"/>
      <c r="AW43" s="959"/>
      <c r="AX43" s="959"/>
      <c r="AY43" s="959"/>
      <c r="AZ43" s="988"/>
      <c r="BA43" s="988"/>
      <c r="BB43" s="988"/>
      <c r="BC43" s="988"/>
      <c r="BD43" s="988"/>
      <c r="BE43" s="960"/>
      <c r="BF43" s="960"/>
      <c r="BG43" s="960"/>
      <c r="BH43" s="960"/>
      <c r="BI43" s="961"/>
      <c r="BJ43" s="56"/>
      <c r="BK43" s="56"/>
      <c r="BL43" s="56"/>
      <c r="BM43" s="56"/>
      <c r="BN43" s="56"/>
      <c r="BO43" s="55"/>
      <c r="BP43" s="55"/>
      <c r="BQ43" s="52">
        <v>37</v>
      </c>
      <c r="BR43" s="72"/>
      <c r="BS43" s="714"/>
      <c r="BT43" s="715"/>
      <c r="BU43" s="715"/>
      <c r="BV43" s="715"/>
      <c r="BW43" s="715"/>
      <c r="BX43" s="715"/>
      <c r="BY43" s="715"/>
      <c r="BZ43" s="715"/>
      <c r="CA43" s="715"/>
      <c r="CB43" s="715"/>
      <c r="CC43" s="715"/>
      <c r="CD43" s="715"/>
      <c r="CE43" s="715"/>
      <c r="CF43" s="715"/>
      <c r="CG43" s="716"/>
      <c r="CH43" s="717"/>
      <c r="CI43" s="718"/>
      <c r="CJ43" s="718"/>
      <c r="CK43" s="718"/>
      <c r="CL43" s="719"/>
      <c r="CM43" s="717"/>
      <c r="CN43" s="718"/>
      <c r="CO43" s="718"/>
      <c r="CP43" s="718"/>
      <c r="CQ43" s="719"/>
      <c r="CR43" s="717"/>
      <c r="CS43" s="718"/>
      <c r="CT43" s="718"/>
      <c r="CU43" s="718"/>
      <c r="CV43" s="719"/>
      <c r="CW43" s="717"/>
      <c r="CX43" s="718"/>
      <c r="CY43" s="718"/>
      <c r="CZ43" s="718"/>
      <c r="DA43" s="719"/>
      <c r="DB43" s="717"/>
      <c r="DC43" s="718"/>
      <c r="DD43" s="718"/>
      <c r="DE43" s="718"/>
      <c r="DF43" s="719"/>
      <c r="DG43" s="717"/>
      <c r="DH43" s="718"/>
      <c r="DI43" s="718"/>
      <c r="DJ43" s="718"/>
      <c r="DK43" s="719"/>
      <c r="DL43" s="717"/>
      <c r="DM43" s="718"/>
      <c r="DN43" s="718"/>
      <c r="DO43" s="718"/>
      <c r="DP43" s="719"/>
      <c r="DQ43" s="717"/>
      <c r="DR43" s="718"/>
      <c r="DS43" s="718"/>
      <c r="DT43" s="718"/>
      <c r="DU43" s="719"/>
      <c r="DV43" s="714"/>
      <c r="DW43" s="715"/>
      <c r="DX43" s="715"/>
      <c r="DY43" s="715"/>
      <c r="DZ43" s="720"/>
      <c r="EA43" s="48"/>
    </row>
    <row r="44" spans="1:131" ht="26.25" customHeight="1" x14ac:dyDescent="0.15">
      <c r="A44" s="52">
        <v>17</v>
      </c>
      <c r="B44" s="714"/>
      <c r="C44" s="715"/>
      <c r="D44" s="715"/>
      <c r="E44" s="715"/>
      <c r="F44" s="715"/>
      <c r="G44" s="715"/>
      <c r="H44" s="715"/>
      <c r="I44" s="715"/>
      <c r="J44" s="715"/>
      <c r="K44" s="715"/>
      <c r="L44" s="715"/>
      <c r="M44" s="715"/>
      <c r="N44" s="715"/>
      <c r="O44" s="715"/>
      <c r="P44" s="716"/>
      <c r="Q44" s="958"/>
      <c r="R44" s="959"/>
      <c r="S44" s="959"/>
      <c r="T44" s="959"/>
      <c r="U44" s="959"/>
      <c r="V44" s="959"/>
      <c r="W44" s="959"/>
      <c r="X44" s="959"/>
      <c r="Y44" s="959"/>
      <c r="Z44" s="959"/>
      <c r="AA44" s="959"/>
      <c r="AB44" s="959"/>
      <c r="AC44" s="959"/>
      <c r="AD44" s="959"/>
      <c r="AE44" s="963"/>
      <c r="AF44" s="981"/>
      <c r="AG44" s="718"/>
      <c r="AH44" s="718"/>
      <c r="AI44" s="718"/>
      <c r="AJ44" s="982"/>
      <c r="AK44" s="962"/>
      <c r="AL44" s="959"/>
      <c r="AM44" s="959"/>
      <c r="AN44" s="959"/>
      <c r="AO44" s="959"/>
      <c r="AP44" s="959"/>
      <c r="AQ44" s="959"/>
      <c r="AR44" s="959"/>
      <c r="AS44" s="959"/>
      <c r="AT44" s="959"/>
      <c r="AU44" s="959"/>
      <c r="AV44" s="959"/>
      <c r="AW44" s="959"/>
      <c r="AX44" s="959"/>
      <c r="AY44" s="959"/>
      <c r="AZ44" s="988"/>
      <c r="BA44" s="988"/>
      <c r="BB44" s="988"/>
      <c r="BC44" s="988"/>
      <c r="BD44" s="988"/>
      <c r="BE44" s="960"/>
      <c r="BF44" s="960"/>
      <c r="BG44" s="960"/>
      <c r="BH44" s="960"/>
      <c r="BI44" s="961"/>
      <c r="BJ44" s="56"/>
      <c r="BK44" s="56"/>
      <c r="BL44" s="56"/>
      <c r="BM44" s="56"/>
      <c r="BN44" s="56"/>
      <c r="BO44" s="55"/>
      <c r="BP44" s="55"/>
      <c r="BQ44" s="52">
        <v>38</v>
      </c>
      <c r="BR44" s="72"/>
      <c r="BS44" s="714"/>
      <c r="BT44" s="715"/>
      <c r="BU44" s="715"/>
      <c r="BV44" s="715"/>
      <c r="BW44" s="715"/>
      <c r="BX44" s="715"/>
      <c r="BY44" s="715"/>
      <c r="BZ44" s="715"/>
      <c r="CA44" s="715"/>
      <c r="CB44" s="715"/>
      <c r="CC44" s="715"/>
      <c r="CD44" s="715"/>
      <c r="CE44" s="715"/>
      <c r="CF44" s="715"/>
      <c r="CG44" s="716"/>
      <c r="CH44" s="717"/>
      <c r="CI44" s="718"/>
      <c r="CJ44" s="718"/>
      <c r="CK44" s="718"/>
      <c r="CL44" s="719"/>
      <c r="CM44" s="717"/>
      <c r="CN44" s="718"/>
      <c r="CO44" s="718"/>
      <c r="CP44" s="718"/>
      <c r="CQ44" s="719"/>
      <c r="CR44" s="717"/>
      <c r="CS44" s="718"/>
      <c r="CT44" s="718"/>
      <c r="CU44" s="718"/>
      <c r="CV44" s="719"/>
      <c r="CW44" s="717"/>
      <c r="CX44" s="718"/>
      <c r="CY44" s="718"/>
      <c r="CZ44" s="718"/>
      <c r="DA44" s="719"/>
      <c r="DB44" s="717"/>
      <c r="DC44" s="718"/>
      <c r="DD44" s="718"/>
      <c r="DE44" s="718"/>
      <c r="DF44" s="719"/>
      <c r="DG44" s="717"/>
      <c r="DH44" s="718"/>
      <c r="DI44" s="718"/>
      <c r="DJ44" s="718"/>
      <c r="DK44" s="719"/>
      <c r="DL44" s="717"/>
      <c r="DM44" s="718"/>
      <c r="DN44" s="718"/>
      <c r="DO44" s="718"/>
      <c r="DP44" s="719"/>
      <c r="DQ44" s="717"/>
      <c r="DR44" s="718"/>
      <c r="DS44" s="718"/>
      <c r="DT44" s="718"/>
      <c r="DU44" s="719"/>
      <c r="DV44" s="714"/>
      <c r="DW44" s="715"/>
      <c r="DX44" s="715"/>
      <c r="DY44" s="715"/>
      <c r="DZ44" s="720"/>
      <c r="EA44" s="48"/>
    </row>
    <row r="45" spans="1:131" ht="26.25" customHeight="1" x14ac:dyDescent="0.15">
      <c r="A45" s="52">
        <v>18</v>
      </c>
      <c r="B45" s="714"/>
      <c r="C45" s="715"/>
      <c r="D45" s="715"/>
      <c r="E45" s="715"/>
      <c r="F45" s="715"/>
      <c r="G45" s="715"/>
      <c r="H45" s="715"/>
      <c r="I45" s="715"/>
      <c r="J45" s="715"/>
      <c r="K45" s="715"/>
      <c r="L45" s="715"/>
      <c r="M45" s="715"/>
      <c r="N45" s="715"/>
      <c r="O45" s="715"/>
      <c r="P45" s="716"/>
      <c r="Q45" s="958"/>
      <c r="R45" s="959"/>
      <c r="S45" s="959"/>
      <c r="T45" s="959"/>
      <c r="U45" s="959"/>
      <c r="V45" s="959"/>
      <c r="W45" s="959"/>
      <c r="X45" s="959"/>
      <c r="Y45" s="959"/>
      <c r="Z45" s="959"/>
      <c r="AA45" s="959"/>
      <c r="AB45" s="959"/>
      <c r="AC45" s="959"/>
      <c r="AD45" s="959"/>
      <c r="AE45" s="963"/>
      <c r="AF45" s="981"/>
      <c r="AG45" s="718"/>
      <c r="AH45" s="718"/>
      <c r="AI45" s="718"/>
      <c r="AJ45" s="982"/>
      <c r="AK45" s="962"/>
      <c r="AL45" s="959"/>
      <c r="AM45" s="959"/>
      <c r="AN45" s="959"/>
      <c r="AO45" s="959"/>
      <c r="AP45" s="959"/>
      <c r="AQ45" s="959"/>
      <c r="AR45" s="959"/>
      <c r="AS45" s="959"/>
      <c r="AT45" s="959"/>
      <c r="AU45" s="959"/>
      <c r="AV45" s="959"/>
      <c r="AW45" s="959"/>
      <c r="AX45" s="959"/>
      <c r="AY45" s="959"/>
      <c r="AZ45" s="988"/>
      <c r="BA45" s="988"/>
      <c r="BB45" s="988"/>
      <c r="BC45" s="988"/>
      <c r="BD45" s="988"/>
      <c r="BE45" s="960"/>
      <c r="BF45" s="960"/>
      <c r="BG45" s="960"/>
      <c r="BH45" s="960"/>
      <c r="BI45" s="961"/>
      <c r="BJ45" s="56"/>
      <c r="BK45" s="56"/>
      <c r="BL45" s="56"/>
      <c r="BM45" s="56"/>
      <c r="BN45" s="56"/>
      <c r="BO45" s="55"/>
      <c r="BP45" s="55"/>
      <c r="BQ45" s="52">
        <v>39</v>
      </c>
      <c r="BR45" s="72"/>
      <c r="BS45" s="714"/>
      <c r="BT45" s="715"/>
      <c r="BU45" s="715"/>
      <c r="BV45" s="715"/>
      <c r="BW45" s="715"/>
      <c r="BX45" s="715"/>
      <c r="BY45" s="715"/>
      <c r="BZ45" s="715"/>
      <c r="CA45" s="715"/>
      <c r="CB45" s="715"/>
      <c r="CC45" s="715"/>
      <c r="CD45" s="715"/>
      <c r="CE45" s="715"/>
      <c r="CF45" s="715"/>
      <c r="CG45" s="716"/>
      <c r="CH45" s="717"/>
      <c r="CI45" s="718"/>
      <c r="CJ45" s="718"/>
      <c r="CK45" s="718"/>
      <c r="CL45" s="719"/>
      <c r="CM45" s="717"/>
      <c r="CN45" s="718"/>
      <c r="CO45" s="718"/>
      <c r="CP45" s="718"/>
      <c r="CQ45" s="719"/>
      <c r="CR45" s="717"/>
      <c r="CS45" s="718"/>
      <c r="CT45" s="718"/>
      <c r="CU45" s="718"/>
      <c r="CV45" s="719"/>
      <c r="CW45" s="717"/>
      <c r="CX45" s="718"/>
      <c r="CY45" s="718"/>
      <c r="CZ45" s="718"/>
      <c r="DA45" s="719"/>
      <c r="DB45" s="717"/>
      <c r="DC45" s="718"/>
      <c r="DD45" s="718"/>
      <c r="DE45" s="718"/>
      <c r="DF45" s="719"/>
      <c r="DG45" s="717"/>
      <c r="DH45" s="718"/>
      <c r="DI45" s="718"/>
      <c r="DJ45" s="718"/>
      <c r="DK45" s="719"/>
      <c r="DL45" s="717"/>
      <c r="DM45" s="718"/>
      <c r="DN45" s="718"/>
      <c r="DO45" s="718"/>
      <c r="DP45" s="719"/>
      <c r="DQ45" s="717"/>
      <c r="DR45" s="718"/>
      <c r="DS45" s="718"/>
      <c r="DT45" s="718"/>
      <c r="DU45" s="719"/>
      <c r="DV45" s="714"/>
      <c r="DW45" s="715"/>
      <c r="DX45" s="715"/>
      <c r="DY45" s="715"/>
      <c r="DZ45" s="720"/>
      <c r="EA45" s="48"/>
    </row>
    <row r="46" spans="1:131" ht="26.25" customHeight="1" x14ac:dyDescent="0.15">
      <c r="A46" s="52">
        <v>19</v>
      </c>
      <c r="B46" s="714"/>
      <c r="C46" s="715"/>
      <c r="D46" s="715"/>
      <c r="E46" s="715"/>
      <c r="F46" s="715"/>
      <c r="G46" s="715"/>
      <c r="H46" s="715"/>
      <c r="I46" s="715"/>
      <c r="J46" s="715"/>
      <c r="K46" s="715"/>
      <c r="L46" s="715"/>
      <c r="M46" s="715"/>
      <c r="N46" s="715"/>
      <c r="O46" s="715"/>
      <c r="P46" s="716"/>
      <c r="Q46" s="958"/>
      <c r="R46" s="959"/>
      <c r="S46" s="959"/>
      <c r="T46" s="959"/>
      <c r="U46" s="959"/>
      <c r="V46" s="959"/>
      <c r="W46" s="959"/>
      <c r="X46" s="959"/>
      <c r="Y46" s="959"/>
      <c r="Z46" s="959"/>
      <c r="AA46" s="959"/>
      <c r="AB46" s="959"/>
      <c r="AC46" s="959"/>
      <c r="AD46" s="959"/>
      <c r="AE46" s="963"/>
      <c r="AF46" s="981"/>
      <c r="AG46" s="718"/>
      <c r="AH46" s="718"/>
      <c r="AI46" s="718"/>
      <c r="AJ46" s="982"/>
      <c r="AK46" s="962"/>
      <c r="AL46" s="959"/>
      <c r="AM46" s="959"/>
      <c r="AN46" s="959"/>
      <c r="AO46" s="959"/>
      <c r="AP46" s="959"/>
      <c r="AQ46" s="959"/>
      <c r="AR46" s="959"/>
      <c r="AS46" s="959"/>
      <c r="AT46" s="959"/>
      <c r="AU46" s="959"/>
      <c r="AV46" s="959"/>
      <c r="AW46" s="959"/>
      <c r="AX46" s="959"/>
      <c r="AY46" s="959"/>
      <c r="AZ46" s="988"/>
      <c r="BA46" s="988"/>
      <c r="BB46" s="988"/>
      <c r="BC46" s="988"/>
      <c r="BD46" s="988"/>
      <c r="BE46" s="960"/>
      <c r="BF46" s="960"/>
      <c r="BG46" s="960"/>
      <c r="BH46" s="960"/>
      <c r="BI46" s="961"/>
      <c r="BJ46" s="56"/>
      <c r="BK46" s="56"/>
      <c r="BL46" s="56"/>
      <c r="BM46" s="56"/>
      <c r="BN46" s="56"/>
      <c r="BO46" s="55"/>
      <c r="BP46" s="55"/>
      <c r="BQ46" s="52">
        <v>40</v>
      </c>
      <c r="BR46" s="72"/>
      <c r="BS46" s="714"/>
      <c r="BT46" s="715"/>
      <c r="BU46" s="715"/>
      <c r="BV46" s="715"/>
      <c r="BW46" s="715"/>
      <c r="BX46" s="715"/>
      <c r="BY46" s="715"/>
      <c r="BZ46" s="715"/>
      <c r="CA46" s="715"/>
      <c r="CB46" s="715"/>
      <c r="CC46" s="715"/>
      <c r="CD46" s="715"/>
      <c r="CE46" s="715"/>
      <c r="CF46" s="715"/>
      <c r="CG46" s="716"/>
      <c r="CH46" s="717"/>
      <c r="CI46" s="718"/>
      <c r="CJ46" s="718"/>
      <c r="CK46" s="718"/>
      <c r="CL46" s="719"/>
      <c r="CM46" s="717"/>
      <c r="CN46" s="718"/>
      <c r="CO46" s="718"/>
      <c r="CP46" s="718"/>
      <c r="CQ46" s="719"/>
      <c r="CR46" s="717"/>
      <c r="CS46" s="718"/>
      <c r="CT46" s="718"/>
      <c r="CU46" s="718"/>
      <c r="CV46" s="719"/>
      <c r="CW46" s="717"/>
      <c r="CX46" s="718"/>
      <c r="CY46" s="718"/>
      <c r="CZ46" s="718"/>
      <c r="DA46" s="719"/>
      <c r="DB46" s="717"/>
      <c r="DC46" s="718"/>
      <c r="DD46" s="718"/>
      <c r="DE46" s="718"/>
      <c r="DF46" s="719"/>
      <c r="DG46" s="717"/>
      <c r="DH46" s="718"/>
      <c r="DI46" s="718"/>
      <c r="DJ46" s="718"/>
      <c r="DK46" s="719"/>
      <c r="DL46" s="717"/>
      <c r="DM46" s="718"/>
      <c r="DN46" s="718"/>
      <c r="DO46" s="718"/>
      <c r="DP46" s="719"/>
      <c r="DQ46" s="717"/>
      <c r="DR46" s="718"/>
      <c r="DS46" s="718"/>
      <c r="DT46" s="718"/>
      <c r="DU46" s="719"/>
      <c r="DV46" s="714"/>
      <c r="DW46" s="715"/>
      <c r="DX46" s="715"/>
      <c r="DY46" s="715"/>
      <c r="DZ46" s="720"/>
      <c r="EA46" s="48"/>
    </row>
    <row r="47" spans="1:131" ht="26.25" customHeight="1" x14ac:dyDescent="0.15">
      <c r="A47" s="52">
        <v>20</v>
      </c>
      <c r="B47" s="714"/>
      <c r="C47" s="715"/>
      <c r="D47" s="715"/>
      <c r="E47" s="715"/>
      <c r="F47" s="715"/>
      <c r="G47" s="715"/>
      <c r="H47" s="715"/>
      <c r="I47" s="715"/>
      <c r="J47" s="715"/>
      <c r="K47" s="715"/>
      <c r="L47" s="715"/>
      <c r="M47" s="715"/>
      <c r="N47" s="715"/>
      <c r="O47" s="715"/>
      <c r="P47" s="716"/>
      <c r="Q47" s="958"/>
      <c r="R47" s="959"/>
      <c r="S47" s="959"/>
      <c r="T47" s="959"/>
      <c r="U47" s="959"/>
      <c r="V47" s="959"/>
      <c r="W47" s="959"/>
      <c r="X47" s="959"/>
      <c r="Y47" s="959"/>
      <c r="Z47" s="959"/>
      <c r="AA47" s="959"/>
      <c r="AB47" s="959"/>
      <c r="AC47" s="959"/>
      <c r="AD47" s="959"/>
      <c r="AE47" s="963"/>
      <c r="AF47" s="981"/>
      <c r="AG47" s="718"/>
      <c r="AH47" s="718"/>
      <c r="AI47" s="718"/>
      <c r="AJ47" s="982"/>
      <c r="AK47" s="962"/>
      <c r="AL47" s="959"/>
      <c r="AM47" s="959"/>
      <c r="AN47" s="959"/>
      <c r="AO47" s="959"/>
      <c r="AP47" s="959"/>
      <c r="AQ47" s="959"/>
      <c r="AR47" s="959"/>
      <c r="AS47" s="959"/>
      <c r="AT47" s="959"/>
      <c r="AU47" s="959"/>
      <c r="AV47" s="959"/>
      <c r="AW47" s="959"/>
      <c r="AX47" s="959"/>
      <c r="AY47" s="959"/>
      <c r="AZ47" s="988"/>
      <c r="BA47" s="988"/>
      <c r="BB47" s="988"/>
      <c r="BC47" s="988"/>
      <c r="BD47" s="988"/>
      <c r="BE47" s="960"/>
      <c r="BF47" s="960"/>
      <c r="BG47" s="960"/>
      <c r="BH47" s="960"/>
      <c r="BI47" s="961"/>
      <c r="BJ47" s="56"/>
      <c r="BK47" s="56"/>
      <c r="BL47" s="56"/>
      <c r="BM47" s="56"/>
      <c r="BN47" s="56"/>
      <c r="BO47" s="55"/>
      <c r="BP47" s="55"/>
      <c r="BQ47" s="52">
        <v>41</v>
      </c>
      <c r="BR47" s="72"/>
      <c r="BS47" s="714"/>
      <c r="BT47" s="715"/>
      <c r="BU47" s="715"/>
      <c r="BV47" s="715"/>
      <c r="BW47" s="715"/>
      <c r="BX47" s="715"/>
      <c r="BY47" s="715"/>
      <c r="BZ47" s="715"/>
      <c r="CA47" s="715"/>
      <c r="CB47" s="715"/>
      <c r="CC47" s="715"/>
      <c r="CD47" s="715"/>
      <c r="CE47" s="715"/>
      <c r="CF47" s="715"/>
      <c r="CG47" s="716"/>
      <c r="CH47" s="717"/>
      <c r="CI47" s="718"/>
      <c r="CJ47" s="718"/>
      <c r="CK47" s="718"/>
      <c r="CL47" s="719"/>
      <c r="CM47" s="717"/>
      <c r="CN47" s="718"/>
      <c r="CO47" s="718"/>
      <c r="CP47" s="718"/>
      <c r="CQ47" s="719"/>
      <c r="CR47" s="717"/>
      <c r="CS47" s="718"/>
      <c r="CT47" s="718"/>
      <c r="CU47" s="718"/>
      <c r="CV47" s="719"/>
      <c r="CW47" s="717"/>
      <c r="CX47" s="718"/>
      <c r="CY47" s="718"/>
      <c r="CZ47" s="718"/>
      <c r="DA47" s="719"/>
      <c r="DB47" s="717"/>
      <c r="DC47" s="718"/>
      <c r="DD47" s="718"/>
      <c r="DE47" s="718"/>
      <c r="DF47" s="719"/>
      <c r="DG47" s="717"/>
      <c r="DH47" s="718"/>
      <c r="DI47" s="718"/>
      <c r="DJ47" s="718"/>
      <c r="DK47" s="719"/>
      <c r="DL47" s="717"/>
      <c r="DM47" s="718"/>
      <c r="DN47" s="718"/>
      <c r="DO47" s="718"/>
      <c r="DP47" s="719"/>
      <c r="DQ47" s="717"/>
      <c r="DR47" s="718"/>
      <c r="DS47" s="718"/>
      <c r="DT47" s="718"/>
      <c r="DU47" s="719"/>
      <c r="DV47" s="714"/>
      <c r="DW47" s="715"/>
      <c r="DX47" s="715"/>
      <c r="DY47" s="715"/>
      <c r="DZ47" s="720"/>
      <c r="EA47" s="48"/>
    </row>
    <row r="48" spans="1:131" ht="26.25" customHeight="1" x14ac:dyDescent="0.15">
      <c r="A48" s="52">
        <v>21</v>
      </c>
      <c r="B48" s="714"/>
      <c r="C48" s="715"/>
      <c r="D48" s="715"/>
      <c r="E48" s="715"/>
      <c r="F48" s="715"/>
      <c r="G48" s="715"/>
      <c r="H48" s="715"/>
      <c r="I48" s="715"/>
      <c r="J48" s="715"/>
      <c r="K48" s="715"/>
      <c r="L48" s="715"/>
      <c r="M48" s="715"/>
      <c r="N48" s="715"/>
      <c r="O48" s="715"/>
      <c r="P48" s="716"/>
      <c r="Q48" s="958"/>
      <c r="R48" s="959"/>
      <c r="S48" s="959"/>
      <c r="T48" s="959"/>
      <c r="U48" s="959"/>
      <c r="V48" s="959"/>
      <c r="W48" s="959"/>
      <c r="X48" s="959"/>
      <c r="Y48" s="959"/>
      <c r="Z48" s="959"/>
      <c r="AA48" s="959"/>
      <c r="AB48" s="959"/>
      <c r="AC48" s="959"/>
      <c r="AD48" s="959"/>
      <c r="AE48" s="963"/>
      <c r="AF48" s="981"/>
      <c r="AG48" s="718"/>
      <c r="AH48" s="718"/>
      <c r="AI48" s="718"/>
      <c r="AJ48" s="982"/>
      <c r="AK48" s="962"/>
      <c r="AL48" s="959"/>
      <c r="AM48" s="959"/>
      <c r="AN48" s="959"/>
      <c r="AO48" s="959"/>
      <c r="AP48" s="959"/>
      <c r="AQ48" s="959"/>
      <c r="AR48" s="959"/>
      <c r="AS48" s="959"/>
      <c r="AT48" s="959"/>
      <c r="AU48" s="959"/>
      <c r="AV48" s="959"/>
      <c r="AW48" s="959"/>
      <c r="AX48" s="959"/>
      <c r="AY48" s="959"/>
      <c r="AZ48" s="988"/>
      <c r="BA48" s="988"/>
      <c r="BB48" s="988"/>
      <c r="BC48" s="988"/>
      <c r="BD48" s="988"/>
      <c r="BE48" s="960"/>
      <c r="BF48" s="960"/>
      <c r="BG48" s="960"/>
      <c r="BH48" s="960"/>
      <c r="BI48" s="961"/>
      <c r="BJ48" s="56"/>
      <c r="BK48" s="56"/>
      <c r="BL48" s="56"/>
      <c r="BM48" s="56"/>
      <c r="BN48" s="56"/>
      <c r="BO48" s="55"/>
      <c r="BP48" s="55"/>
      <c r="BQ48" s="52">
        <v>42</v>
      </c>
      <c r="BR48" s="72"/>
      <c r="BS48" s="714"/>
      <c r="BT48" s="715"/>
      <c r="BU48" s="715"/>
      <c r="BV48" s="715"/>
      <c r="BW48" s="715"/>
      <c r="BX48" s="715"/>
      <c r="BY48" s="715"/>
      <c r="BZ48" s="715"/>
      <c r="CA48" s="715"/>
      <c r="CB48" s="715"/>
      <c r="CC48" s="715"/>
      <c r="CD48" s="715"/>
      <c r="CE48" s="715"/>
      <c r="CF48" s="715"/>
      <c r="CG48" s="716"/>
      <c r="CH48" s="717"/>
      <c r="CI48" s="718"/>
      <c r="CJ48" s="718"/>
      <c r="CK48" s="718"/>
      <c r="CL48" s="719"/>
      <c r="CM48" s="717"/>
      <c r="CN48" s="718"/>
      <c r="CO48" s="718"/>
      <c r="CP48" s="718"/>
      <c r="CQ48" s="719"/>
      <c r="CR48" s="717"/>
      <c r="CS48" s="718"/>
      <c r="CT48" s="718"/>
      <c r="CU48" s="718"/>
      <c r="CV48" s="719"/>
      <c r="CW48" s="717"/>
      <c r="CX48" s="718"/>
      <c r="CY48" s="718"/>
      <c r="CZ48" s="718"/>
      <c r="DA48" s="719"/>
      <c r="DB48" s="717"/>
      <c r="DC48" s="718"/>
      <c r="DD48" s="718"/>
      <c r="DE48" s="718"/>
      <c r="DF48" s="719"/>
      <c r="DG48" s="717"/>
      <c r="DH48" s="718"/>
      <c r="DI48" s="718"/>
      <c r="DJ48" s="718"/>
      <c r="DK48" s="719"/>
      <c r="DL48" s="717"/>
      <c r="DM48" s="718"/>
      <c r="DN48" s="718"/>
      <c r="DO48" s="718"/>
      <c r="DP48" s="719"/>
      <c r="DQ48" s="717"/>
      <c r="DR48" s="718"/>
      <c r="DS48" s="718"/>
      <c r="DT48" s="718"/>
      <c r="DU48" s="719"/>
      <c r="DV48" s="714"/>
      <c r="DW48" s="715"/>
      <c r="DX48" s="715"/>
      <c r="DY48" s="715"/>
      <c r="DZ48" s="720"/>
      <c r="EA48" s="48"/>
    </row>
    <row r="49" spans="1:131" ht="26.25" customHeight="1" x14ac:dyDescent="0.15">
      <c r="A49" s="52">
        <v>22</v>
      </c>
      <c r="B49" s="714"/>
      <c r="C49" s="715"/>
      <c r="D49" s="715"/>
      <c r="E49" s="715"/>
      <c r="F49" s="715"/>
      <c r="G49" s="715"/>
      <c r="H49" s="715"/>
      <c r="I49" s="715"/>
      <c r="J49" s="715"/>
      <c r="K49" s="715"/>
      <c r="L49" s="715"/>
      <c r="M49" s="715"/>
      <c r="N49" s="715"/>
      <c r="O49" s="715"/>
      <c r="P49" s="716"/>
      <c r="Q49" s="958"/>
      <c r="R49" s="959"/>
      <c r="S49" s="959"/>
      <c r="T49" s="959"/>
      <c r="U49" s="959"/>
      <c r="V49" s="959"/>
      <c r="W49" s="959"/>
      <c r="X49" s="959"/>
      <c r="Y49" s="959"/>
      <c r="Z49" s="959"/>
      <c r="AA49" s="959"/>
      <c r="AB49" s="959"/>
      <c r="AC49" s="959"/>
      <c r="AD49" s="959"/>
      <c r="AE49" s="963"/>
      <c r="AF49" s="981"/>
      <c r="AG49" s="718"/>
      <c r="AH49" s="718"/>
      <c r="AI49" s="718"/>
      <c r="AJ49" s="982"/>
      <c r="AK49" s="962"/>
      <c r="AL49" s="959"/>
      <c r="AM49" s="959"/>
      <c r="AN49" s="959"/>
      <c r="AO49" s="959"/>
      <c r="AP49" s="959"/>
      <c r="AQ49" s="959"/>
      <c r="AR49" s="959"/>
      <c r="AS49" s="959"/>
      <c r="AT49" s="959"/>
      <c r="AU49" s="959"/>
      <c r="AV49" s="959"/>
      <c r="AW49" s="959"/>
      <c r="AX49" s="959"/>
      <c r="AY49" s="959"/>
      <c r="AZ49" s="988"/>
      <c r="BA49" s="988"/>
      <c r="BB49" s="988"/>
      <c r="BC49" s="988"/>
      <c r="BD49" s="988"/>
      <c r="BE49" s="960"/>
      <c r="BF49" s="960"/>
      <c r="BG49" s="960"/>
      <c r="BH49" s="960"/>
      <c r="BI49" s="961"/>
      <c r="BJ49" s="56"/>
      <c r="BK49" s="56"/>
      <c r="BL49" s="56"/>
      <c r="BM49" s="56"/>
      <c r="BN49" s="56"/>
      <c r="BO49" s="55"/>
      <c r="BP49" s="55"/>
      <c r="BQ49" s="52">
        <v>43</v>
      </c>
      <c r="BR49" s="72"/>
      <c r="BS49" s="714"/>
      <c r="BT49" s="715"/>
      <c r="BU49" s="715"/>
      <c r="BV49" s="715"/>
      <c r="BW49" s="715"/>
      <c r="BX49" s="715"/>
      <c r="BY49" s="715"/>
      <c r="BZ49" s="715"/>
      <c r="CA49" s="715"/>
      <c r="CB49" s="715"/>
      <c r="CC49" s="715"/>
      <c r="CD49" s="715"/>
      <c r="CE49" s="715"/>
      <c r="CF49" s="715"/>
      <c r="CG49" s="716"/>
      <c r="CH49" s="717"/>
      <c r="CI49" s="718"/>
      <c r="CJ49" s="718"/>
      <c r="CK49" s="718"/>
      <c r="CL49" s="719"/>
      <c r="CM49" s="717"/>
      <c r="CN49" s="718"/>
      <c r="CO49" s="718"/>
      <c r="CP49" s="718"/>
      <c r="CQ49" s="719"/>
      <c r="CR49" s="717"/>
      <c r="CS49" s="718"/>
      <c r="CT49" s="718"/>
      <c r="CU49" s="718"/>
      <c r="CV49" s="719"/>
      <c r="CW49" s="717"/>
      <c r="CX49" s="718"/>
      <c r="CY49" s="718"/>
      <c r="CZ49" s="718"/>
      <c r="DA49" s="719"/>
      <c r="DB49" s="717"/>
      <c r="DC49" s="718"/>
      <c r="DD49" s="718"/>
      <c r="DE49" s="718"/>
      <c r="DF49" s="719"/>
      <c r="DG49" s="717"/>
      <c r="DH49" s="718"/>
      <c r="DI49" s="718"/>
      <c r="DJ49" s="718"/>
      <c r="DK49" s="719"/>
      <c r="DL49" s="717"/>
      <c r="DM49" s="718"/>
      <c r="DN49" s="718"/>
      <c r="DO49" s="718"/>
      <c r="DP49" s="719"/>
      <c r="DQ49" s="717"/>
      <c r="DR49" s="718"/>
      <c r="DS49" s="718"/>
      <c r="DT49" s="718"/>
      <c r="DU49" s="719"/>
      <c r="DV49" s="714"/>
      <c r="DW49" s="715"/>
      <c r="DX49" s="715"/>
      <c r="DY49" s="715"/>
      <c r="DZ49" s="720"/>
      <c r="EA49" s="48"/>
    </row>
    <row r="50" spans="1:131" ht="26.25" customHeight="1" x14ac:dyDescent="0.15">
      <c r="A50" s="52">
        <v>23</v>
      </c>
      <c r="B50" s="714"/>
      <c r="C50" s="715"/>
      <c r="D50" s="715"/>
      <c r="E50" s="715"/>
      <c r="F50" s="715"/>
      <c r="G50" s="715"/>
      <c r="H50" s="715"/>
      <c r="I50" s="715"/>
      <c r="J50" s="715"/>
      <c r="K50" s="715"/>
      <c r="L50" s="715"/>
      <c r="M50" s="715"/>
      <c r="N50" s="715"/>
      <c r="O50" s="715"/>
      <c r="P50" s="716"/>
      <c r="Q50" s="978"/>
      <c r="R50" s="979"/>
      <c r="S50" s="979"/>
      <c r="T50" s="979"/>
      <c r="U50" s="979"/>
      <c r="V50" s="979"/>
      <c r="W50" s="979"/>
      <c r="X50" s="979"/>
      <c r="Y50" s="979"/>
      <c r="Z50" s="979"/>
      <c r="AA50" s="979"/>
      <c r="AB50" s="979"/>
      <c r="AC50" s="979"/>
      <c r="AD50" s="979"/>
      <c r="AE50" s="980"/>
      <c r="AF50" s="981"/>
      <c r="AG50" s="718"/>
      <c r="AH50" s="718"/>
      <c r="AI50" s="718"/>
      <c r="AJ50" s="982"/>
      <c r="AK50" s="983"/>
      <c r="AL50" s="979"/>
      <c r="AM50" s="979"/>
      <c r="AN50" s="979"/>
      <c r="AO50" s="979"/>
      <c r="AP50" s="979"/>
      <c r="AQ50" s="979"/>
      <c r="AR50" s="979"/>
      <c r="AS50" s="979"/>
      <c r="AT50" s="979"/>
      <c r="AU50" s="979"/>
      <c r="AV50" s="979"/>
      <c r="AW50" s="979"/>
      <c r="AX50" s="979"/>
      <c r="AY50" s="979"/>
      <c r="AZ50" s="984"/>
      <c r="BA50" s="984"/>
      <c r="BB50" s="984"/>
      <c r="BC50" s="984"/>
      <c r="BD50" s="984"/>
      <c r="BE50" s="960"/>
      <c r="BF50" s="960"/>
      <c r="BG50" s="960"/>
      <c r="BH50" s="960"/>
      <c r="BI50" s="961"/>
      <c r="BJ50" s="56"/>
      <c r="BK50" s="56"/>
      <c r="BL50" s="56"/>
      <c r="BM50" s="56"/>
      <c r="BN50" s="56"/>
      <c r="BO50" s="55"/>
      <c r="BP50" s="55"/>
      <c r="BQ50" s="52">
        <v>44</v>
      </c>
      <c r="BR50" s="72"/>
      <c r="BS50" s="714"/>
      <c r="BT50" s="715"/>
      <c r="BU50" s="715"/>
      <c r="BV50" s="715"/>
      <c r="BW50" s="715"/>
      <c r="BX50" s="715"/>
      <c r="BY50" s="715"/>
      <c r="BZ50" s="715"/>
      <c r="CA50" s="715"/>
      <c r="CB50" s="715"/>
      <c r="CC50" s="715"/>
      <c r="CD50" s="715"/>
      <c r="CE50" s="715"/>
      <c r="CF50" s="715"/>
      <c r="CG50" s="716"/>
      <c r="CH50" s="717"/>
      <c r="CI50" s="718"/>
      <c r="CJ50" s="718"/>
      <c r="CK50" s="718"/>
      <c r="CL50" s="719"/>
      <c r="CM50" s="717"/>
      <c r="CN50" s="718"/>
      <c r="CO50" s="718"/>
      <c r="CP50" s="718"/>
      <c r="CQ50" s="719"/>
      <c r="CR50" s="717"/>
      <c r="CS50" s="718"/>
      <c r="CT50" s="718"/>
      <c r="CU50" s="718"/>
      <c r="CV50" s="719"/>
      <c r="CW50" s="717"/>
      <c r="CX50" s="718"/>
      <c r="CY50" s="718"/>
      <c r="CZ50" s="718"/>
      <c r="DA50" s="719"/>
      <c r="DB50" s="717"/>
      <c r="DC50" s="718"/>
      <c r="DD50" s="718"/>
      <c r="DE50" s="718"/>
      <c r="DF50" s="719"/>
      <c r="DG50" s="717"/>
      <c r="DH50" s="718"/>
      <c r="DI50" s="718"/>
      <c r="DJ50" s="718"/>
      <c r="DK50" s="719"/>
      <c r="DL50" s="717"/>
      <c r="DM50" s="718"/>
      <c r="DN50" s="718"/>
      <c r="DO50" s="718"/>
      <c r="DP50" s="719"/>
      <c r="DQ50" s="717"/>
      <c r="DR50" s="718"/>
      <c r="DS50" s="718"/>
      <c r="DT50" s="718"/>
      <c r="DU50" s="719"/>
      <c r="DV50" s="714"/>
      <c r="DW50" s="715"/>
      <c r="DX50" s="715"/>
      <c r="DY50" s="715"/>
      <c r="DZ50" s="720"/>
      <c r="EA50" s="48"/>
    </row>
    <row r="51" spans="1:131" ht="26.25" customHeight="1" x14ac:dyDescent="0.15">
      <c r="A51" s="52">
        <v>24</v>
      </c>
      <c r="B51" s="714"/>
      <c r="C51" s="715"/>
      <c r="D51" s="715"/>
      <c r="E51" s="715"/>
      <c r="F51" s="715"/>
      <c r="G51" s="715"/>
      <c r="H51" s="715"/>
      <c r="I51" s="715"/>
      <c r="J51" s="715"/>
      <c r="K51" s="715"/>
      <c r="L51" s="715"/>
      <c r="M51" s="715"/>
      <c r="N51" s="715"/>
      <c r="O51" s="715"/>
      <c r="P51" s="716"/>
      <c r="Q51" s="978"/>
      <c r="R51" s="979"/>
      <c r="S51" s="979"/>
      <c r="T51" s="979"/>
      <c r="U51" s="979"/>
      <c r="V51" s="979"/>
      <c r="W51" s="979"/>
      <c r="X51" s="979"/>
      <c r="Y51" s="979"/>
      <c r="Z51" s="979"/>
      <c r="AA51" s="979"/>
      <c r="AB51" s="979"/>
      <c r="AC51" s="979"/>
      <c r="AD51" s="979"/>
      <c r="AE51" s="980"/>
      <c r="AF51" s="981"/>
      <c r="AG51" s="718"/>
      <c r="AH51" s="718"/>
      <c r="AI51" s="718"/>
      <c r="AJ51" s="982"/>
      <c r="AK51" s="983"/>
      <c r="AL51" s="979"/>
      <c r="AM51" s="979"/>
      <c r="AN51" s="979"/>
      <c r="AO51" s="979"/>
      <c r="AP51" s="979"/>
      <c r="AQ51" s="979"/>
      <c r="AR51" s="979"/>
      <c r="AS51" s="979"/>
      <c r="AT51" s="979"/>
      <c r="AU51" s="979"/>
      <c r="AV51" s="979"/>
      <c r="AW51" s="979"/>
      <c r="AX51" s="979"/>
      <c r="AY51" s="979"/>
      <c r="AZ51" s="984"/>
      <c r="BA51" s="984"/>
      <c r="BB51" s="984"/>
      <c r="BC51" s="984"/>
      <c r="BD51" s="984"/>
      <c r="BE51" s="960"/>
      <c r="BF51" s="960"/>
      <c r="BG51" s="960"/>
      <c r="BH51" s="960"/>
      <c r="BI51" s="961"/>
      <c r="BJ51" s="56"/>
      <c r="BK51" s="56"/>
      <c r="BL51" s="56"/>
      <c r="BM51" s="56"/>
      <c r="BN51" s="56"/>
      <c r="BO51" s="55"/>
      <c r="BP51" s="55"/>
      <c r="BQ51" s="52">
        <v>45</v>
      </c>
      <c r="BR51" s="72"/>
      <c r="BS51" s="714"/>
      <c r="BT51" s="715"/>
      <c r="BU51" s="715"/>
      <c r="BV51" s="715"/>
      <c r="BW51" s="715"/>
      <c r="BX51" s="715"/>
      <c r="BY51" s="715"/>
      <c r="BZ51" s="715"/>
      <c r="CA51" s="715"/>
      <c r="CB51" s="715"/>
      <c r="CC51" s="715"/>
      <c r="CD51" s="715"/>
      <c r="CE51" s="715"/>
      <c r="CF51" s="715"/>
      <c r="CG51" s="716"/>
      <c r="CH51" s="717"/>
      <c r="CI51" s="718"/>
      <c r="CJ51" s="718"/>
      <c r="CK51" s="718"/>
      <c r="CL51" s="719"/>
      <c r="CM51" s="717"/>
      <c r="CN51" s="718"/>
      <c r="CO51" s="718"/>
      <c r="CP51" s="718"/>
      <c r="CQ51" s="719"/>
      <c r="CR51" s="717"/>
      <c r="CS51" s="718"/>
      <c r="CT51" s="718"/>
      <c r="CU51" s="718"/>
      <c r="CV51" s="719"/>
      <c r="CW51" s="717"/>
      <c r="CX51" s="718"/>
      <c r="CY51" s="718"/>
      <c r="CZ51" s="718"/>
      <c r="DA51" s="719"/>
      <c r="DB51" s="717"/>
      <c r="DC51" s="718"/>
      <c r="DD51" s="718"/>
      <c r="DE51" s="718"/>
      <c r="DF51" s="719"/>
      <c r="DG51" s="717"/>
      <c r="DH51" s="718"/>
      <c r="DI51" s="718"/>
      <c r="DJ51" s="718"/>
      <c r="DK51" s="719"/>
      <c r="DL51" s="717"/>
      <c r="DM51" s="718"/>
      <c r="DN51" s="718"/>
      <c r="DO51" s="718"/>
      <c r="DP51" s="719"/>
      <c r="DQ51" s="717"/>
      <c r="DR51" s="718"/>
      <c r="DS51" s="718"/>
      <c r="DT51" s="718"/>
      <c r="DU51" s="719"/>
      <c r="DV51" s="714"/>
      <c r="DW51" s="715"/>
      <c r="DX51" s="715"/>
      <c r="DY51" s="715"/>
      <c r="DZ51" s="720"/>
      <c r="EA51" s="48"/>
    </row>
    <row r="52" spans="1:131" ht="26.25" customHeight="1" x14ac:dyDescent="0.15">
      <c r="A52" s="52">
        <v>25</v>
      </c>
      <c r="B52" s="714"/>
      <c r="C52" s="715"/>
      <c r="D52" s="715"/>
      <c r="E52" s="715"/>
      <c r="F52" s="715"/>
      <c r="G52" s="715"/>
      <c r="H52" s="715"/>
      <c r="I52" s="715"/>
      <c r="J52" s="715"/>
      <c r="K52" s="715"/>
      <c r="L52" s="715"/>
      <c r="M52" s="715"/>
      <c r="N52" s="715"/>
      <c r="O52" s="715"/>
      <c r="P52" s="716"/>
      <c r="Q52" s="978"/>
      <c r="R52" s="979"/>
      <c r="S52" s="979"/>
      <c r="T52" s="979"/>
      <c r="U52" s="979"/>
      <c r="V52" s="979"/>
      <c r="W52" s="979"/>
      <c r="X52" s="979"/>
      <c r="Y52" s="979"/>
      <c r="Z52" s="979"/>
      <c r="AA52" s="979"/>
      <c r="AB52" s="979"/>
      <c r="AC52" s="979"/>
      <c r="AD52" s="979"/>
      <c r="AE52" s="980"/>
      <c r="AF52" s="981"/>
      <c r="AG52" s="718"/>
      <c r="AH52" s="718"/>
      <c r="AI52" s="718"/>
      <c r="AJ52" s="982"/>
      <c r="AK52" s="983"/>
      <c r="AL52" s="979"/>
      <c r="AM52" s="979"/>
      <c r="AN52" s="979"/>
      <c r="AO52" s="979"/>
      <c r="AP52" s="979"/>
      <c r="AQ52" s="979"/>
      <c r="AR52" s="979"/>
      <c r="AS52" s="979"/>
      <c r="AT52" s="979"/>
      <c r="AU52" s="979"/>
      <c r="AV52" s="979"/>
      <c r="AW52" s="979"/>
      <c r="AX52" s="979"/>
      <c r="AY52" s="979"/>
      <c r="AZ52" s="984"/>
      <c r="BA52" s="984"/>
      <c r="BB52" s="984"/>
      <c r="BC52" s="984"/>
      <c r="BD52" s="984"/>
      <c r="BE52" s="960"/>
      <c r="BF52" s="960"/>
      <c r="BG52" s="960"/>
      <c r="BH52" s="960"/>
      <c r="BI52" s="961"/>
      <c r="BJ52" s="56"/>
      <c r="BK52" s="56"/>
      <c r="BL52" s="56"/>
      <c r="BM52" s="56"/>
      <c r="BN52" s="56"/>
      <c r="BO52" s="55"/>
      <c r="BP52" s="55"/>
      <c r="BQ52" s="52">
        <v>46</v>
      </c>
      <c r="BR52" s="72"/>
      <c r="BS52" s="714"/>
      <c r="BT52" s="715"/>
      <c r="BU52" s="715"/>
      <c r="BV52" s="715"/>
      <c r="BW52" s="715"/>
      <c r="BX52" s="715"/>
      <c r="BY52" s="715"/>
      <c r="BZ52" s="715"/>
      <c r="CA52" s="715"/>
      <c r="CB52" s="715"/>
      <c r="CC52" s="715"/>
      <c r="CD52" s="715"/>
      <c r="CE52" s="715"/>
      <c r="CF52" s="715"/>
      <c r="CG52" s="716"/>
      <c r="CH52" s="717"/>
      <c r="CI52" s="718"/>
      <c r="CJ52" s="718"/>
      <c r="CK52" s="718"/>
      <c r="CL52" s="719"/>
      <c r="CM52" s="717"/>
      <c r="CN52" s="718"/>
      <c r="CO52" s="718"/>
      <c r="CP52" s="718"/>
      <c r="CQ52" s="719"/>
      <c r="CR52" s="717"/>
      <c r="CS52" s="718"/>
      <c r="CT52" s="718"/>
      <c r="CU52" s="718"/>
      <c r="CV52" s="719"/>
      <c r="CW52" s="717"/>
      <c r="CX52" s="718"/>
      <c r="CY52" s="718"/>
      <c r="CZ52" s="718"/>
      <c r="DA52" s="719"/>
      <c r="DB52" s="717"/>
      <c r="DC52" s="718"/>
      <c r="DD52" s="718"/>
      <c r="DE52" s="718"/>
      <c r="DF52" s="719"/>
      <c r="DG52" s="717"/>
      <c r="DH52" s="718"/>
      <c r="DI52" s="718"/>
      <c r="DJ52" s="718"/>
      <c r="DK52" s="719"/>
      <c r="DL52" s="717"/>
      <c r="DM52" s="718"/>
      <c r="DN52" s="718"/>
      <c r="DO52" s="718"/>
      <c r="DP52" s="719"/>
      <c r="DQ52" s="717"/>
      <c r="DR52" s="718"/>
      <c r="DS52" s="718"/>
      <c r="DT52" s="718"/>
      <c r="DU52" s="719"/>
      <c r="DV52" s="714"/>
      <c r="DW52" s="715"/>
      <c r="DX52" s="715"/>
      <c r="DY52" s="715"/>
      <c r="DZ52" s="720"/>
      <c r="EA52" s="48"/>
    </row>
    <row r="53" spans="1:131" ht="26.25" customHeight="1" x14ac:dyDescent="0.15">
      <c r="A53" s="52">
        <v>26</v>
      </c>
      <c r="B53" s="714"/>
      <c r="C53" s="715"/>
      <c r="D53" s="715"/>
      <c r="E53" s="715"/>
      <c r="F53" s="715"/>
      <c r="G53" s="715"/>
      <c r="H53" s="715"/>
      <c r="I53" s="715"/>
      <c r="J53" s="715"/>
      <c r="K53" s="715"/>
      <c r="L53" s="715"/>
      <c r="M53" s="715"/>
      <c r="N53" s="715"/>
      <c r="O53" s="715"/>
      <c r="P53" s="716"/>
      <c r="Q53" s="978"/>
      <c r="R53" s="979"/>
      <c r="S53" s="979"/>
      <c r="T53" s="979"/>
      <c r="U53" s="979"/>
      <c r="V53" s="979"/>
      <c r="W53" s="979"/>
      <c r="X53" s="979"/>
      <c r="Y53" s="979"/>
      <c r="Z53" s="979"/>
      <c r="AA53" s="979"/>
      <c r="AB53" s="979"/>
      <c r="AC53" s="979"/>
      <c r="AD53" s="979"/>
      <c r="AE53" s="980"/>
      <c r="AF53" s="981"/>
      <c r="AG53" s="718"/>
      <c r="AH53" s="718"/>
      <c r="AI53" s="718"/>
      <c r="AJ53" s="982"/>
      <c r="AK53" s="983"/>
      <c r="AL53" s="979"/>
      <c r="AM53" s="979"/>
      <c r="AN53" s="979"/>
      <c r="AO53" s="979"/>
      <c r="AP53" s="979"/>
      <c r="AQ53" s="979"/>
      <c r="AR53" s="979"/>
      <c r="AS53" s="979"/>
      <c r="AT53" s="979"/>
      <c r="AU53" s="979"/>
      <c r="AV53" s="979"/>
      <c r="AW53" s="979"/>
      <c r="AX53" s="979"/>
      <c r="AY53" s="979"/>
      <c r="AZ53" s="984"/>
      <c r="BA53" s="984"/>
      <c r="BB53" s="984"/>
      <c r="BC53" s="984"/>
      <c r="BD53" s="984"/>
      <c r="BE53" s="960"/>
      <c r="BF53" s="960"/>
      <c r="BG53" s="960"/>
      <c r="BH53" s="960"/>
      <c r="BI53" s="961"/>
      <c r="BJ53" s="56"/>
      <c r="BK53" s="56"/>
      <c r="BL53" s="56"/>
      <c r="BM53" s="56"/>
      <c r="BN53" s="56"/>
      <c r="BO53" s="55"/>
      <c r="BP53" s="55"/>
      <c r="BQ53" s="52">
        <v>47</v>
      </c>
      <c r="BR53" s="72"/>
      <c r="BS53" s="714"/>
      <c r="BT53" s="715"/>
      <c r="BU53" s="715"/>
      <c r="BV53" s="715"/>
      <c r="BW53" s="715"/>
      <c r="BX53" s="715"/>
      <c r="BY53" s="715"/>
      <c r="BZ53" s="715"/>
      <c r="CA53" s="715"/>
      <c r="CB53" s="715"/>
      <c r="CC53" s="715"/>
      <c r="CD53" s="715"/>
      <c r="CE53" s="715"/>
      <c r="CF53" s="715"/>
      <c r="CG53" s="716"/>
      <c r="CH53" s="717"/>
      <c r="CI53" s="718"/>
      <c r="CJ53" s="718"/>
      <c r="CK53" s="718"/>
      <c r="CL53" s="719"/>
      <c r="CM53" s="717"/>
      <c r="CN53" s="718"/>
      <c r="CO53" s="718"/>
      <c r="CP53" s="718"/>
      <c r="CQ53" s="719"/>
      <c r="CR53" s="717"/>
      <c r="CS53" s="718"/>
      <c r="CT53" s="718"/>
      <c r="CU53" s="718"/>
      <c r="CV53" s="719"/>
      <c r="CW53" s="717"/>
      <c r="CX53" s="718"/>
      <c r="CY53" s="718"/>
      <c r="CZ53" s="718"/>
      <c r="DA53" s="719"/>
      <c r="DB53" s="717"/>
      <c r="DC53" s="718"/>
      <c r="DD53" s="718"/>
      <c r="DE53" s="718"/>
      <c r="DF53" s="719"/>
      <c r="DG53" s="717"/>
      <c r="DH53" s="718"/>
      <c r="DI53" s="718"/>
      <c r="DJ53" s="718"/>
      <c r="DK53" s="719"/>
      <c r="DL53" s="717"/>
      <c r="DM53" s="718"/>
      <c r="DN53" s="718"/>
      <c r="DO53" s="718"/>
      <c r="DP53" s="719"/>
      <c r="DQ53" s="717"/>
      <c r="DR53" s="718"/>
      <c r="DS53" s="718"/>
      <c r="DT53" s="718"/>
      <c r="DU53" s="719"/>
      <c r="DV53" s="714"/>
      <c r="DW53" s="715"/>
      <c r="DX53" s="715"/>
      <c r="DY53" s="715"/>
      <c r="DZ53" s="720"/>
      <c r="EA53" s="48"/>
    </row>
    <row r="54" spans="1:131" ht="26.25" customHeight="1" x14ac:dyDescent="0.15">
      <c r="A54" s="52">
        <v>27</v>
      </c>
      <c r="B54" s="714"/>
      <c r="C54" s="715"/>
      <c r="D54" s="715"/>
      <c r="E54" s="715"/>
      <c r="F54" s="715"/>
      <c r="G54" s="715"/>
      <c r="H54" s="715"/>
      <c r="I54" s="715"/>
      <c r="J54" s="715"/>
      <c r="K54" s="715"/>
      <c r="L54" s="715"/>
      <c r="M54" s="715"/>
      <c r="N54" s="715"/>
      <c r="O54" s="715"/>
      <c r="P54" s="716"/>
      <c r="Q54" s="978"/>
      <c r="R54" s="979"/>
      <c r="S54" s="979"/>
      <c r="T54" s="979"/>
      <c r="U54" s="979"/>
      <c r="V54" s="979"/>
      <c r="W54" s="979"/>
      <c r="X54" s="979"/>
      <c r="Y54" s="979"/>
      <c r="Z54" s="979"/>
      <c r="AA54" s="979"/>
      <c r="AB54" s="979"/>
      <c r="AC54" s="979"/>
      <c r="AD54" s="979"/>
      <c r="AE54" s="980"/>
      <c r="AF54" s="981"/>
      <c r="AG54" s="718"/>
      <c r="AH54" s="718"/>
      <c r="AI54" s="718"/>
      <c r="AJ54" s="982"/>
      <c r="AK54" s="983"/>
      <c r="AL54" s="979"/>
      <c r="AM54" s="979"/>
      <c r="AN54" s="979"/>
      <c r="AO54" s="979"/>
      <c r="AP54" s="979"/>
      <c r="AQ54" s="979"/>
      <c r="AR54" s="979"/>
      <c r="AS54" s="979"/>
      <c r="AT54" s="979"/>
      <c r="AU54" s="979"/>
      <c r="AV54" s="979"/>
      <c r="AW54" s="979"/>
      <c r="AX54" s="979"/>
      <c r="AY54" s="979"/>
      <c r="AZ54" s="984"/>
      <c r="BA54" s="984"/>
      <c r="BB54" s="984"/>
      <c r="BC54" s="984"/>
      <c r="BD54" s="984"/>
      <c r="BE54" s="960"/>
      <c r="BF54" s="960"/>
      <c r="BG54" s="960"/>
      <c r="BH54" s="960"/>
      <c r="BI54" s="961"/>
      <c r="BJ54" s="56"/>
      <c r="BK54" s="56"/>
      <c r="BL54" s="56"/>
      <c r="BM54" s="56"/>
      <c r="BN54" s="56"/>
      <c r="BO54" s="55"/>
      <c r="BP54" s="55"/>
      <c r="BQ54" s="52">
        <v>48</v>
      </c>
      <c r="BR54" s="72"/>
      <c r="BS54" s="714"/>
      <c r="BT54" s="715"/>
      <c r="BU54" s="715"/>
      <c r="BV54" s="715"/>
      <c r="BW54" s="715"/>
      <c r="BX54" s="715"/>
      <c r="BY54" s="715"/>
      <c r="BZ54" s="715"/>
      <c r="CA54" s="715"/>
      <c r="CB54" s="715"/>
      <c r="CC54" s="715"/>
      <c r="CD54" s="715"/>
      <c r="CE54" s="715"/>
      <c r="CF54" s="715"/>
      <c r="CG54" s="716"/>
      <c r="CH54" s="717"/>
      <c r="CI54" s="718"/>
      <c r="CJ54" s="718"/>
      <c r="CK54" s="718"/>
      <c r="CL54" s="719"/>
      <c r="CM54" s="717"/>
      <c r="CN54" s="718"/>
      <c r="CO54" s="718"/>
      <c r="CP54" s="718"/>
      <c r="CQ54" s="719"/>
      <c r="CR54" s="717"/>
      <c r="CS54" s="718"/>
      <c r="CT54" s="718"/>
      <c r="CU54" s="718"/>
      <c r="CV54" s="719"/>
      <c r="CW54" s="717"/>
      <c r="CX54" s="718"/>
      <c r="CY54" s="718"/>
      <c r="CZ54" s="718"/>
      <c r="DA54" s="719"/>
      <c r="DB54" s="717"/>
      <c r="DC54" s="718"/>
      <c r="DD54" s="718"/>
      <c r="DE54" s="718"/>
      <c r="DF54" s="719"/>
      <c r="DG54" s="717"/>
      <c r="DH54" s="718"/>
      <c r="DI54" s="718"/>
      <c r="DJ54" s="718"/>
      <c r="DK54" s="719"/>
      <c r="DL54" s="717"/>
      <c r="DM54" s="718"/>
      <c r="DN54" s="718"/>
      <c r="DO54" s="718"/>
      <c r="DP54" s="719"/>
      <c r="DQ54" s="717"/>
      <c r="DR54" s="718"/>
      <c r="DS54" s="718"/>
      <c r="DT54" s="718"/>
      <c r="DU54" s="719"/>
      <c r="DV54" s="714"/>
      <c r="DW54" s="715"/>
      <c r="DX54" s="715"/>
      <c r="DY54" s="715"/>
      <c r="DZ54" s="720"/>
      <c r="EA54" s="48"/>
    </row>
    <row r="55" spans="1:131" ht="26.25" customHeight="1" x14ac:dyDescent="0.15">
      <c r="A55" s="52">
        <v>28</v>
      </c>
      <c r="B55" s="714"/>
      <c r="C55" s="715"/>
      <c r="D55" s="715"/>
      <c r="E55" s="715"/>
      <c r="F55" s="715"/>
      <c r="G55" s="715"/>
      <c r="H55" s="715"/>
      <c r="I55" s="715"/>
      <c r="J55" s="715"/>
      <c r="K55" s="715"/>
      <c r="L55" s="715"/>
      <c r="M55" s="715"/>
      <c r="N55" s="715"/>
      <c r="O55" s="715"/>
      <c r="P55" s="716"/>
      <c r="Q55" s="978"/>
      <c r="R55" s="979"/>
      <c r="S55" s="979"/>
      <c r="T55" s="979"/>
      <c r="U55" s="979"/>
      <c r="V55" s="979"/>
      <c r="W55" s="979"/>
      <c r="X55" s="979"/>
      <c r="Y55" s="979"/>
      <c r="Z55" s="979"/>
      <c r="AA55" s="979"/>
      <c r="AB55" s="979"/>
      <c r="AC55" s="979"/>
      <c r="AD55" s="979"/>
      <c r="AE55" s="980"/>
      <c r="AF55" s="981"/>
      <c r="AG55" s="718"/>
      <c r="AH55" s="718"/>
      <c r="AI55" s="718"/>
      <c r="AJ55" s="982"/>
      <c r="AK55" s="983"/>
      <c r="AL55" s="979"/>
      <c r="AM55" s="979"/>
      <c r="AN55" s="979"/>
      <c r="AO55" s="979"/>
      <c r="AP55" s="979"/>
      <c r="AQ55" s="979"/>
      <c r="AR55" s="979"/>
      <c r="AS55" s="979"/>
      <c r="AT55" s="979"/>
      <c r="AU55" s="979"/>
      <c r="AV55" s="979"/>
      <c r="AW55" s="979"/>
      <c r="AX55" s="979"/>
      <c r="AY55" s="979"/>
      <c r="AZ55" s="984"/>
      <c r="BA55" s="984"/>
      <c r="BB55" s="984"/>
      <c r="BC55" s="984"/>
      <c r="BD55" s="984"/>
      <c r="BE55" s="960"/>
      <c r="BF55" s="960"/>
      <c r="BG55" s="960"/>
      <c r="BH55" s="960"/>
      <c r="BI55" s="961"/>
      <c r="BJ55" s="56"/>
      <c r="BK55" s="56"/>
      <c r="BL55" s="56"/>
      <c r="BM55" s="56"/>
      <c r="BN55" s="56"/>
      <c r="BO55" s="55"/>
      <c r="BP55" s="55"/>
      <c r="BQ55" s="52">
        <v>49</v>
      </c>
      <c r="BR55" s="72"/>
      <c r="BS55" s="714"/>
      <c r="BT55" s="715"/>
      <c r="BU55" s="715"/>
      <c r="BV55" s="715"/>
      <c r="BW55" s="715"/>
      <c r="BX55" s="715"/>
      <c r="BY55" s="715"/>
      <c r="BZ55" s="715"/>
      <c r="CA55" s="715"/>
      <c r="CB55" s="715"/>
      <c r="CC55" s="715"/>
      <c r="CD55" s="715"/>
      <c r="CE55" s="715"/>
      <c r="CF55" s="715"/>
      <c r="CG55" s="716"/>
      <c r="CH55" s="717"/>
      <c r="CI55" s="718"/>
      <c r="CJ55" s="718"/>
      <c r="CK55" s="718"/>
      <c r="CL55" s="719"/>
      <c r="CM55" s="717"/>
      <c r="CN55" s="718"/>
      <c r="CO55" s="718"/>
      <c r="CP55" s="718"/>
      <c r="CQ55" s="719"/>
      <c r="CR55" s="717"/>
      <c r="CS55" s="718"/>
      <c r="CT55" s="718"/>
      <c r="CU55" s="718"/>
      <c r="CV55" s="719"/>
      <c r="CW55" s="717"/>
      <c r="CX55" s="718"/>
      <c r="CY55" s="718"/>
      <c r="CZ55" s="718"/>
      <c r="DA55" s="719"/>
      <c r="DB55" s="717"/>
      <c r="DC55" s="718"/>
      <c r="DD55" s="718"/>
      <c r="DE55" s="718"/>
      <c r="DF55" s="719"/>
      <c r="DG55" s="717"/>
      <c r="DH55" s="718"/>
      <c r="DI55" s="718"/>
      <c r="DJ55" s="718"/>
      <c r="DK55" s="719"/>
      <c r="DL55" s="717"/>
      <c r="DM55" s="718"/>
      <c r="DN55" s="718"/>
      <c r="DO55" s="718"/>
      <c r="DP55" s="719"/>
      <c r="DQ55" s="717"/>
      <c r="DR55" s="718"/>
      <c r="DS55" s="718"/>
      <c r="DT55" s="718"/>
      <c r="DU55" s="719"/>
      <c r="DV55" s="714"/>
      <c r="DW55" s="715"/>
      <c r="DX55" s="715"/>
      <c r="DY55" s="715"/>
      <c r="DZ55" s="720"/>
      <c r="EA55" s="48"/>
    </row>
    <row r="56" spans="1:131" ht="26.25" customHeight="1" x14ac:dyDescent="0.15">
      <c r="A56" s="52">
        <v>29</v>
      </c>
      <c r="B56" s="714"/>
      <c r="C56" s="715"/>
      <c r="D56" s="715"/>
      <c r="E56" s="715"/>
      <c r="F56" s="715"/>
      <c r="G56" s="715"/>
      <c r="H56" s="715"/>
      <c r="I56" s="715"/>
      <c r="J56" s="715"/>
      <c r="K56" s="715"/>
      <c r="L56" s="715"/>
      <c r="M56" s="715"/>
      <c r="N56" s="715"/>
      <c r="O56" s="715"/>
      <c r="P56" s="716"/>
      <c r="Q56" s="978"/>
      <c r="R56" s="979"/>
      <c r="S56" s="979"/>
      <c r="T56" s="979"/>
      <c r="U56" s="979"/>
      <c r="V56" s="979"/>
      <c r="W56" s="979"/>
      <c r="X56" s="979"/>
      <c r="Y56" s="979"/>
      <c r="Z56" s="979"/>
      <c r="AA56" s="979"/>
      <c r="AB56" s="979"/>
      <c r="AC56" s="979"/>
      <c r="AD56" s="979"/>
      <c r="AE56" s="980"/>
      <c r="AF56" s="981"/>
      <c r="AG56" s="718"/>
      <c r="AH56" s="718"/>
      <c r="AI56" s="718"/>
      <c r="AJ56" s="982"/>
      <c r="AK56" s="983"/>
      <c r="AL56" s="979"/>
      <c r="AM56" s="979"/>
      <c r="AN56" s="979"/>
      <c r="AO56" s="979"/>
      <c r="AP56" s="979"/>
      <c r="AQ56" s="979"/>
      <c r="AR56" s="979"/>
      <c r="AS56" s="979"/>
      <c r="AT56" s="979"/>
      <c r="AU56" s="979"/>
      <c r="AV56" s="979"/>
      <c r="AW56" s="979"/>
      <c r="AX56" s="979"/>
      <c r="AY56" s="979"/>
      <c r="AZ56" s="984"/>
      <c r="BA56" s="984"/>
      <c r="BB56" s="984"/>
      <c r="BC56" s="984"/>
      <c r="BD56" s="984"/>
      <c r="BE56" s="960"/>
      <c r="BF56" s="960"/>
      <c r="BG56" s="960"/>
      <c r="BH56" s="960"/>
      <c r="BI56" s="961"/>
      <c r="BJ56" s="56"/>
      <c r="BK56" s="56"/>
      <c r="BL56" s="56"/>
      <c r="BM56" s="56"/>
      <c r="BN56" s="56"/>
      <c r="BO56" s="55"/>
      <c r="BP56" s="55"/>
      <c r="BQ56" s="52">
        <v>50</v>
      </c>
      <c r="BR56" s="72"/>
      <c r="BS56" s="714"/>
      <c r="BT56" s="715"/>
      <c r="BU56" s="715"/>
      <c r="BV56" s="715"/>
      <c r="BW56" s="715"/>
      <c r="BX56" s="715"/>
      <c r="BY56" s="715"/>
      <c r="BZ56" s="715"/>
      <c r="CA56" s="715"/>
      <c r="CB56" s="715"/>
      <c r="CC56" s="715"/>
      <c r="CD56" s="715"/>
      <c r="CE56" s="715"/>
      <c r="CF56" s="715"/>
      <c r="CG56" s="716"/>
      <c r="CH56" s="717"/>
      <c r="CI56" s="718"/>
      <c r="CJ56" s="718"/>
      <c r="CK56" s="718"/>
      <c r="CL56" s="719"/>
      <c r="CM56" s="717"/>
      <c r="CN56" s="718"/>
      <c r="CO56" s="718"/>
      <c r="CP56" s="718"/>
      <c r="CQ56" s="719"/>
      <c r="CR56" s="717"/>
      <c r="CS56" s="718"/>
      <c r="CT56" s="718"/>
      <c r="CU56" s="718"/>
      <c r="CV56" s="719"/>
      <c r="CW56" s="717"/>
      <c r="CX56" s="718"/>
      <c r="CY56" s="718"/>
      <c r="CZ56" s="718"/>
      <c r="DA56" s="719"/>
      <c r="DB56" s="717"/>
      <c r="DC56" s="718"/>
      <c r="DD56" s="718"/>
      <c r="DE56" s="718"/>
      <c r="DF56" s="719"/>
      <c r="DG56" s="717"/>
      <c r="DH56" s="718"/>
      <c r="DI56" s="718"/>
      <c r="DJ56" s="718"/>
      <c r="DK56" s="719"/>
      <c r="DL56" s="717"/>
      <c r="DM56" s="718"/>
      <c r="DN56" s="718"/>
      <c r="DO56" s="718"/>
      <c r="DP56" s="719"/>
      <c r="DQ56" s="717"/>
      <c r="DR56" s="718"/>
      <c r="DS56" s="718"/>
      <c r="DT56" s="718"/>
      <c r="DU56" s="719"/>
      <c r="DV56" s="714"/>
      <c r="DW56" s="715"/>
      <c r="DX56" s="715"/>
      <c r="DY56" s="715"/>
      <c r="DZ56" s="720"/>
      <c r="EA56" s="48"/>
    </row>
    <row r="57" spans="1:131" ht="26.25" customHeight="1" x14ac:dyDescent="0.15">
      <c r="A57" s="52">
        <v>30</v>
      </c>
      <c r="B57" s="714"/>
      <c r="C57" s="715"/>
      <c r="D57" s="715"/>
      <c r="E57" s="715"/>
      <c r="F57" s="715"/>
      <c r="G57" s="715"/>
      <c r="H57" s="715"/>
      <c r="I57" s="715"/>
      <c r="J57" s="715"/>
      <c r="K57" s="715"/>
      <c r="L57" s="715"/>
      <c r="M57" s="715"/>
      <c r="N57" s="715"/>
      <c r="O57" s="715"/>
      <c r="P57" s="716"/>
      <c r="Q57" s="978"/>
      <c r="R57" s="979"/>
      <c r="S57" s="979"/>
      <c r="T57" s="979"/>
      <c r="U57" s="979"/>
      <c r="V57" s="979"/>
      <c r="W57" s="979"/>
      <c r="X57" s="979"/>
      <c r="Y57" s="979"/>
      <c r="Z57" s="979"/>
      <c r="AA57" s="979"/>
      <c r="AB57" s="979"/>
      <c r="AC57" s="979"/>
      <c r="AD57" s="979"/>
      <c r="AE57" s="980"/>
      <c r="AF57" s="981"/>
      <c r="AG57" s="718"/>
      <c r="AH57" s="718"/>
      <c r="AI57" s="718"/>
      <c r="AJ57" s="982"/>
      <c r="AK57" s="983"/>
      <c r="AL57" s="979"/>
      <c r="AM57" s="979"/>
      <c r="AN57" s="979"/>
      <c r="AO57" s="979"/>
      <c r="AP57" s="979"/>
      <c r="AQ57" s="979"/>
      <c r="AR57" s="979"/>
      <c r="AS57" s="979"/>
      <c r="AT57" s="979"/>
      <c r="AU57" s="979"/>
      <c r="AV57" s="979"/>
      <c r="AW57" s="979"/>
      <c r="AX57" s="979"/>
      <c r="AY57" s="979"/>
      <c r="AZ57" s="984"/>
      <c r="BA57" s="984"/>
      <c r="BB57" s="984"/>
      <c r="BC57" s="984"/>
      <c r="BD57" s="984"/>
      <c r="BE57" s="960"/>
      <c r="BF57" s="960"/>
      <c r="BG57" s="960"/>
      <c r="BH57" s="960"/>
      <c r="BI57" s="961"/>
      <c r="BJ57" s="56"/>
      <c r="BK57" s="56"/>
      <c r="BL57" s="56"/>
      <c r="BM57" s="56"/>
      <c r="BN57" s="56"/>
      <c r="BO57" s="55"/>
      <c r="BP57" s="55"/>
      <c r="BQ57" s="52">
        <v>51</v>
      </c>
      <c r="BR57" s="72"/>
      <c r="BS57" s="714"/>
      <c r="BT57" s="715"/>
      <c r="BU57" s="715"/>
      <c r="BV57" s="715"/>
      <c r="BW57" s="715"/>
      <c r="BX57" s="715"/>
      <c r="BY57" s="715"/>
      <c r="BZ57" s="715"/>
      <c r="CA57" s="715"/>
      <c r="CB57" s="715"/>
      <c r="CC57" s="715"/>
      <c r="CD57" s="715"/>
      <c r="CE57" s="715"/>
      <c r="CF57" s="715"/>
      <c r="CG57" s="716"/>
      <c r="CH57" s="717"/>
      <c r="CI57" s="718"/>
      <c r="CJ57" s="718"/>
      <c r="CK57" s="718"/>
      <c r="CL57" s="719"/>
      <c r="CM57" s="717"/>
      <c r="CN57" s="718"/>
      <c r="CO57" s="718"/>
      <c r="CP57" s="718"/>
      <c r="CQ57" s="719"/>
      <c r="CR57" s="717"/>
      <c r="CS57" s="718"/>
      <c r="CT57" s="718"/>
      <c r="CU57" s="718"/>
      <c r="CV57" s="719"/>
      <c r="CW57" s="717"/>
      <c r="CX57" s="718"/>
      <c r="CY57" s="718"/>
      <c r="CZ57" s="718"/>
      <c r="DA57" s="719"/>
      <c r="DB57" s="717"/>
      <c r="DC57" s="718"/>
      <c r="DD57" s="718"/>
      <c r="DE57" s="718"/>
      <c r="DF57" s="719"/>
      <c r="DG57" s="717"/>
      <c r="DH57" s="718"/>
      <c r="DI57" s="718"/>
      <c r="DJ57" s="718"/>
      <c r="DK57" s="719"/>
      <c r="DL57" s="717"/>
      <c r="DM57" s="718"/>
      <c r="DN57" s="718"/>
      <c r="DO57" s="718"/>
      <c r="DP57" s="719"/>
      <c r="DQ57" s="717"/>
      <c r="DR57" s="718"/>
      <c r="DS57" s="718"/>
      <c r="DT57" s="718"/>
      <c r="DU57" s="719"/>
      <c r="DV57" s="714"/>
      <c r="DW57" s="715"/>
      <c r="DX57" s="715"/>
      <c r="DY57" s="715"/>
      <c r="DZ57" s="720"/>
      <c r="EA57" s="48"/>
    </row>
    <row r="58" spans="1:131" ht="26.25" customHeight="1" x14ac:dyDescent="0.15">
      <c r="A58" s="52">
        <v>31</v>
      </c>
      <c r="B58" s="714"/>
      <c r="C58" s="715"/>
      <c r="D58" s="715"/>
      <c r="E58" s="715"/>
      <c r="F58" s="715"/>
      <c r="G58" s="715"/>
      <c r="H58" s="715"/>
      <c r="I58" s="715"/>
      <c r="J58" s="715"/>
      <c r="K58" s="715"/>
      <c r="L58" s="715"/>
      <c r="M58" s="715"/>
      <c r="N58" s="715"/>
      <c r="O58" s="715"/>
      <c r="P58" s="716"/>
      <c r="Q58" s="978"/>
      <c r="R58" s="979"/>
      <c r="S58" s="979"/>
      <c r="T58" s="979"/>
      <c r="U58" s="979"/>
      <c r="V58" s="979"/>
      <c r="W58" s="979"/>
      <c r="X58" s="979"/>
      <c r="Y58" s="979"/>
      <c r="Z58" s="979"/>
      <c r="AA58" s="979"/>
      <c r="AB58" s="979"/>
      <c r="AC58" s="979"/>
      <c r="AD58" s="979"/>
      <c r="AE58" s="980"/>
      <c r="AF58" s="981"/>
      <c r="AG58" s="718"/>
      <c r="AH58" s="718"/>
      <c r="AI58" s="718"/>
      <c r="AJ58" s="982"/>
      <c r="AK58" s="983"/>
      <c r="AL58" s="979"/>
      <c r="AM58" s="979"/>
      <c r="AN58" s="979"/>
      <c r="AO58" s="979"/>
      <c r="AP58" s="979"/>
      <c r="AQ58" s="979"/>
      <c r="AR58" s="979"/>
      <c r="AS58" s="979"/>
      <c r="AT58" s="979"/>
      <c r="AU58" s="979"/>
      <c r="AV58" s="979"/>
      <c r="AW58" s="979"/>
      <c r="AX58" s="979"/>
      <c r="AY58" s="979"/>
      <c r="AZ58" s="984"/>
      <c r="BA58" s="984"/>
      <c r="BB58" s="984"/>
      <c r="BC58" s="984"/>
      <c r="BD58" s="984"/>
      <c r="BE58" s="960"/>
      <c r="BF58" s="960"/>
      <c r="BG58" s="960"/>
      <c r="BH58" s="960"/>
      <c r="BI58" s="961"/>
      <c r="BJ58" s="56"/>
      <c r="BK58" s="56"/>
      <c r="BL58" s="56"/>
      <c r="BM58" s="56"/>
      <c r="BN58" s="56"/>
      <c r="BO58" s="55"/>
      <c r="BP58" s="55"/>
      <c r="BQ58" s="52">
        <v>52</v>
      </c>
      <c r="BR58" s="72"/>
      <c r="BS58" s="714"/>
      <c r="BT58" s="715"/>
      <c r="BU58" s="715"/>
      <c r="BV58" s="715"/>
      <c r="BW58" s="715"/>
      <c r="BX58" s="715"/>
      <c r="BY58" s="715"/>
      <c r="BZ58" s="715"/>
      <c r="CA58" s="715"/>
      <c r="CB58" s="715"/>
      <c r="CC58" s="715"/>
      <c r="CD58" s="715"/>
      <c r="CE58" s="715"/>
      <c r="CF58" s="715"/>
      <c r="CG58" s="716"/>
      <c r="CH58" s="717"/>
      <c r="CI58" s="718"/>
      <c r="CJ58" s="718"/>
      <c r="CK58" s="718"/>
      <c r="CL58" s="719"/>
      <c r="CM58" s="717"/>
      <c r="CN58" s="718"/>
      <c r="CO58" s="718"/>
      <c r="CP58" s="718"/>
      <c r="CQ58" s="719"/>
      <c r="CR58" s="717"/>
      <c r="CS58" s="718"/>
      <c r="CT58" s="718"/>
      <c r="CU58" s="718"/>
      <c r="CV58" s="719"/>
      <c r="CW58" s="717"/>
      <c r="CX58" s="718"/>
      <c r="CY58" s="718"/>
      <c r="CZ58" s="718"/>
      <c r="DA58" s="719"/>
      <c r="DB58" s="717"/>
      <c r="DC58" s="718"/>
      <c r="DD58" s="718"/>
      <c r="DE58" s="718"/>
      <c r="DF58" s="719"/>
      <c r="DG58" s="717"/>
      <c r="DH58" s="718"/>
      <c r="DI58" s="718"/>
      <c r="DJ58" s="718"/>
      <c r="DK58" s="719"/>
      <c r="DL58" s="717"/>
      <c r="DM58" s="718"/>
      <c r="DN58" s="718"/>
      <c r="DO58" s="718"/>
      <c r="DP58" s="719"/>
      <c r="DQ58" s="717"/>
      <c r="DR58" s="718"/>
      <c r="DS58" s="718"/>
      <c r="DT58" s="718"/>
      <c r="DU58" s="719"/>
      <c r="DV58" s="714"/>
      <c r="DW58" s="715"/>
      <c r="DX58" s="715"/>
      <c r="DY58" s="715"/>
      <c r="DZ58" s="720"/>
      <c r="EA58" s="48"/>
    </row>
    <row r="59" spans="1:131" ht="26.25" customHeight="1" x14ac:dyDescent="0.15">
      <c r="A59" s="52">
        <v>32</v>
      </c>
      <c r="B59" s="714"/>
      <c r="C59" s="715"/>
      <c r="D59" s="715"/>
      <c r="E59" s="715"/>
      <c r="F59" s="715"/>
      <c r="G59" s="715"/>
      <c r="H59" s="715"/>
      <c r="I59" s="715"/>
      <c r="J59" s="715"/>
      <c r="K59" s="715"/>
      <c r="L59" s="715"/>
      <c r="M59" s="715"/>
      <c r="N59" s="715"/>
      <c r="O59" s="715"/>
      <c r="P59" s="716"/>
      <c r="Q59" s="978"/>
      <c r="R59" s="979"/>
      <c r="S59" s="979"/>
      <c r="T59" s="979"/>
      <c r="U59" s="979"/>
      <c r="V59" s="979"/>
      <c r="W59" s="979"/>
      <c r="X59" s="979"/>
      <c r="Y59" s="979"/>
      <c r="Z59" s="979"/>
      <c r="AA59" s="979"/>
      <c r="AB59" s="979"/>
      <c r="AC59" s="979"/>
      <c r="AD59" s="979"/>
      <c r="AE59" s="980"/>
      <c r="AF59" s="981"/>
      <c r="AG59" s="718"/>
      <c r="AH59" s="718"/>
      <c r="AI59" s="718"/>
      <c r="AJ59" s="982"/>
      <c r="AK59" s="983"/>
      <c r="AL59" s="979"/>
      <c r="AM59" s="979"/>
      <c r="AN59" s="979"/>
      <c r="AO59" s="979"/>
      <c r="AP59" s="979"/>
      <c r="AQ59" s="979"/>
      <c r="AR59" s="979"/>
      <c r="AS59" s="979"/>
      <c r="AT59" s="979"/>
      <c r="AU59" s="979"/>
      <c r="AV59" s="979"/>
      <c r="AW59" s="979"/>
      <c r="AX59" s="979"/>
      <c r="AY59" s="979"/>
      <c r="AZ59" s="984"/>
      <c r="BA59" s="984"/>
      <c r="BB59" s="984"/>
      <c r="BC59" s="984"/>
      <c r="BD59" s="984"/>
      <c r="BE59" s="960"/>
      <c r="BF59" s="960"/>
      <c r="BG59" s="960"/>
      <c r="BH59" s="960"/>
      <c r="BI59" s="961"/>
      <c r="BJ59" s="56"/>
      <c r="BK59" s="56"/>
      <c r="BL59" s="56"/>
      <c r="BM59" s="56"/>
      <c r="BN59" s="56"/>
      <c r="BO59" s="55"/>
      <c r="BP59" s="55"/>
      <c r="BQ59" s="52">
        <v>53</v>
      </c>
      <c r="BR59" s="72"/>
      <c r="BS59" s="714"/>
      <c r="BT59" s="715"/>
      <c r="BU59" s="715"/>
      <c r="BV59" s="715"/>
      <c r="BW59" s="715"/>
      <c r="BX59" s="715"/>
      <c r="BY59" s="715"/>
      <c r="BZ59" s="715"/>
      <c r="CA59" s="715"/>
      <c r="CB59" s="715"/>
      <c r="CC59" s="715"/>
      <c r="CD59" s="715"/>
      <c r="CE59" s="715"/>
      <c r="CF59" s="715"/>
      <c r="CG59" s="716"/>
      <c r="CH59" s="717"/>
      <c r="CI59" s="718"/>
      <c r="CJ59" s="718"/>
      <c r="CK59" s="718"/>
      <c r="CL59" s="719"/>
      <c r="CM59" s="717"/>
      <c r="CN59" s="718"/>
      <c r="CO59" s="718"/>
      <c r="CP59" s="718"/>
      <c r="CQ59" s="719"/>
      <c r="CR59" s="717"/>
      <c r="CS59" s="718"/>
      <c r="CT59" s="718"/>
      <c r="CU59" s="718"/>
      <c r="CV59" s="719"/>
      <c r="CW59" s="717"/>
      <c r="CX59" s="718"/>
      <c r="CY59" s="718"/>
      <c r="CZ59" s="718"/>
      <c r="DA59" s="719"/>
      <c r="DB59" s="717"/>
      <c r="DC59" s="718"/>
      <c r="DD59" s="718"/>
      <c r="DE59" s="718"/>
      <c r="DF59" s="719"/>
      <c r="DG59" s="717"/>
      <c r="DH59" s="718"/>
      <c r="DI59" s="718"/>
      <c r="DJ59" s="718"/>
      <c r="DK59" s="719"/>
      <c r="DL59" s="717"/>
      <c r="DM59" s="718"/>
      <c r="DN59" s="718"/>
      <c r="DO59" s="718"/>
      <c r="DP59" s="719"/>
      <c r="DQ59" s="717"/>
      <c r="DR59" s="718"/>
      <c r="DS59" s="718"/>
      <c r="DT59" s="718"/>
      <c r="DU59" s="719"/>
      <c r="DV59" s="714"/>
      <c r="DW59" s="715"/>
      <c r="DX59" s="715"/>
      <c r="DY59" s="715"/>
      <c r="DZ59" s="720"/>
      <c r="EA59" s="48"/>
    </row>
    <row r="60" spans="1:131" ht="26.25" customHeight="1" x14ac:dyDescent="0.15">
      <c r="A60" s="52">
        <v>33</v>
      </c>
      <c r="B60" s="714"/>
      <c r="C60" s="715"/>
      <c r="D60" s="715"/>
      <c r="E60" s="715"/>
      <c r="F60" s="715"/>
      <c r="G60" s="715"/>
      <c r="H60" s="715"/>
      <c r="I60" s="715"/>
      <c r="J60" s="715"/>
      <c r="K60" s="715"/>
      <c r="L60" s="715"/>
      <c r="M60" s="715"/>
      <c r="N60" s="715"/>
      <c r="O60" s="715"/>
      <c r="P60" s="716"/>
      <c r="Q60" s="978"/>
      <c r="R60" s="979"/>
      <c r="S60" s="979"/>
      <c r="T60" s="979"/>
      <c r="U60" s="979"/>
      <c r="V60" s="979"/>
      <c r="W60" s="979"/>
      <c r="X60" s="979"/>
      <c r="Y60" s="979"/>
      <c r="Z60" s="979"/>
      <c r="AA60" s="979"/>
      <c r="AB60" s="979"/>
      <c r="AC60" s="979"/>
      <c r="AD60" s="979"/>
      <c r="AE60" s="980"/>
      <c r="AF60" s="981"/>
      <c r="AG60" s="718"/>
      <c r="AH60" s="718"/>
      <c r="AI60" s="718"/>
      <c r="AJ60" s="982"/>
      <c r="AK60" s="983"/>
      <c r="AL60" s="979"/>
      <c r="AM60" s="979"/>
      <c r="AN60" s="979"/>
      <c r="AO60" s="979"/>
      <c r="AP60" s="979"/>
      <c r="AQ60" s="979"/>
      <c r="AR60" s="979"/>
      <c r="AS60" s="979"/>
      <c r="AT60" s="979"/>
      <c r="AU60" s="979"/>
      <c r="AV60" s="979"/>
      <c r="AW60" s="979"/>
      <c r="AX60" s="979"/>
      <c r="AY60" s="979"/>
      <c r="AZ60" s="984"/>
      <c r="BA60" s="984"/>
      <c r="BB60" s="984"/>
      <c r="BC60" s="984"/>
      <c r="BD60" s="984"/>
      <c r="BE60" s="960"/>
      <c r="BF60" s="960"/>
      <c r="BG60" s="960"/>
      <c r="BH60" s="960"/>
      <c r="BI60" s="961"/>
      <c r="BJ60" s="56"/>
      <c r="BK60" s="56"/>
      <c r="BL60" s="56"/>
      <c r="BM60" s="56"/>
      <c r="BN60" s="56"/>
      <c r="BO60" s="55"/>
      <c r="BP60" s="55"/>
      <c r="BQ60" s="52">
        <v>54</v>
      </c>
      <c r="BR60" s="72"/>
      <c r="BS60" s="714"/>
      <c r="BT60" s="715"/>
      <c r="BU60" s="715"/>
      <c r="BV60" s="715"/>
      <c r="BW60" s="715"/>
      <c r="BX60" s="715"/>
      <c r="BY60" s="715"/>
      <c r="BZ60" s="715"/>
      <c r="CA60" s="715"/>
      <c r="CB60" s="715"/>
      <c r="CC60" s="715"/>
      <c r="CD60" s="715"/>
      <c r="CE60" s="715"/>
      <c r="CF60" s="715"/>
      <c r="CG60" s="716"/>
      <c r="CH60" s="717"/>
      <c r="CI60" s="718"/>
      <c r="CJ60" s="718"/>
      <c r="CK60" s="718"/>
      <c r="CL60" s="719"/>
      <c r="CM60" s="717"/>
      <c r="CN60" s="718"/>
      <c r="CO60" s="718"/>
      <c r="CP60" s="718"/>
      <c r="CQ60" s="719"/>
      <c r="CR60" s="717"/>
      <c r="CS60" s="718"/>
      <c r="CT60" s="718"/>
      <c r="CU60" s="718"/>
      <c r="CV60" s="719"/>
      <c r="CW60" s="717"/>
      <c r="CX60" s="718"/>
      <c r="CY60" s="718"/>
      <c r="CZ60" s="718"/>
      <c r="DA60" s="719"/>
      <c r="DB60" s="717"/>
      <c r="DC60" s="718"/>
      <c r="DD60" s="718"/>
      <c r="DE60" s="718"/>
      <c r="DF60" s="719"/>
      <c r="DG60" s="717"/>
      <c r="DH60" s="718"/>
      <c r="DI60" s="718"/>
      <c r="DJ60" s="718"/>
      <c r="DK60" s="719"/>
      <c r="DL60" s="717"/>
      <c r="DM60" s="718"/>
      <c r="DN60" s="718"/>
      <c r="DO60" s="718"/>
      <c r="DP60" s="719"/>
      <c r="DQ60" s="717"/>
      <c r="DR60" s="718"/>
      <c r="DS60" s="718"/>
      <c r="DT60" s="718"/>
      <c r="DU60" s="719"/>
      <c r="DV60" s="714"/>
      <c r="DW60" s="715"/>
      <c r="DX60" s="715"/>
      <c r="DY60" s="715"/>
      <c r="DZ60" s="720"/>
      <c r="EA60" s="48"/>
    </row>
    <row r="61" spans="1:131" ht="26.25" customHeight="1" x14ac:dyDescent="0.15">
      <c r="A61" s="52">
        <v>34</v>
      </c>
      <c r="B61" s="714"/>
      <c r="C61" s="715"/>
      <c r="D61" s="715"/>
      <c r="E61" s="715"/>
      <c r="F61" s="715"/>
      <c r="G61" s="715"/>
      <c r="H61" s="715"/>
      <c r="I61" s="715"/>
      <c r="J61" s="715"/>
      <c r="K61" s="715"/>
      <c r="L61" s="715"/>
      <c r="M61" s="715"/>
      <c r="N61" s="715"/>
      <c r="O61" s="715"/>
      <c r="P61" s="716"/>
      <c r="Q61" s="978"/>
      <c r="R61" s="979"/>
      <c r="S61" s="979"/>
      <c r="T61" s="979"/>
      <c r="U61" s="979"/>
      <c r="V61" s="979"/>
      <c r="W61" s="979"/>
      <c r="X61" s="979"/>
      <c r="Y61" s="979"/>
      <c r="Z61" s="979"/>
      <c r="AA61" s="979"/>
      <c r="AB61" s="979"/>
      <c r="AC61" s="979"/>
      <c r="AD61" s="979"/>
      <c r="AE61" s="980"/>
      <c r="AF61" s="981"/>
      <c r="AG61" s="718"/>
      <c r="AH61" s="718"/>
      <c r="AI61" s="718"/>
      <c r="AJ61" s="982"/>
      <c r="AK61" s="983"/>
      <c r="AL61" s="979"/>
      <c r="AM61" s="979"/>
      <c r="AN61" s="979"/>
      <c r="AO61" s="979"/>
      <c r="AP61" s="979"/>
      <c r="AQ61" s="979"/>
      <c r="AR61" s="979"/>
      <c r="AS61" s="979"/>
      <c r="AT61" s="979"/>
      <c r="AU61" s="979"/>
      <c r="AV61" s="979"/>
      <c r="AW61" s="979"/>
      <c r="AX61" s="979"/>
      <c r="AY61" s="979"/>
      <c r="AZ61" s="984"/>
      <c r="BA61" s="984"/>
      <c r="BB61" s="984"/>
      <c r="BC61" s="984"/>
      <c r="BD61" s="984"/>
      <c r="BE61" s="960"/>
      <c r="BF61" s="960"/>
      <c r="BG61" s="960"/>
      <c r="BH61" s="960"/>
      <c r="BI61" s="961"/>
      <c r="BJ61" s="56"/>
      <c r="BK61" s="56"/>
      <c r="BL61" s="56"/>
      <c r="BM61" s="56"/>
      <c r="BN61" s="56"/>
      <c r="BO61" s="55"/>
      <c r="BP61" s="55"/>
      <c r="BQ61" s="52">
        <v>55</v>
      </c>
      <c r="BR61" s="72"/>
      <c r="BS61" s="714"/>
      <c r="BT61" s="715"/>
      <c r="BU61" s="715"/>
      <c r="BV61" s="715"/>
      <c r="BW61" s="715"/>
      <c r="BX61" s="715"/>
      <c r="BY61" s="715"/>
      <c r="BZ61" s="715"/>
      <c r="CA61" s="715"/>
      <c r="CB61" s="715"/>
      <c r="CC61" s="715"/>
      <c r="CD61" s="715"/>
      <c r="CE61" s="715"/>
      <c r="CF61" s="715"/>
      <c r="CG61" s="716"/>
      <c r="CH61" s="717"/>
      <c r="CI61" s="718"/>
      <c r="CJ61" s="718"/>
      <c r="CK61" s="718"/>
      <c r="CL61" s="719"/>
      <c r="CM61" s="717"/>
      <c r="CN61" s="718"/>
      <c r="CO61" s="718"/>
      <c r="CP61" s="718"/>
      <c r="CQ61" s="719"/>
      <c r="CR61" s="717"/>
      <c r="CS61" s="718"/>
      <c r="CT61" s="718"/>
      <c r="CU61" s="718"/>
      <c r="CV61" s="719"/>
      <c r="CW61" s="717"/>
      <c r="CX61" s="718"/>
      <c r="CY61" s="718"/>
      <c r="CZ61" s="718"/>
      <c r="DA61" s="719"/>
      <c r="DB61" s="717"/>
      <c r="DC61" s="718"/>
      <c r="DD61" s="718"/>
      <c r="DE61" s="718"/>
      <c r="DF61" s="719"/>
      <c r="DG61" s="717"/>
      <c r="DH61" s="718"/>
      <c r="DI61" s="718"/>
      <c r="DJ61" s="718"/>
      <c r="DK61" s="719"/>
      <c r="DL61" s="717"/>
      <c r="DM61" s="718"/>
      <c r="DN61" s="718"/>
      <c r="DO61" s="718"/>
      <c r="DP61" s="719"/>
      <c r="DQ61" s="717"/>
      <c r="DR61" s="718"/>
      <c r="DS61" s="718"/>
      <c r="DT61" s="718"/>
      <c r="DU61" s="719"/>
      <c r="DV61" s="714"/>
      <c r="DW61" s="715"/>
      <c r="DX61" s="715"/>
      <c r="DY61" s="715"/>
      <c r="DZ61" s="720"/>
      <c r="EA61" s="48"/>
    </row>
    <row r="62" spans="1:131" ht="26.25" customHeight="1" x14ac:dyDescent="0.15">
      <c r="A62" s="52">
        <v>35</v>
      </c>
      <c r="B62" s="714"/>
      <c r="C62" s="715"/>
      <c r="D62" s="715"/>
      <c r="E62" s="715"/>
      <c r="F62" s="715"/>
      <c r="G62" s="715"/>
      <c r="H62" s="715"/>
      <c r="I62" s="715"/>
      <c r="J62" s="715"/>
      <c r="K62" s="715"/>
      <c r="L62" s="715"/>
      <c r="M62" s="715"/>
      <c r="N62" s="715"/>
      <c r="O62" s="715"/>
      <c r="P62" s="716"/>
      <c r="Q62" s="978"/>
      <c r="R62" s="979"/>
      <c r="S62" s="979"/>
      <c r="T62" s="979"/>
      <c r="U62" s="979"/>
      <c r="V62" s="979"/>
      <c r="W62" s="979"/>
      <c r="X62" s="979"/>
      <c r="Y62" s="979"/>
      <c r="Z62" s="979"/>
      <c r="AA62" s="979"/>
      <c r="AB62" s="979"/>
      <c r="AC62" s="979"/>
      <c r="AD62" s="979"/>
      <c r="AE62" s="980"/>
      <c r="AF62" s="981"/>
      <c r="AG62" s="718"/>
      <c r="AH62" s="718"/>
      <c r="AI62" s="718"/>
      <c r="AJ62" s="982"/>
      <c r="AK62" s="983"/>
      <c r="AL62" s="979"/>
      <c r="AM62" s="979"/>
      <c r="AN62" s="979"/>
      <c r="AO62" s="979"/>
      <c r="AP62" s="979"/>
      <c r="AQ62" s="979"/>
      <c r="AR62" s="979"/>
      <c r="AS62" s="979"/>
      <c r="AT62" s="979"/>
      <c r="AU62" s="979"/>
      <c r="AV62" s="979"/>
      <c r="AW62" s="979"/>
      <c r="AX62" s="979"/>
      <c r="AY62" s="979"/>
      <c r="AZ62" s="984"/>
      <c r="BA62" s="984"/>
      <c r="BB62" s="984"/>
      <c r="BC62" s="984"/>
      <c r="BD62" s="984"/>
      <c r="BE62" s="960"/>
      <c r="BF62" s="960"/>
      <c r="BG62" s="960"/>
      <c r="BH62" s="960"/>
      <c r="BI62" s="961"/>
      <c r="BJ62" s="985" t="s">
        <v>464</v>
      </c>
      <c r="BK62" s="986"/>
      <c r="BL62" s="986"/>
      <c r="BM62" s="986"/>
      <c r="BN62" s="987"/>
      <c r="BO62" s="55"/>
      <c r="BP62" s="55"/>
      <c r="BQ62" s="52">
        <v>56</v>
      </c>
      <c r="BR62" s="72"/>
      <c r="BS62" s="714"/>
      <c r="BT62" s="715"/>
      <c r="BU62" s="715"/>
      <c r="BV62" s="715"/>
      <c r="BW62" s="715"/>
      <c r="BX62" s="715"/>
      <c r="BY62" s="715"/>
      <c r="BZ62" s="715"/>
      <c r="CA62" s="715"/>
      <c r="CB62" s="715"/>
      <c r="CC62" s="715"/>
      <c r="CD62" s="715"/>
      <c r="CE62" s="715"/>
      <c r="CF62" s="715"/>
      <c r="CG62" s="716"/>
      <c r="CH62" s="717"/>
      <c r="CI62" s="718"/>
      <c r="CJ62" s="718"/>
      <c r="CK62" s="718"/>
      <c r="CL62" s="719"/>
      <c r="CM62" s="717"/>
      <c r="CN62" s="718"/>
      <c r="CO62" s="718"/>
      <c r="CP62" s="718"/>
      <c r="CQ62" s="719"/>
      <c r="CR62" s="717"/>
      <c r="CS62" s="718"/>
      <c r="CT62" s="718"/>
      <c r="CU62" s="718"/>
      <c r="CV62" s="719"/>
      <c r="CW62" s="717"/>
      <c r="CX62" s="718"/>
      <c r="CY62" s="718"/>
      <c r="CZ62" s="718"/>
      <c r="DA62" s="719"/>
      <c r="DB62" s="717"/>
      <c r="DC62" s="718"/>
      <c r="DD62" s="718"/>
      <c r="DE62" s="718"/>
      <c r="DF62" s="719"/>
      <c r="DG62" s="717"/>
      <c r="DH62" s="718"/>
      <c r="DI62" s="718"/>
      <c r="DJ62" s="718"/>
      <c r="DK62" s="719"/>
      <c r="DL62" s="717"/>
      <c r="DM62" s="718"/>
      <c r="DN62" s="718"/>
      <c r="DO62" s="718"/>
      <c r="DP62" s="719"/>
      <c r="DQ62" s="717"/>
      <c r="DR62" s="718"/>
      <c r="DS62" s="718"/>
      <c r="DT62" s="718"/>
      <c r="DU62" s="719"/>
      <c r="DV62" s="714"/>
      <c r="DW62" s="715"/>
      <c r="DX62" s="715"/>
      <c r="DY62" s="715"/>
      <c r="DZ62" s="720"/>
      <c r="EA62" s="48"/>
    </row>
    <row r="63" spans="1:131" ht="26.25" customHeight="1" x14ac:dyDescent="0.15">
      <c r="A63" s="53" t="s">
        <v>247</v>
      </c>
      <c r="B63" s="936" t="s">
        <v>375</v>
      </c>
      <c r="C63" s="937"/>
      <c r="D63" s="937"/>
      <c r="E63" s="937"/>
      <c r="F63" s="937"/>
      <c r="G63" s="937"/>
      <c r="H63" s="937"/>
      <c r="I63" s="937"/>
      <c r="J63" s="937"/>
      <c r="K63" s="937"/>
      <c r="L63" s="937"/>
      <c r="M63" s="937"/>
      <c r="N63" s="937"/>
      <c r="O63" s="937"/>
      <c r="P63" s="938"/>
      <c r="Q63" s="946"/>
      <c r="R63" s="947"/>
      <c r="S63" s="947"/>
      <c r="T63" s="947"/>
      <c r="U63" s="947"/>
      <c r="V63" s="947"/>
      <c r="W63" s="947"/>
      <c r="X63" s="947"/>
      <c r="Y63" s="947"/>
      <c r="Z63" s="947"/>
      <c r="AA63" s="947"/>
      <c r="AB63" s="947"/>
      <c r="AC63" s="947"/>
      <c r="AD63" s="947"/>
      <c r="AE63" s="971"/>
      <c r="AF63" s="972">
        <v>583</v>
      </c>
      <c r="AG63" s="948"/>
      <c r="AH63" s="948"/>
      <c r="AI63" s="948"/>
      <c r="AJ63" s="973"/>
      <c r="AK63" s="974"/>
      <c r="AL63" s="947"/>
      <c r="AM63" s="947"/>
      <c r="AN63" s="947"/>
      <c r="AO63" s="947"/>
      <c r="AP63" s="948">
        <f>SUM(AP28:AT62)</f>
        <v>3259</v>
      </c>
      <c r="AQ63" s="948"/>
      <c r="AR63" s="948"/>
      <c r="AS63" s="948"/>
      <c r="AT63" s="948"/>
      <c r="AU63" s="948">
        <f>SUM(AU28:AY62)</f>
        <v>2468</v>
      </c>
      <c r="AV63" s="948"/>
      <c r="AW63" s="948"/>
      <c r="AX63" s="948"/>
      <c r="AY63" s="948"/>
      <c r="AZ63" s="975"/>
      <c r="BA63" s="975"/>
      <c r="BB63" s="975"/>
      <c r="BC63" s="975"/>
      <c r="BD63" s="975"/>
      <c r="BE63" s="949"/>
      <c r="BF63" s="949"/>
      <c r="BG63" s="949"/>
      <c r="BH63" s="949"/>
      <c r="BI63" s="950"/>
      <c r="BJ63" s="976" t="s">
        <v>204</v>
      </c>
      <c r="BK63" s="943"/>
      <c r="BL63" s="943"/>
      <c r="BM63" s="943"/>
      <c r="BN63" s="977"/>
      <c r="BO63" s="55"/>
      <c r="BP63" s="55"/>
      <c r="BQ63" s="52">
        <v>57</v>
      </c>
      <c r="BR63" s="72"/>
      <c r="BS63" s="714"/>
      <c r="BT63" s="715"/>
      <c r="BU63" s="715"/>
      <c r="BV63" s="715"/>
      <c r="BW63" s="715"/>
      <c r="BX63" s="715"/>
      <c r="BY63" s="715"/>
      <c r="BZ63" s="715"/>
      <c r="CA63" s="715"/>
      <c r="CB63" s="715"/>
      <c r="CC63" s="715"/>
      <c r="CD63" s="715"/>
      <c r="CE63" s="715"/>
      <c r="CF63" s="715"/>
      <c r="CG63" s="716"/>
      <c r="CH63" s="717"/>
      <c r="CI63" s="718"/>
      <c r="CJ63" s="718"/>
      <c r="CK63" s="718"/>
      <c r="CL63" s="719"/>
      <c r="CM63" s="717"/>
      <c r="CN63" s="718"/>
      <c r="CO63" s="718"/>
      <c r="CP63" s="718"/>
      <c r="CQ63" s="719"/>
      <c r="CR63" s="717"/>
      <c r="CS63" s="718"/>
      <c r="CT63" s="718"/>
      <c r="CU63" s="718"/>
      <c r="CV63" s="719"/>
      <c r="CW63" s="717"/>
      <c r="CX63" s="718"/>
      <c r="CY63" s="718"/>
      <c r="CZ63" s="718"/>
      <c r="DA63" s="719"/>
      <c r="DB63" s="717"/>
      <c r="DC63" s="718"/>
      <c r="DD63" s="718"/>
      <c r="DE63" s="718"/>
      <c r="DF63" s="719"/>
      <c r="DG63" s="717"/>
      <c r="DH63" s="718"/>
      <c r="DI63" s="718"/>
      <c r="DJ63" s="718"/>
      <c r="DK63" s="719"/>
      <c r="DL63" s="717"/>
      <c r="DM63" s="718"/>
      <c r="DN63" s="718"/>
      <c r="DO63" s="718"/>
      <c r="DP63" s="719"/>
      <c r="DQ63" s="717"/>
      <c r="DR63" s="718"/>
      <c r="DS63" s="718"/>
      <c r="DT63" s="718"/>
      <c r="DU63" s="719"/>
      <c r="DV63" s="714"/>
      <c r="DW63" s="715"/>
      <c r="DX63" s="715"/>
      <c r="DY63" s="715"/>
      <c r="DZ63" s="720"/>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714"/>
      <c r="BT64" s="715"/>
      <c r="BU64" s="715"/>
      <c r="BV64" s="715"/>
      <c r="BW64" s="715"/>
      <c r="BX64" s="715"/>
      <c r="BY64" s="715"/>
      <c r="BZ64" s="715"/>
      <c r="CA64" s="715"/>
      <c r="CB64" s="715"/>
      <c r="CC64" s="715"/>
      <c r="CD64" s="715"/>
      <c r="CE64" s="715"/>
      <c r="CF64" s="715"/>
      <c r="CG64" s="716"/>
      <c r="CH64" s="717"/>
      <c r="CI64" s="718"/>
      <c r="CJ64" s="718"/>
      <c r="CK64" s="718"/>
      <c r="CL64" s="719"/>
      <c r="CM64" s="717"/>
      <c r="CN64" s="718"/>
      <c r="CO64" s="718"/>
      <c r="CP64" s="718"/>
      <c r="CQ64" s="719"/>
      <c r="CR64" s="717"/>
      <c r="CS64" s="718"/>
      <c r="CT64" s="718"/>
      <c r="CU64" s="718"/>
      <c r="CV64" s="719"/>
      <c r="CW64" s="717"/>
      <c r="CX64" s="718"/>
      <c r="CY64" s="718"/>
      <c r="CZ64" s="718"/>
      <c r="DA64" s="719"/>
      <c r="DB64" s="717"/>
      <c r="DC64" s="718"/>
      <c r="DD64" s="718"/>
      <c r="DE64" s="718"/>
      <c r="DF64" s="719"/>
      <c r="DG64" s="717"/>
      <c r="DH64" s="718"/>
      <c r="DI64" s="718"/>
      <c r="DJ64" s="718"/>
      <c r="DK64" s="719"/>
      <c r="DL64" s="717"/>
      <c r="DM64" s="718"/>
      <c r="DN64" s="718"/>
      <c r="DO64" s="718"/>
      <c r="DP64" s="719"/>
      <c r="DQ64" s="717"/>
      <c r="DR64" s="718"/>
      <c r="DS64" s="718"/>
      <c r="DT64" s="718"/>
      <c r="DU64" s="719"/>
      <c r="DV64" s="714"/>
      <c r="DW64" s="715"/>
      <c r="DX64" s="715"/>
      <c r="DY64" s="715"/>
      <c r="DZ64" s="720"/>
      <c r="EA64" s="48"/>
    </row>
    <row r="65" spans="1:131" ht="26.25" customHeight="1" x14ac:dyDescent="0.15">
      <c r="A65" s="56" t="s">
        <v>264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714"/>
      <c r="BT65" s="715"/>
      <c r="BU65" s="715"/>
      <c r="BV65" s="715"/>
      <c r="BW65" s="715"/>
      <c r="BX65" s="715"/>
      <c r="BY65" s="715"/>
      <c r="BZ65" s="715"/>
      <c r="CA65" s="715"/>
      <c r="CB65" s="715"/>
      <c r="CC65" s="715"/>
      <c r="CD65" s="715"/>
      <c r="CE65" s="715"/>
      <c r="CF65" s="715"/>
      <c r="CG65" s="716"/>
      <c r="CH65" s="717"/>
      <c r="CI65" s="718"/>
      <c r="CJ65" s="718"/>
      <c r="CK65" s="718"/>
      <c r="CL65" s="719"/>
      <c r="CM65" s="717"/>
      <c r="CN65" s="718"/>
      <c r="CO65" s="718"/>
      <c r="CP65" s="718"/>
      <c r="CQ65" s="719"/>
      <c r="CR65" s="717"/>
      <c r="CS65" s="718"/>
      <c r="CT65" s="718"/>
      <c r="CU65" s="718"/>
      <c r="CV65" s="719"/>
      <c r="CW65" s="717"/>
      <c r="CX65" s="718"/>
      <c r="CY65" s="718"/>
      <c r="CZ65" s="718"/>
      <c r="DA65" s="719"/>
      <c r="DB65" s="717"/>
      <c r="DC65" s="718"/>
      <c r="DD65" s="718"/>
      <c r="DE65" s="718"/>
      <c r="DF65" s="719"/>
      <c r="DG65" s="717"/>
      <c r="DH65" s="718"/>
      <c r="DI65" s="718"/>
      <c r="DJ65" s="718"/>
      <c r="DK65" s="719"/>
      <c r="DL65" s="717"/>
      <c r="DM65" s="718"/>
      <c r="DN65" s="718"/>
      <c r="DO65" s="718"/>
      <c r="DP65" s="719"/>
      <c r="DQ65" s="717"/>
      <c r="DR65" s="718"/>
      <c r="DS65" s="718"/>
      <c r="DT65" s="718"/>
      <c r="DU65" s="719"/>
      <c r="DV65" s="714"/>
      <c r="DW65" s="715"/>
      <c r="DX65" s="715"/>
      <c r="DY65" s="715"/>
      <c r="DZ65" s="720"/>
      <c r="EA65" s="48"/>
    </row>
    <row r="66" spans="1:131" ht="26.25" customHeight="1" x14ac:dyDescent="0.15">
      <c r="A66" s="697" t="s">
        <v>412</v>
      </c>
      <c r="B66" s="698"/>
      <c r="C66" s="698"/>
      <c r="D66" s="698"/>
      <c r="E66" s="698"/>
      <c r="F66" s="698"/>
      <c r="G66" s="698"/>
      <c r="H66" s="698"/>
      <c r="I66" s="698"/>
      <c r="J66" s="698"/>
      <c r="K66" s="698"/>
      <c r="L66" s="698"/>
      <c r="M66" s="698"/>
      <c r="N66" s="698"/>
      <c r="O66" s="698"/>
      <c r="P66" s="699"/>
      <c r="Q66" s="689" t="s">
        <v>454</v>
      </c>
      <c r="R66" s="690"/>
      <c r="S66" s="690"/>
      <c r="T66" s="690"/>
      <c r="U66" s="691"/>
      <c r="V66" s="689" t="s">
        <v>456</v>
      </c>
      <c r="W66" s="690"/>
      <c r="X66" s="690"/>
      <c r="Y66" s="690"/>
      <c r="Z66" s="691"/>
      <c r="AA66" s="689" t="s">
        <v>457</v>
      </c>
      <c r="AB66" s="690"/>
      <c r="AC66" s="690"/>
      <c r="AD66" s="690"/>
      <c r="AE66" s="691"/>
      <c r="AF66" s="709" t="s">
        <v>243</v>
      </c>
      <c r="AG66" s="704"/>
      <c r="AH66" s="704"/>
      <c r="AI66" s="704"/>
      <c r="AJ66" s="710"/>
      <c r="AK66" s="689" t="s">
        <v>389</v>
      </c>
      <c r="AL66" s="698"/>
      <c r="AM66" s="698"/>
      <c r="AN66" s="698"/>
      <c r="AO66" s="699"/>
      <c r="AP66" s="689" t="s">
        <v>359</v>
      </c>
      <c r="AQ66" s="690"/>
      <c r="AR66" s="690"/>
      <c r="AS66" s="690"/>
      <c r="AT66" s="691"/>
      <c r="AU66" s="689" t="s">
        <v>465</v>
      </c>
      <c r="AV66" s="690"/>
      <c r="AW66" s="690"/>
      <c r="AX66" s="690"/>
      <c r="AY66" s="691"/>
      <c r="AZ66" s="689" t="s">
        <v>226</v>
      </c>
      <c r="BA66" s="690"/>
      <c r="BB66" s="690"/>
      <c r="BC66" s="690"/>
      <c r="BD66" s="695"/>
      <c r="BE66" s="55"/>
      <c r="BF66" s="55"/>
      <c r="BG66" s="55"/>
      <c r="BH66" s="55"/>
      <c r="BI66" s="55"/>
      <c r="BJ66" s="55"/>
      <c r="BK66" s="55"/>
      <c r="BL66" s="55"/>
      <c r="BM66" s="55"/>
      <c r="BN66" s="55"/>
      <c r="BO66" s="55"/>
      <c r="BP66" s="55"/>
      <c r="BQ66" s="52">
        <v>60</v>
      </c>
      <c r="BR66" s="73"/>
      <c r="BS66" s="929"/>
      <c r="BT66" s="930"/>
      <c r="BU66" s="930"/>
      <c r="BV66" s="930"/>
      <c r="BW66" s="930"/>
      <c r="BX66" s="930"/>
      <c r="BY66" s="930"/>
      <c r="BZ66" s="930"/>
      <c r="CA66" s="930"/>
      <c r="CB66" s="930"/>
      <c r="CC66" s="930"/>
      <c r="CD66" s="930"/>
      <c r="CE66" s="930"/>
      <c r="CF66" s="930"/>
      <c r="CG66" s="931"/>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5"/>
      <c r="EA66" s="48"/>
    </row>
    <row r="67" spans="1:131" ht="26.25" customHeight="1" x14ac:dyDescent="0.15">
      <c r="A67" s="700"/>
      <c r="B67" s="701"/>
      <c r="C67" s="701"/>
      <c r="D67" s="701"/>
      <c r="E67" s="701"/>
      <c r="F67" s="701"/>
      <c r="G67" s="701"/>
      <c r="H67" s="701"/>
      <c r="I67" s="701"/>
      <c r="J67" s="701"/>
      <c r="K67" s="701"/>
      <c r="L67" s="701"/>
      <c r="M67" s="701"/>
      <c r="N67" s="701"/>
      <c r="O67" s="701"/>
      <c r="P67" s="702"/>
      <c r="Q67" s="692"/>
      <c r="R67" s="693"/>
      <c r="S67" s="693"/>
      <c r="T67" s="693"/>
      <c r="U67" s="694"/>
      <c r="V67" s="692"/>
      <c r="W67" s="693"/>
      <c r="X67" s="693"/>
      <c r="Y67" s="693"/>
      <c r="Z67" s="694"/>
      <c r="AA67" s="692"/>
      <c r="AB67" s="693"/>
      <c r="AC67" s="693"/>
      <c r="AD67" s="693"/>
      <c r="AE67" s="694"/>
      <c r="AF67" s="711"/>
      <c r="AG67" s="707"/>
      <c r="AH67" s="707"/>
      <c r="AI67" s="707"/>
      <c r="AJ67" s="712"/>
      <c r="AK67" s="713"/>
      <c r="AL67" s="701"/>
      <c r="AM67" s="701"/>
      <c r="AN67" s="701"/>
      <c r="AO67" s="702"/>
      <c r="AP67" s="692"/>
      <c r="AQ67" s="693"/>
      <c r="AR67" s="693"/>
      <c r="AS67" s="693"/>
      <c r="AT67" s="694"/>
      <c r="AU67" s="692"/>
      <c r="AV67" s="693"/>
      <c r="AW67" s="693"/>
      <c r="AX67" s="693"/>
      <c r="AY67" s="694"/>
      <c r="AZ67" s="692"/>
      <c r="BA67" s="693"/>
      <c r="BB67" s="693"/>
      <c r="BC67" s="693"/>
      <c r="BD67" s="696"/>
      <c r="BE67" s="55"/>
      <c r="BF67" s="55"/>
      <c r="BG67" s="55"/>
      <c r="BH67" s="55"/>
      <c r="BI67" s="55"/>
      <c r="BJ67" s="55"/>
      <c r="BK67" s="55"/>
      <c r="BL67" s="55"/>
      <c r="BM67" s="55"/>
      <c r="BN67" s="55"/>
      <c r="BO67" s="55"/>
      <c r="BP67" s="55"/>
      <c r="BQ67" s="52">
        <v>61</v>
      </c>
      <c r="BR67" s="73"/>
      <c r="BS67" s="929"/>
      <c r="BT67" s="930"/>
      <c r="BU67" s="930"/>
      <c r="BV67" s="930"/>
      <c r="BW67" s="930"/>
      <c r="BX67" s="930"/>
      <c r="BY67" s="930"/>
      <c r="BZ67" s="930"/>
      <c r="CA67" s="930"/>
      <c r="CB67" s="930"/>
      <c r="CC67" s="930"/>
      <c r="CD67" s="930"/>
      <c r="CE67" s="930"/>
      <c r="CF67" s="930"/>
      <c r="CG67" s="931"/>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5"/>
      <c r="EA67" s="48"/>
    </row>
    <row r="68" spans="1:131" ht="26.25" customHeight="1" x14ac:dyDescent="0.15">
      <c r="A68" s="51">
        <v>1</v>
      </c>
      <c r="B68" s="964" t="s">
        <v>134</v>
      </c>
      <c r="C68" s="965"/>
      <c r="D68" s="965"/>
      <c r="E68" s="965"/>
      <c r="F68" s="965"/>
      <c r="G68" s="965"/>
      <c r="H68" s="965"/>
      <c r="I68" s="965"/>
      <c r="J68" s="965"/>
      <c r="K68" s="965"/>
      <c r="L68" s="965"/>
      <c r="M68" s="965"/>
      <c r="N68" s="965"/>
      <c r="O68" s="965"/>
      <c r="P68" s="966"/>
      <c r="Q68" s="967">
        <v>6920</v>
      </c>
      <c r="R68" s="968"/>
      <c r="S68" s="968"/>
      <c r="T68" s="968"/>
      <c r="U68" s="968"/>
      <c r="V68" s="968">
        <v>6618</v>
      </c>
      <c r="W68" s="968"/>
      <c r="X68" s="968"/>
      <c r="Y68" s="968"/>
      <c r="Z68" s="968"/>
      <c r="AA68" s="968">
        <v>302</v>
      </c>
      <c r="AB68" s="968"/>
      <c r="AC68" s="968"/>
      <c r="AD68" s="968"/>
      <c r="AE68" s="968"/>
      <c r="AF68" s="968">
        <v>213</v>
      </c>
      <c r="AG68" s="968"/>
      <c r="AH68" s="968"/>
      <c r="AI68" s="968"/>
      <c r="AJ68" s="968"/>
      <c r="AK68" s="968" t="s">
        <v>204</v>
      </c>
      <c r="AL68" s="968"/>
      <c r="AM68" s="968"/>
      <c r="AN68" s="968"/>
      <c r="AO68" s="968"/>
      <c r="AP68" s="968">
        <v>2870</v>
      </c>
      <c r="AQ68" s="968"/>
      <c r="AR68" s="968"/>
      <c r="AS68" s="968"/>
      <c r="AT68" s="968"/>
      <c r="AU68" s="968">
        <v>307</v>
      </c>
      <c r="AV68" s="968"/>
      <c r="AW68" s="968"/>
      <c r="AX68" s="968"/>
      <c r="AY68" s="968"/>
      <c r="AZ68" s="969"/>
      <c r="BA68" s="969"/>
      <c r="BB68" s="969"/>
      <c r="BC68" s="969"/>
      <c r="BD68" s="970"/>
      <c r="BE68" s="55"/>
      <c r="BF68" s="55"/>
      <c r="BG68" s="55"/>
      <c r="BH68" s="55"/>
      <c r="BI68" s="55"/>
      <c r="BJ68" s="55"/>
      <c r="BK68" s="55"/>
      <c r="BL68" s="55"/>
      <c r="BM68" s="55"/>
      <c r="BN68" s="55"/>
      <c r="BO68" s="55"/>
      <c r="BP68" s="55"/>
      <c r="BQ68" s="52">
        <v>62</v>
      </c>
      <c r="BR68" s="73"/>
      <c r="BS68" s="929"/>
      <c r="BT68" s="930"/>
      <c r="BU68" s="930"/>
      <c r="BV68" s="930"/>
      <c r="BW68" s="930"/>
      <c r="BX68" s="930"/>
      <c r="BY68" s="930"/>
      <c r="BZ68" s="930"/>
      <c r="CA68" s="930"/>
      <c r="CB68" s="930"/>
      <c r="CC68" s="930"/>
      <c r="CD68" s="930"/>
      <c r="CE68" s="930"/>
      <c r="CF68" s="930"/>
      <c r="CG68" s="931"/>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5"/>
      <c r="EA68" s="48"/>
    </row>
    <row r="69" spans="1:131" ht="26.25" customHeight="1" x14ac:dyDescent="0.15">
      <c r="A69" s="52">
        <v>2</v>
      </c>
      <c r="B69" s="714" t="s">
        <v>533</v>
      </c>
      <c r="C69" s="715"/>
      <c r="D69" s="715"/>
      <c r="E69" s="715"/>
      <c r="F69" s="715"/>
      <c r="G69" s="715"/>
      <c r="H69" s="715"/>
      <c r="I69" s="715"/>
      <c r="J69" s="715"/>
      <c r="K69" s="715"/>
      <c r="L69" s="715"/>
      <c r="M69" s="715"/>
      <c r="N69" s="715"/>
      <c r="O69" s="715"/>
      <c r="P69" s="716"/>
      <c r="Q69" s="958">
        <v>818</v>
      </c>
      <c r="R69" s="959"/>
      <c r="S69" s="959"/>
      <c r="T69" s="959"/>
      <c r="U69" s="959"/>
      <c r="V69" s="959">
        <v>803</v>
      </c>
      <c r="W69" s="959"/>
      <c r="X69" s="959"/>
      <c r="Y69" s="959"/>
      <c r="Z69" s="959"/>
      <c r="AA69" s="959">
        <v>16</v>
      </c>
      <c r="AB69" s="959"/>
      <c r="AC69" s="959"/>
      <c r="AD69" s="959"/>
      <c r="AE69" s="959"/>
      <c r="AF69" s="959">
        <v>16</v>
      </c>
      <c r="AG69" s="959"/>
      <c r="AH69" s="959"/>
      <c r="AI69" s="959"/>
      <c r="AJ69" s="959"/>
      <c r="AK69" s="959" t="s">
        <v>204</v>
      </c>
      <c r="AL69" s="959"/>
      <c r="AM69" s="959"/>
      <c r="AN69" s="959"/>
      <c r="AO69" s="959"/>
      <c r="AP69" s="959" t="s">
        <v>204</v>
      </c>
      <c r="AQ69" s="959"/>
      <c r="AR69" s="959"/>
      <c r="AS69" s="959"/>
      <c r="AT69" s="959"/>
      <c r="AU69" s="959" t="s">
        <v>204</v>
      </c>
      <c r="AV69" s="959"/>
      <c r="AW69" s="959"/>
      <c r="AX69" s="959"/>
      <c r="AY69" s="959"/>
      <c r="AZ69" s="960"/>
      <c r="BA69" s="960"/>
      <c r="BB69" s="960"/>
      <c r="BC69" s="960"/>
      <c r="BD69" s="961"/>
      <c r="BE69" s="55"/>
      <c r="BF69" s="55"/>
      <c r="BG69" s="55"/>
      <c r="BH69" s="55"/>
      <c r="BI69" s="55"/>
      <c r="BJ69" s="55"/>
      <c r="BK69" s="55"/>
      <c r="BL69" s="55"/>
      <c r="BM69" s="55"/>
      <c r="BN69" s="55"/>
      <c r="BO69" s="55"/>
      <c r="BP69" s="55"/>
      <c r="BQ69" s="52">
        <v>63</v>
      </c>
      <c r="BR69" s="73"/>
      <c r="BS69" s="929"/>
      <c r="BT69" s="930"/>
      <c r="BU69" s="930"/>
      <c r="BV69" s="930"/>
      <c r="BW69" s="930"/>
      <c r="BX69" s="930"/>
      <c r="BY69" s="930"/>
      <c r="BZ69" s="930"/>
      <c r="CA69" s="930"/>
      <c r="CB69" s="930"/>
      <c r="CC69" s="930"/>
      <c r="CD69" s="930"/>
      <c r="CE69" s="930"/>
      <c r="CF69" s="930"/>
      <c r="CG69" s="931"/>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5"/>
      <c r="EA69" s="48"/>
    </row>
    <row r="70" spans="1:131" ht="26.25" customHeight="1" x14ac:dyDescent="0.15">
      <c r="A70" s="52">
        <v>3</v>
      </c>
      <c r="B70" s="714" t="s">
        <v>534</v>
      </c>
      <c r="C70" s="715"/>
      <c r="D70" s="715"/>
      <c r="E70" s="715"/>
      <c r="F70" s="715"/>
      <c r="G70" s="715"/>
      <c r="H70" s="715"/>
      <c r="I70" s="715"/>
      <c r="J70" s="715"/>
      <c r="K70" s="715"/>
      <c r="L70" s="715"/>
      <c r="M70" s="715"/>
      <c r="N70" s="715"/>
      <c r="O70" s="715"/>
      <c r="P70" s="716"/>
      <c r="Q70" s="958">
        <v>532</v>
      </c>
      <c r="R70" s="959"/>
      <c r="S70" s="959"/>
      <c r="T70" s="959"/>
      <c r="U70" s="959"/>
      <c r="V70" s="959">
        <v>514</v>
      </c>
      <c r="W70" s="959"/>
      <c r="X70" s="959"/>
      <c r="Y70" s="959"/>
      <c r="Z70" s="959"/>
      <c r="AA70" s="959">
        <v>17</v>
      </c>
      <c r="AB70" s="959"/>
      <c r="AC70" s="959"/>
      <c r="AD70" s="959"/>
      <c r="AE70" s="959"/>
      <c r="AF70" s="959">
        <v>17</v>
      </c>
      <c r="AG70" s="959"/>
      <c r="AH70" s="959"/>
      <c r="AI70" s="959"/>
      <c r="AJ70" s="959"/>
      <c r="AK70" s="959">
        <v>9</v>
      </c>
      <c r="AL70" s="959"/>
      <c r="AM70" s="959"/>
      <c r="AN70" s="959"/>
      <c r="AO70" s="959"/>
      <c r="AP70" s="959" t="s">
        <v>204</v>
      </c>
      <c r="AQ70" s="959"/>
      <c r="AR70" s="959"/>
      <c r="AS70" s="959"/>
      <c r="AT70" s="959"/>
      <c r="AU70" s="959" t="s">
        <v>204</v>
      </c>
      <c r="AV70" s="959"/>
      <c r="AW70" s="959"/>
      <c r="AX70" s="959"/>
      <c r="AY70" s="959"/>
      <c r="AZ70" s="960"/>
      <c r="BA70" s="960"/>
      <c r="BB70" s="960"/>
      <c r="BC70" s="960"/>
      <c r="BD70" s="961"/>
      <c r="BE70" s="55"/>
      <c r="BF70" s="55"/>
      <c r="BG70" s="55"/>
      <c r="BH70" s="55"/>
      <c r="BI70" s="55"/>
      <c r="BJ70" s="55"/>
      <c r="BK70" s="55"/>
      <c r="BL70" s="55"/>
      <c r="BM70" s="55"/>
      <c r="BN70" s="55"/>
      <c r="BO70" s="55"/>
      <c r="BP70" s="55"/>
      <c r="BQ70" s="52">
        <v>64</v>
      </c>
      <c r="BR70" s="73"/>
      <c r="BS70" s="929"/>
      <c r="BT70" s="930"/>
      <c r="BU70" s="930"/>
      <c r="BV70" s="930"/>
      <c r="BW70" s="930"/>
      <c r="BX70" s="930"/>
      <c r="BY70" s="930"/>
      <c r="BZ70" s="930"/>
      <c r="CA70" s="930"/>
      <c r="CB70" s="930"/>
      <c r="CC70" s="930"/>
      <c r="CD70" s="930"/>
      <c r="CE70" s="930"/>
      <c r="CF70" s="930"/>
      <c r="CG70" s="931"/>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5"/>
      <c r="EA70" s="48"/>
    </row>
    <row r="71" spans="1:131" ht="26.25" customHeight="1" x14ac:dyDescent="0.15">
      <c r="A71" s="52">
        <v>4</v>
      </c>
      <c r="B71" s="714" t="s">
        <v>535</v>
      </c>
      <c r="C71" s="715"/>
      <c r="D71" s="715"/>
      <c r="E71" s="715"/>
      <c r="F71" s="715"/>
      <c r="G71" s="715"/>
      <c r="H71" s="715"/>
      <c r="I71" s="715"/>
      <c r="J71" s="715"/>
      <c r="K71" s="715"/>
      <c r="L71" s="715"/>
      <c r="M71" s="715"/>
      <c r="N71" s="715"/>
      <c r="O71" s="715"/>
      <c r="P71" s="716"/>
      <c r="Q71" s="958">
        <v>170790</v>
      </c>
      <c r="R71" s="959"/>
      <c r="S71" s="959"/>
      <c r="T71" s="959"/>
      <c r="U71" s="959"/>
      <c r="V71" s="959">
        <v>165043</v>
      </c>
      <c r="W71" s="959"/>
      <c r="X71" s="959"/>
      <c r="Y71" s="959"/>
      <c r="Z71" s="959"/>
      <c r="AA71" s="959">
        <v>5747</v>
      </c>
      <c r="AB71" s="959"/>
      <c r="AC71" s="959"/>
      <c r="AD71" s="959"/>
      <c r="AE71" s="959"/>
      <c r="AF71" s="959">
        <v>5743</v>
      </c>
      <c r="AG71" s="959"/>
      <c r="AH71" s="959"/>
      <c r="AI71" s="959"/>
      <c r="AJ71" s="959"/>
      <c r="AK71" s="959">
        <v>6172</v>
      </c>
      <c r="AL71" s="959"/>
      <c r="AM71" s="959"/>
      <c r="AN71" s="959"/>
      <c r="AO71" s="959"/>
      <c r="AP71" s="959" t="s">
        <v>204</v>
      </c>
      <c r="AQ71" s="959"/>
      <c r="AR71" s="959"/>
      <c r="AS71" s="959"/>
      <c r="AT71" s="959"/>
      <c r="AU71" s="959" t="s">
        <v>204</v>
      </c>
      <c r="AV71" s="959"/>
      <c r="AW71" s="959"/>
      <c r="AX71" s="959"/>
      <c r="AY71" s="959"/>
      <c r="AZ71" s="960"/>
      <c r="BA71" s="960"/>
      <c r="BB71" s="960"/>
      <c r="BC71" s="960"/>
      <c r="BD71" s="961"/>
      <c r="BE71" s="55"/>
      <c r="BF71" s="55"/>
      <c r="BG71" s="55"/>
      <c r="BH71" s="55"/>
      <c r="BI71" s="55"/>
      <c r="BJ71" s="55"/>
      <c r="BK71" s="55"/>
      <c r="BL71" s="55"/>
      <c r="BM71" s="55"/>
      <c r="BN71" s="55"/>
      <c r="BO71" s="55"/>
      <c r="BP71" s="55"/>
      <c r="BQ71" s="52">
        <v>65</v>
      </c>
      <c r="BR71" s="73"/>
      <c r="BS71" s="929"/>
      <c r="BT71" s="930"/>
      <c r="BU71" s="930"/>
      <c r="BV71" s="930"/>
      <c r="BW71" s="930"/>
      <c r="BX71" s="930"/>
      <c r="BY71" s="930"/>
      <c r="BZ71" s="930"/>
      <c r="CA71" s="930"/>
      <c r="CB71" s="930"/>
      <c r="CC71" s="930"/>
      <c r="CD71" s="930"/>
      <c r="CE71" s="930"/>
      <c r="CF71" s="930"/>
      <c r="CG71" s="931"/>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5"/>
      <c r="EA71" s="48"/>
    </row>
    <row r="72" spans="1:131" ht="26.25" customHeight="1" x14ac:dyDescent="0.15">
      <c r="A72" s="52">
        <v>5</v>
      </c>
      <c r="B72" s="714" t="s">
        <v>536</v>
      </c>
      <c r="C72" s="715"/>
      <c r="D72" s="715"/>
      <c r="E72" s="715"/>
      <c r="F72" s="715"/>
      <c r="G72" s="715"/>
      <c r="H72" s="715"/>
      <c r="I72" s="715"/>
      <c r="J72" s="715"/>
      <c r="K72" s="715"/>
      <c r="L72" s="715"/>
      <c r="M72" s="715"/>
      <c r="N72" s="715"/>
      <c r="O72" s="715"/>
      <c r="P72" s="716"/>
      <c r="Q72" s="958">
        <v>7101</v>
      </c>
      <c r="R72" s="959"/>
      <c r="S72" s="959"/>
      <c r="T72" s="959"/>
      <c r="U72" s="959"/>
      <c r="V72" s="959">
        <v>6737</v>
      </c>
      <c r="W72" s="959"/>
      <c r="X72" s="959"/>
      <c r="Y72" s="959"/>
      <c r="Z72" s="959"/>
      <c r="AA72" s="959">
        <v>364</v>
      </c>
      <c r="AB72" s="959"/>
      <c r="AC72" s="959"/>
      <c r="AD72" s="959"/>
      <c r="AE72" s="959"/>
      <c r="AF72" s="959">
        <v>364</v>
      </c>
      <c r="AG72" s="959"/>
      <c r="AH72" s="959"/>
      <c r="AI72" s="959"/>
      <c r="AJ72" s="959"/>
      <c r="AK72" s="959" t="s">
        <v>204</v>
      </c>
      <c r="AL72" s="959"/>
      <c r="AM72" s="959"/>
      <c r="AN72" s="959"/>
      <c r="AO72" s="959"/>
      <c r="AP72" s="959" t="s">
        <v>204</v>
      </c>
      <c r="AQ72" s="959"/>
      <c r="AR72" s="959"/>
      <c r="AS72" s="959"/>
      <c r="AT72" s="959"/>
      <c r="AU72" s="959" t="s">
        <v>204</v>
      </c>
      <c r="AV72" s="959"/>
      <c r="AW72" s="959"/>
      <c r="AX72" s="959"/>
      <c r="AY72" s="959"/>
      <c r="AZ72" s="960"/>
      <c r="BA72" s="960"/>
      <c r="BB72" s="960"/>
      <c r="BC72" s="960"/>
      <c r="BD72" s="961"/>
      <c r="BE72" s="55"/>
      <c r="BF72" s="55"/>
      <c r="BG72" s="55"/>
      <c r="BH72" s="55"/>
      <c r="BI72" s="55"/>
      <c r="BJ72" s="55"/>
      <c r="BK72" s="55"/>
      <c r="BL72" s="55"/>
      <c r="BM72" s="55"/>
      <c r="BN72" s="55"/>
      <c r="BO72" s="55"/>
      <c r="BP72" s="55"/>
      <c r="BQ72" s="52">
        <v>66</v>
      </c>
      <c r="BR72" s="73"/>
      <c r="BS72" s="929"/>
      <c r="BT72" s="930"/>
      <c r="BU72" s="930"/>
      <c r="BV72" s="930"/>
      <c r="BW72" s="930"/>
      <c r="BX72" s="930"/>
      <c r="BY72" s="930"/>
      <c r="BZ72" s="930"/>
      <c r="CA72" s="930"/>
      <c r="CB72" s="930"/>
      <c r="CC72" s="930"/>
      <c r="CD72" s="930"/>
      <c r="CE72" s="930"/>
      <c r="CF72" s="930"/>
      <c r="CG72" s="931"/>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5"/>
      <c r="EA72" s="48"/>
    </row>
    <row r="73" spans="1:131" ht="26.25" customHeight="1" x14ac:dyDescent="0.15">
      <c r="A73" s="52">
        <v>6</v>
      </c>
      <c r="B73" s="714" t="s">
        <v>23</v>
      </c>
      <c r="C73" s="715"/>
      <c r="D73" s="715"/>
      <c r="E73" s="715"/>
      <c r="F73" s="715"/>
      <c r="G73" s="715"/>
      <c r="H73" s="715"/>
      <c r="I73" s="715"/>
      <c r="J73" s="715"/>
      <c r="K73" s="715"/>
      <c r="L73" s="715"/>
      <c r="M73" s="715"/>
      <c r="N73" s="715"/>
      <c r="O73" s="715"/>
      <c r="P73" s="716"/>
      <c r="Q73" s="958">
        <v>149</v>
      </c>
      <c r="R73" s="959"/>
      <c r="S73" s="959"/>
      <c r="T73" s="959"/>
      <c r="U73" s="959"/>
      <c r="V73" s="959">
        <v>138</v>
      </c>
      <c r="W73" s="959"/>
      <c r="X73" s="959"/>
      <c r="Y73" s="959"/>
      <c r="Z73" s="959"/>
      <c r="AA73" s="959">
        <v>10</v>
      </c>
      <c r="AB73" s="959"/>
      <c r="AC73" s="959"/>
      <c r="AD73" s="959"/>
      <c r="AE73" s="959"/>
      <c r="AF73" s="959">
        <v>10</v>
      </c>
      <c r="AG73" s="959"/>
      <c r="AH73" s="959"/>
      <c r="AI73" s="959"/>
      <c r="AJ73" s="959"/>
      <c r="AK73" s="959">
        <v>5</v>
      </c>
      <c r="AL73" s="959"/>
      <c r="AM73" s="959"/>
      <c r="AN73" s="959"/>
      <c r="AO73" s="959"/>
      <c r="AP73" s="959" t="s">
        <v>204</v>
      </c>
      <c r="AQ73" s="959"/>
      <c r="AR73" s="959"/>
      <c r="AS73" s="959"/>
      <c r="AT73" s="959"/>
      <c r="AU73" s="959" t="s">
        <v>204</v>
      </c>
      <c r="AV73" s="959"/>
      <c r="AW73" s="959"/>
      <c r="AX73" s="959"/>
      <c r="AY73" s="959"/>
      <c r="AZ73" s="960"/>
      <c r="BA73" s="960"/>
      <c r="BB73" s="960"/>
      <c r="BC73" s="960"/>
      <c r="BD73" s="961"/>
      <c r="BE73" s="55"/>
      <c r="BF73" s="55"/>
      <c r="BG73" s="55"/>
      <c r="BH73" s="55"/>
      <c r="BI73" s="55"/>
      <c r="BJ73" s="55"/>
      <c r="BK73" s="55"/>
      <c r="BL73" s="55"/>
      <c r="BM73" s="55"/>
      <c r="BN73" s="55"/>
      <c r="BO73" s="55"/>
      <c r="BP73" s="55"/>
      <c r="BQ73" s="52">
        <v>67</v>
      </c>
      <c r="BR73" s="73"/>
      <c r="BS73" s="929"/>
      <c r="BT73" s="930"/>
      <c r="BU73" s="930"/>
      <c r="BV73" s="930"/>
      <c r="BW73" s="930"/>
      <c r="BX73" s="930"/>
      <c r="BY73" s="930"/>
      <c r="BZ73" s="930"/>
      <c r="CA73" s="930"/>
      <c r="CB73" s="930"/>
      <c r="CC73" s="930"/>
      <c r="CD73" s="930"/>
      <c r="CE73" s="930"/>
      <c r="CF73" s="930"/>
      <c r="CG73" s="931"/>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5"/>
      <c r="EA73" s="48"/>
    </row>
    <row r="74" spans="1:131" ht="26.25" customHeight="1" x14ac:dyDescent="0.15">
      <c r="A74" s="52">
        <v>7</v>
      </c>
      <c r="B74" s="714"/>
      <c r="C74" s="715"/>
      <c r="D74" s="715"/>
      <c r="E74" s="715"/>
      <c r="F74" s="715"/>
      <c r="G74" s="715"/>
      <c r="H74" s="715"/>
      <c r="I74" s="715"/>
      <c r="J74" s="715"/>
      <c r="K74" s="715"/>
      <c r="L74" s="715"/>
      <c r="M74" s="715"/>
      <c r="N74" s="715"/>
      <c r="O74" s="715"/>
      <c r="P74" s="716"/>
      <c r="Q74" s="958"/>
      <c r="R74" s="959"/>
      <c r="S74" s="959"/>
      <c r="T74" s="959"/>
      <c r="U74" s="959"/>
      <c r="V74" s="959"/>
      <c r="W74" s="959"/>
      <c r="X74" s="959"/>
      <c r="Y74" s="959"/>
      <c r="Z74" s="959"/>
      <c r="AA74" s="959"/>
      <c r="AB74" s="959"/>
      <c r="AC74" s="959"/>
      <c r="AD74" s="959"/>
      <c r="AE74" s="959"/>
      <c r="AF74" s="959"/>
      <c r="AG74" s="959"/>
      <c r="AH74" s="959"/>
      <c r="AI74" s="959"/>
      <c r="AJ74" s="959"/>
      <c r="AK74" s="959"/>
      <c r="AL74" s="959"/>
      <c r="AM74" s="959"/>
      <c r="AN74" s="959"/>
      <c r="AO74" s="959"/>
      <c r="AP74" s="959"/>
      <c r="AQ74" s="959"/>
      <c r="AR74" s="959"/>
      <c r="AS74" s="959"/>
      <c r="AT74" s="959"/>
      <c r="AU74" s="959"/>
      <c r="AV74" s="959"/>
      <c r="AW74" s="959"/>
      <c r="AX74" s="959"/>
      <c r="AY74" s="959"/>
      <c r="AZ74" s="960"/>
      <c r="BA74" s="960"/>
      <c r="BB74" s="960"/>
      <c r="BC74" s="960"/>
      <c r="BD74" s="961"/>
      <c r="BE74" s="55"/>
      <c r="BF74" s="55"/>
      <c r="BG74" s="55"/>
      <c r="BH74" s="55"/>
      <c r="BI74" s="55"/>
      <c r="BJ74" s="55"/>
      <c r="BK74" s="55"/>
      <c r="BL74" s="55"/>
      <c r="BM74" s="55"/>
      <c r="BN74" s="55"/>
      <c r="BO74" s="55"/>
      <c r="BP74" s="55"/>
      <c r="BQ74" s="52">
        <v>68</v>
      </c>
      <c r="BR74" s="73"/>
      <c r="BS74" s="929"/>
      <c r="BT74" s="930"/>
      <c r="BU74" s="930"/>
      <c r="BV74" s="930"/>
      <c r="BW74" s="930"/>
      <c r="BX74" s="930"/>
      <c r="BY74" s="930"/>
      <c r="BZ74" s="930"/>
      <c r="CA74" s="930"/>
      <c r="CB74" s="930"/>
      <c r="CC74" s="930"/>
      <c r="CD74" s="930"/>
      <c r="CE74" s="930"/>
      <c r="CF74" s="930"/>
      <c r="CG74" s="931"/>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5"/>
      <c r="EA74" s="48"/>
    </row>
    <row r="75" spans="1:131" ht="26.25" customHeight="1" x14ac:dyDescent="0.15">
      <c r="A75" s="52">
        <v>8</v>
      </c>
      <c r="B75" s="714"/>
      <c r="C75" s="715"/>
      <c r="D75" s="715"/>
      <c r="E75" s="715"/>
      <c r="F75" s="715"/>
      <c r="G75" s="715"/>
      <c r="H75" s="715"/>
      <c r="I75" s="715"/>
      <c r="J75" s="715"/>
      <c r="K75" s="715"/>
      <c r="L75" s="715"/>
      <c r="M75" s="715"/>
      <c r="N75" s="715"/>
      <c r="O75" s="715"/>
      <c r="P75" s="716"/>
      <c r="Q75" s="717"/>
      <c r="R75" s="718"/>
      <c r="S75" s="718"/>
      <c r="T75" s="718"/>
      <c r="U75" s="962"/>
      <c r="V75" s="963"/>
      <c r="W75" s="718"/>
      <c r="X75" s="718"/>
      <c r="Y75" s="718"/>
      <c r="Z75" s="962"/>
      <c r="AA75" s="963"/>
      <c r="AB75" s="718"/>
      <c r="AC75" s="718"/>
      <c r="AD75" s="718"/>
      <c r="AE75" s="962"/>
      <c r="AF75" s="963"/>
      <c r="AG75" s="718"/>
      <c r="AH75" s="718"/>
      <c r="AI75" s="718"/>
      <c r="AJ75" s="962"/>
      <c r="AK75" s="963"/>
      <c r="AL75" s="718"/>
      <c r="AM75" s="718"/>
      <c r="AN75" s="718"/>
      <c r="AO75" s="962"/>
      <c r="AP75" s="963"/>
      <c r="AQ75" s="718"/>
      <c r="AR75" s="718"/>
      <c r="AS75" s="718"/>
      <c r="AT75" s="962"/>
      <c r="AU75" s="963"/>
      <c r="AV75" s="718"/>
      <c r="AW75" s="718"/>
      <c r="AX75" s="718"/>
      <c r="AY75" s="962"/>
      <c r="AZ75" s="960"/>
      <c r="BA75" s="960"/>
      <c r="BB75" s="960"/>
      <c r="BC75" s="960"/>
      <c r="BD75" s="961"/>
      <c r="BE75" s="55"/>
      <c r="BF75" s="55"/>
      <c r="BG75" s="55"/>
      <c r="BH75" s="55"/>
      <c r="BI75" s="55"/>
      <c r="BJ75" s="55"/>
      <c r="BK75" s="55"/>
      <c r="BL75" s="55"/>
      <c r="BM75" s="55"/>
      <c r="BN75" s="55"/>
      <c r="BO75" s="55"/>
      <c r="BP75" s="55"/>
      <c r="BQ75" s="52">
        <v>69</v>
      </c>
      <c r="BR75" s="73"/>
      <c r="BS75" s="929"/>
      <c r="BT75" s="930"/>
      <c r="BU75" s="930"/>
      <c r="BV75" s="930"/>
      <c r="BW75" s="930"/>
      <c r="BX75" s="930"/>
      <c r="BY75" s="930"/>
      <c r="BZ75" s="930"/>
      <c r="CA75" s="930"/>
      <c r="CB75" s="930"/>
      <c r="CC75" s="930"/>
      <c r="CD75" s="930"/>
      <c r="CE75" s="930"/>
      <c r="CF75" s="930"/>
      <c r="CG75" s="931"/>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5"/>
      <c r="EA75" s="48"/>
    </row>
    <row r="76" spans="1:131" ht="26.25" customHeight="1" x14ac:dyDescent="0.15">
      <c r="A76" s="52">
        <v>9</v>
      </c>
      <c r="B76" s="714"/>
      <c r="C76" s="715"/>
      <c r="D76" s="715"/>
      <c r="E76" s="715"/>
      <c r="F76" s="715"/>
      <c r="G76" s="715"/>
      <c r="H76" s="715"/>
      <c r="I76" s="715"/>
      <c r="J76" s="715"/>
      <c r="K76" s="715"/>
      <c r="L76" s="715"/>
      <c r="M76" s="715"/>
      <c r="N76" s="715"/>
      <c r="O76" s="715"/>
      <c r="P76" s="716"/>
      <c r="Q76" s="717"/>
      <c r="R76" s="718"/>
      <c r="S76" s="718"/>
      <c r="T76" s="718"/>
      <c r="U76" s="962"/>
      <c r="V76" s="963"/>
      <c r="W76" s="718"/>
      <c r="X76" s="718"/>
      <c r="Y76" s="718"/>
      <c r="Z76" s="962"/>
      <c r="AA76" s="963"/>
      <c r="AB76" s="718"/>
      <c r="AC76" s="718"/>
      <c r="AD76" s="718"/>
      <c r="AE76" s="962"/>
      <c r="AF76" s="963"/>
      <c r="AG76" s="718"/>
      <c r="AH76" s="718"/>
      <c r="AI76" s="718"/>
      <c r="AJ76" s="962"/>
      <c r="AK76" s="963"/>
      <c r="AL76" s="718"/>
      <c r="AM76" s="718"/>
      <c r="AN76" s="718"/>
      <c r="AO76" s="962"/>
      <c r="AP76" s="963"/>
      <c r="AQ76" s="718"/>
      <c r="AR76" s="718"/>
      <c r="AS76" s="718"/>
      <c r="AT76" s="962"/>
      <c r="AU76" s="963"/>
      <c r="AV76" s="718"/>
      <c r="AW76" s="718"/>
      <c r="AX76" s="718"/>
      <c r="AY76" s="962"/>
      <c r="AZ76" s="960"/>
      <c r="BA76" s="960"/>
      <c r="BB76" s="960"/>
      <c r="BC76" s="960"/>
      <c r="BD76" s="961"/>
      <c r="BE76" s="55"/>
      <c r="BF76" s="55"/>
      <c r="BG76" s="55"/>
      <c r="BH76" s="55"/>
      <c r="BI76" s="55"/>
      <c r="BJ76" s="55"/>
      <c r="BK76" s="55"/>
      <c r="BL76" s="55"/>
      <c r="BM76" s="55"/>
      <c r="BN76" s="55"/>
      <c r="BO76" s="55"/>
      <c r="BP76" s="55"/>
      <c r="BQ76" s="52">
        <v>70</v>
      </c>
      <c r="BR76" s="73"/>
      <c r="BS76" s="929"/>
      <c r="BT76" s="930"/>
      <c r="BU76" s="930"/>
      <c r="BV76" s="930"/>
      <c r="BW76" s="930"/>
      <c r="BX76" s="930"/>
      <c r="BY76" s="930"/>
      <c r="BZ76" s="930"/>
      <c r="CA76" s="930"/>
      <c r="CB76" s="930"/>
      <c r="CC76" s="930"/>
      <c r="CD76" s="930"/>
      <c r="CE76" s="930"/>
      <c r="CF76" s="930"/>
      <c r="CG76" s="931"/>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5"/>
      <c r="EA76" s="48"/>
    </row>
    <row r="77" spans="1:131" ht="26.25" customHeight="1" x14ac:dyDescent="0.15">
      <c r="A77" s="52">
        <v>10</v>
      </c>
      <c r="B77" s="714"/>
      <c r="C77" s="715"/>
      <c r="D77" s="715"/>
      <c r="E77" s="715"/>
      <c r="F77" s="715"/>
      <c r="G77" s="715"/>
      <c r="H77" s="715"/>
      <c r="I77" s="715"/>
      <c r="J77" s="715"/>
      <c r="K77" s="715"/>
      <c r="L77" s="715"/>
      <c r="M77" s="715"/>
      <c r="N77" s="715"/>
      <c r="O77" s="715"/>
      <c r="P77" s="716"/>
      <c r="Q77" s="717"/>
      <c r="R77" s="718"/>
      <c r="S77" s="718"/>
      <c r="T77" s="718"/>
      <c r="U77" s="962"/>
      <c r="V77" s="963"/>
      <c r="W77" s="718"/>
      <c r="X77" s="718"/>
      <c r="Y77" s="718"/>
      <c r="Z77" s="962"/>
      <c r="AA77" s="963"/>
      <c r="AB77" s="718"/>
      <c r="AC77" s="718"/>
      <c r="AD77" s="718"/>
      <c r="AE77" s="962"/>
      <c r="AF77" s="963"/>
      <c r="AG77" s="718"/>
      <c r="AH77" s="718"/>
      <c r="AI77" s="718"/>
      <c r="AJ77" s="962"/>
      <c r="AK77" s="963"/>
      <c r="AL77" s="718"/>
      <c r="AM77" s="718"/>
      <c r="AN77" s="718"/>
      <c r="AO77" s="962"/>
      <c r="AP77" s="963"/>
      <c r="AQ77" s="718"/>
      <c r="AR77" s="718"/>
      <c r="AS77" s="718"/>
      <c r="AT77" s="962"/>
      <c r="AU77" s="963"/>
      <c r="AV77" s="718"/>
      <c r="AW77" s="718"/>
      <c r="AX77" s="718"/>
      <c r="AY77" s="962"/>
      <c r="AZ77" s="960"/>
      <c r="BA77" s="960"/>
      <c r="BB77" s="960"/>
      <c r="BC77" s="960"/>
      <c r="BD77" s="961"/>
      <c r="BE77" s="55"/>
      <c r="BF77" s="55"/>
      <c r="BG77" s="55"/>
      <c r="BH77" s="55"/>
      <c r="BI77" s="55"/>
      <c r="BJ77" s="55"/>
      <c r="BK77" s="55"/>
      <c r="BL77" s="55"/>
      <c r="BM77" s="55"/>
      <c r="BN77" s="55"/>
      <c r="BO77" s="55"/>
      <c r="BP77" s="55"/>
      <c r="BQ77" s="52">
        <v>71</v>
      </c>
      <c r="BR77" s="73"/>
      <c r="BS77" s="929"/>
      <c r="BT77" s="930"/>
      <c r="BU77" s="930"/>
      <c r="BV77" s="930"/>
      <c r="BW77" s="930"/>
      <c r="BX77" s="930"/>
      <c r="BY77" s="930"/>
      <c r="BZ77" s="930"/>
      <c r="CA77" s="930"/>
      <c r="CB77" s="930"/>
      <c r="CC77" s="930"/>
      <c r="CD77" s="930"/>
      <c r="CE77" s="930"/>
      <c r="CF77" s="930"/>
      <c r="CG77" s="931"/>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5"/>
      <c r="EA77" s="48"/>
    </row>
    <row r="78" spans="1:131" ht="26.25" customHeight="1" x14ac:dyDescent="0.15">
      <c r="A78" s="52">
        <v>11</v>
      </c>
      <c r="B78" s="714"/>
      <c r="C78" s="715"/>
      <c r="D78" s="715"/>
      <c r="E78" s="715"/>
      <c r="F78" s="715"/>
      <c r="G78" s="715"/>
      <c r="H78" s="715"/>
      <c r="I78" s="715"/>
      <c r="J78" s="715"/>
      <c r="K78" s="715"/>
      <c r="L78" s="715"/>
      <c r="M78" s="715"/>
      <c r="N78" s="715"/>
      <c r="O78" s="715"/>
      <c r="P78" s="716"/>
      <c r="Q78" s="958"/>
      <c r="R78" s="959"/>
      <c r="S78" s="959"/>
      <c r="T78" s="959"/>
      <c r="U78" s="959"/>
      <c r="V78" s="959"/>
      <c r="W78" s="959"/>
      <c r="X78" s="959"/>
      <c r="Y78" s="959"/>
      <c r="Z78" s="959"/>
      <c r="AA78" s="959"/>
      <c r="AB78" s="959"/>
      <c r="AC78" s="959"/>
      <c r="AD78" s="959"/>
      <c r="AE78" s="959"/>
      <c r="AF78" s="959"/>
      <c r="AG78" s="959"/>
      <c r="AH78" s="959"/>
      <c r="AI78" s="959"/>
      <c r="AJ78" s="959"/>
      <c r="AK78" s="959"/>
      <c r="AL78" s="959"/>
      <c r="AM78" s="959"/>
      <c r="AN78" s="959"/>
      <c r="AO78" s="959"/>
      <c r="AP78" s="959"/>
      <c r="AQ78" s="959"/>
      <c r="AR78" s="959"/>
      <c r="AS78" s="959"/>
      <c r="AT78" s="959"/>
      <c r="AU78" s="959"/>
      <c r="AV78" s="959"/>
      <c r="AW78" s="959"/>
      <c r="AX78" s="959"/>
      <c r="AY78" s="959"/>
      <c r="AZ78" s="960"/>
      <c r="BA78" s="960"/>
      <c r="BB78" s="960"/>
      <c r="BC78" s="960"/>
      <c r="BD78" s="961"/>
      <c r="BE78" s="55"/>
      <c r="BF78" s="55"/>
      <c r="BG78" s="55"/>
      <c r="BH78" s="55"/>
      <c r="BI78" s="55"/>
      <c r="BJ78" s="48"/>
      <c r="BK78" s="48"/>
      <c r="BL78" s="48"/>
      <c r="BM78" s="48"/>
      <c r="BN78" s="48"/>
      <c r="BO78" s="55"/>
      <c r="BP78" s="55"/>
      <c r="BQ78" s="52">
        <v>72</v>
      </c>
      <c r="BR78" s="73"/>
      <c r="BS78" s="929"/>
      <c r="BT78" s="930"/>
      <c r="BU78" s="930"/>
      <c r="BV78" s="930"/>
      <c r="BW78" s="930"/>
      <c r="BX78" s="930"/>
      <c r="BY78" s="930"/>
      <c r="BZ78" s="930"/>
      <c r="CA78" s="930"/>
      <c r="CB78" s="930"/>
      <c r="CC78" s="930"/>
      <c r="CD78" s="930"/>
      <c r="CE78" s="930"/>
      <c r="CF78" s="930"/>
      <c r="CG78" s="931"/>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5"/>
      <c r="EA78" s="48"/>
    </row>
    <row r="79" spans="1:131" ht="26.25" customHeight="1" x14ac:dyDescent="0.15">
      <c r="A79" s="52">
        <v>12</v>
      </c>
      <c r="B79" s="714"/>
      <c r="C79" s="715"/>
      <c r="D79" s="715"/>
      <c r="E79" s="715"/>
      <c r="F79" s="715"/>
      <c r="G79" s="715"/>
      <c r="H79" s="715"/>
      <c r="I79" s="715"/>
      <c r="J79" s="715"/>
      <c r="K79" s="715"/>
      <c r="L79" s="715"/>
      <c r="M79" s="715"/>
      <c r="N79" s="715"/>
      <c r="O79" s="715"/>
      <c r="P79" s="716"/>
      <c r="Q79" s="958"/>
      <c r="R79" s="959"/>
      <c r="S79" s="959"/>
      <c r="T79" s="959"/>
      <c r="U79" s="959"/>
      <c r="V79" s="959"/>
      <c r="W79" s="959"/>
      <c r="X79" s="959"/>
      <c r="Y79" s="959"/>
      <c r="Z79" s="959"/>
      <c r="AA79" s="959"/>
      <c r="AB79" s="959"/>
      <c r="AC79" s="959"/>
      <c r="AD79" s="959"/>
      <c r="AE79" s="959"/>
      <c r="AF79" s="959"/>
      <c r="AG79" s="959"/>
      <c r="AH79" s="959"/>
      <c r="AI79" s="959"/>
      <c r="AJ79" s="959"/>
      <c r="AK79" s="959"/>
      <c r="AL79" s="959"/>
      <c r="AM79" s="959"/>
      <c r="AN79" s="959"/>
      <c r="AO79" s="959"/>
      <c r="AP79" s="959"/>
      <c r="AQ79" s="959"/>
      <c r="AR79" s="959"/>
      <c r="AS79" s="959"/>
      <c r="AT79" s="959"/>
      <c r="AU79" s="959"/>
      <c r="AV79" s="959"/>
      <c r="AW79" s="959"/>
      <c r="AX79" s="959"/>
      <c r="AY79" s="959"/>
      <c r="AZ79" s="960"/>
      <c r="BA79" s="960"/>
      <c r="BB79" s="960"/>
      <c r="BC79" s="960"/>
      <c r="BD79" s="961"/>
      <c r="BE79" s="55"/>
      <c r="BF79" s="55"/>
      <c r="BG79" s="55"/>
      <c r="BH79" s="55"/>
      <c r="BI79" s="55"/>
      <c r="BJ79" s="48"/>
      <c r="BK79" s="48"/>
      <c r="BL79" s="48"/>
      <c r="BM79" s="48"/>
      <c r="BN79" s="48"/>
      <c r="BO79" s="55"/>
      <c r="BP79" s="55"/>
      <c r="BQ79" s="52">
        <v>73</v>
      </c>
      <c r="BR79" s="73"/>
      <c r="BS79" s="929"/>
      <c r="BT79" s="930"/>
      <c r="BU79" s="930"/>
      <c r="BV79" s="930"/>
      <c r="BW79" s="930"/>
      <c r="BX79" s="930"/>
      <c r="BY79" s="930"/>
      <c r="BZ79" s="930"/>
      <c r="CA79" s="930"/>
      <c r="CB79" s="930"/>
      <c r="CC79" s="930"/>
      <c r="CD79" s="930"/>
      <c r="CE79" s="930"/>
      <c r="CF79" s="930"/>
      <c r="CG79" s="931"/>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5"/>
      <c r="EA79" s="48"/>
    </row>
    <row r="80" spans="1:131" ht="26.25" customHeight="1" x14ac:dyDescent="0.15">
      <c r="A80" s="52">
        <v>13</v>
      </c>
      <c r="B80" s="714"/>
      <c r="C80" s="715"/>
      <c r="D80" s="715"/>
      <c r="E80" s="715"/>
      <c r="F80" s="715"/>
      <c r="G80" s="715"/>
      <c r="H80" s="715"/>
      <c r="I80" s="715"/>
      <c r="J80" s="715"/>
      <c r="K80" s="715"/>
      <c r="L80" s="715"/>
      <c r="M80" s="715"/>
      <c r="N80" s="715"/>
      <c r="O80" s="715"/>
      <c r="P80" s="716"/>
      <c r="Q80" s="958"/>
      <c r="R80" s="959"/>
      <c r="S80" s="959"/>
      <c r="T80" s="959"/>
      <c r="U80" s="959"/>
      <c r="V80" s="959"/>
      <c r="W80" s="959"/>
      <c r="X80" s="959"/>
      <c r="Y80" s="959"/>
      <c r="Z80" s="959"/>
      <c r="AA80" s="959"/>
      <c r="AB80" s="959"/>
      <c r="AC80" s="959"/>
      <c r="AD80" s="959"/>
      <c r="AE80" s="959"/>
      <c r="AF80" s="959"/>
      <c r="AG80" s="959"/>
      <c r="AH80" s="959"/>
      <c r="AI80" s="959"/>
      <c r="AJ80" s="959"/>
      <c r="AK80" s="959"/>
      <c r="AL80" s="959"/>
      <c r="AM80" s="959"/>
      <c r="AN80" s="959"/>
      <c r="AO80" s="959"/>
      <c r="AP80" s="959"/>
      <c r="AQ80" s="959"/>
      <c r="AR80" s="959"/>
      <c r="AS80" s="959"/>
      <c r="AT80" s="959"/>
      <c r="AU80" s="959"/>
      <c r="AV80" s="959"/>
      <c r="AW80" s="959"/>
      <c r="AX80" s="959"/>
      <c r="AY80" s="959"/>
      <c r="AZ80" s="960"/>
      <c r="BA80" s="960"/>
      <c r="BB80" s="960"/>
      <c r="BC80" s="960"/>
      <c r="BD80" s="961"/>
      <c r="BE80" s="55"/>
      <c r="BF80" s="55"/>
      <c r="BG80" s="55"/>
      <c r="BH80" s="55"/>
      <c r="BI80" s="55"/>
      <c r="BJ80" s="55"/>
      <c r="BK80" s="55"/>
      <c r="BL80" s="55"/>
      <c r="BM80" s="55"/>
      <c r="BN80" s="55"/>
      <c r="BO80" s="55"/>
      <c r="BP80" s="55"/>
      <c r="BQ80" s="52">
        <v>74</v>
      </c>
      <c r="BR80" s="73"/>
      <c r="BS80" s="929"/>
      <c r="BT80" s="930"/>
      <c r="BU80" s="930"/>
      <c r="BV80" s="930"/>
      <c r="BW80" s="930"/>
      <c r="BX80" s="930"/>
      <c r="BY80" s="930"/>
      <c r="BZ80" s="930"/>
      <c r="CA80" s="930"/>
      <c r="CB80" s="930"/>
      <c r="CC80" s="930"/>
      <c r="CD80" s="930"/>
      <c r="CE80" s="930"/>
      <c r="CF80" s="930"/>
      <c r="CG80" s="931"/>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5"/>
      <c r="EA80" s="48"/>
    </row>
    <row r="81" spans="1:131" ht="26.25" customHeight="1" x14ac:dyDescent="0.15">
      <c r="A81" s="52">
        <v>14</v>
      </c>
      <c r="B81" s="714"/>
      <c r="C81" s="715"/>
      <c r="D81" s="715"/>
      <c r="E81" s="715"/>
      <c r="F81" s="715"/>
      <c r="G81" s="715"/>
      <c r="H81" s="715"/>
      <c r="I81" s="715"/>
      <c r="J81" s="715"/>
      <c r="K81" s="715"/>
      <c r="L81" s="715"/>
      <c r="M81" s="715"/>
      <c r="N81" s="715"/>
      <c r="O81" s="715"/>
      <c r="P81" s="716"/>
      <c r="Q81" s="958"/>
      <c r="R81" s="959"/>
      <c r="S81" s="959"/>
      <c r="T81" s="959"/>
      <c r="U81" s="959"/>
      <c r="V81" s="959"/>
      <c r="W81" s="959"/>
      <c r="X81" s="959"/>
      <c r="Y81" s="959"/>
      <c r="Z81" s="959"/>
      <c r="AA81" s="959"/>
      <c r="AB81" s="959"/>
      <c r="AC81" s="959"/>
      <c r="AD81" s="959"/>
      <c r="AE81" s="959"/>
      <c r="AF81" s="959"/>
      <c r="AG81" s="959"/>
      <c r="AH81" s="959"/>
      <c r="AI81" s="959"/>
      <c r="AJ81" s="959"/>
      <c r="AK81" s="959"/>
      <c r="AL81" s="959"/>
      <c r="AM81" s="959"/>
      <c r="AN81" s="959"/>
      <c r="AO81" s="959"/>
      <c r="AP81" s="959"/>
      <c r="AQ81" s="959"/>
      <c r="AR81" s="959"/>
      <c r="AS81" s="959"/>
      <c r="AT81" s="959"/>
      <c r="AU81" s="959"/>
      <c r="AV81" s="959"/>
      <c r="AW81" s="959"/>
      <c r="AX81" s="959"/>
      <c r="AY81" s="959"/>
      <c r="AZ81" s="960"/>
      <c r="BA81" s="960"/>
      <c r="BB81" s="960"/>
      <c r="BC81" s="960"/>
      <c r="BD81" s="961"/>
      <c r="BE81" s="55"/>
      <c r="BF81" s="55"/>
      <c r="BG81" s="55"/>
      <c r="BH81" s="55"/>
      <c r="BI81" s="55"/>
      <c r="BJ81" s="55"/>
      <c r="BK81" s="55"/>
      <c r="BL81" s="55"/>
      <c r="BM81" s="55"/>
      <c r="BN81" s="55"/>
      <c r="BO81" s="55"/>
      <c r="BP81" s="55"/>
      <c r="BQ81" s="52">
        <v>75</v>
      </c>
      <c r="BR81" s="73"/>
      <c r="BS81" s="929"/>
      <c r="BT81" s="930"/>
      <c r="BU81" s="930"/>
      <c r="BV81" s="930"/>
      <c r="BW81" s="930"/>
      <c r="BX81" s="930"/>
      <c r="BY81" s="930"/>
      <c r="BZ81" s="930"/>
      <c r="CA81" s="930"/>
      <c r="CB81" s="930"/>
      <c r="CC81" s="930"/>
      <c r="CD81" s="930"/>
      <c r="CE81" s="930"/>
      <c r="CF81" s="930"/>
      <c r="CG81" s="931"/>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5"/>
      <c r="EA81" s="48"/>
    </row>
    <row r="82" spans="1:131" ht="26.25" customHeight="1" x14ac:dyDescent="0.15">
      <c r="A82" s="52">
        <v>15</v>
      </c>
      <c r="B82" s="714"/>
      <c r="C82" s="715"/>
      <c r="D82" s="715"/>
      <c r="E82" s="715"/>
      <c r="F82" s="715"/>
      <c r="G82" s="715"/>
      <c r="H82" s="715"/>
      <c r="I82" s="715"/>
      <c r="J82" s="715"/>
      <c r="K82" s="715"/>
      <c r="L82" s="715"/>
      <c r="M82" s="715"/>
      <c r="N82" s="715"/>
      <c r="O82" s="715"/>
      <c r="P82" s="716"/>
      <c r="Q82" s="958"/>
      <c r="R82" s="959"/>
      <c r="S82" s="959"/>
      <c r="T82" s="959"/>
      <c r="U82" s="959"/>
      <c r="V82" s="959"/>
      <c r="W82" s="959"/>
      <c r="X82" s="959"/>
      <c r="Y82" s="959"/>
      <c r="Z82" s="959"/>
      <c r="AA82" s="959"/>
      <c r="AB82" s="959"/>
      <c r="AC82" s="959"/>
      <c r="AD82" s="959"/>
      <c r="AE82" s="959"/>
      <c r="AF82" s="959"/>
      <c r="AG82" s="959"/>
      <c r="AH82" s="959"/>
      <c r="AI82" s="959"/>
      <c r="AJ82" s="959"/>
      <c r="AK82" s="959"/>
      <c r="AL82" s="959"/>
      <c r="AM82" s="959"/>
      <c r="AN82" s="959"/>
      <c r="AO82" s="959"/>
      <c r="AP82" s="959"/>
      <c r="AQ82" s="959"/>
      <c r="AR82" s="959"/>
      <c r="AS82" s="959"/>
      <c r="AT82" s="959"/>
      <c r="AU82" s="959"/>
      <c r="AV82" s="959"/>
      <c r="AW82" s="959"/>
      <c r="AX82" s="959"/>
      <c r="AY82" s="959"/>
      <c r="AZ82" s="960"/>
      <c r="BA82" s="960"/>
      <c r="BB82" s="960"/>
      <c r="BC82" s="960"/>
      <c r="BD82" s="961"/>
      <c r="BE82" s="55"/>
      <c r="BF82" s="55"/>
      <c r="BG82" s="55"/>
      <c r="BH82" s="55"/>
      <c r="BI82" s="55"/>
      <c r="BJ82" s="55"/>
      <c r="BK82" s="55"/>
      <c r="BL82" s="55"/>
      <c r="BM82" s="55"/>
      <c r="BN82" s="55"/>
      <c r="BO82" s="55"/>
      <c r="BP82" s="55"/>
      <c r="BQ82" s="52">
        <v>76</v>
      </c>
      <c r="BR82" s="73"/>
      <c r="BS82" s="929"/>
      <c r="BT82" s="930"/>
      <c r="BU82" s="930"/>
      <c r="BV82" s="930"/>
      <c r="BW82" s="930"/>
      <c r="BX82" s="930"/>
      <c r="BY82" s="930"/>
      <c r="BZ82" s="930"/>
      <c r="CA82" s="930"/>
      <c r="CB82" s="930"/>
      <c r="CC82" s="930"/>
      <c r="CD82" s="930"/>
      <c r="CE82" s="930"/>
      <c r="CF82" s="930"/>
      <c r="CG82" s="931"/>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5"/>
      <c r="EA82" s="48"/>
    </row>
    <row r="83" spans="1:131" ht="26.25" customHeight="1" x14ac:dyDescent="0.15">
      <c r="A83" s="52">
        <v>16</v>
      </c>
      <c r="B83" s="714"/>
      <c r="C83" s="715"/>
      <c r="D83" s="715"/>
      <c r="E83" s="715"/>
      <c r="F83" s="715"/>
      <c r="G83" s="715"/>
      <c r="H83" s="715"/>
      <c r="I83" s="715"/>
      <c r="J83" s="715"/>
      <c r="K83" s="715"/>
      <c r="L83" s="715"/>
      <c r="M83" s="715"/>
      <c r="N83" s="715"/>
      <c r="O83" s="715"/>
      <c r="P83" s="716"/>
      <c r="Q83" s="958"/>
      <c r="R83" s="959"/>
      <c r="S83" s="959"/>
      <c r="T83" s="959"/>
      <c r="U83" s="959"/>
      <c r="V83" s="959"/>
      <c r="W83" s="959"/>
      <c r="X83" s="959"/>
      <c r="Y83" s="959"/>
      <c r="Z83" s="959"/>
      <c r="AA83" s="959"/>
      <c r="AB83" s="959"/>
      <c r="AC83" s="959"/>
      <c r="AD83" s="959"/>
      <c r="AE83" s="959"/>
      <c r="AF83" s="959"/>
      <c r="AG83" s="959"/>
      <c r="AH83" s="959"/>
      <c r="AI83" s="959"/>
      <c r="AJ83" s="959"/>
      <c r="AK83" s="959"/>
      <c r="AL83" s="959"/>
      <c r="AM83" s="959"/>
      <c r="AN83" s="959"/>
      <c r="AO83" s="959"/>
      <c r="AP83" s="959"/>
      <c r="AQ83" s="959"/>
      <c r="AR83" s="959"/>
      <c r="AS83" s="959"/>
      <c r="AT83" s="959"/>
      <c r="AU83" s="959"/>
      <c r="AV83" s="959"/>
      <c r="AW83" s="959"/>
      <c r="AX83" s="959"/>
      <c r="AY83" s="959"/>
      <c r="AZ83" s="960"/>
      <c r="BA83" s="960"/>
      <c r="BB83" s="960"/>
      <c r="BC83" s="960"/>
      <c r="BD83" s="961"/>
      <c r="BE83" s="55"/>
      <c r="BF83" s="55"/>
      <c r="BG83" s="55"/>
      <c r="BH83" s="55"/>
      <c r="BI83" s="55"/>
      <c r="BJ83" s="55"/>
      <c r="BK83" s="55"/>
      <c r="BL83" s="55"/>
      <c r="BM83" s="55"/>
      <c r="BN83" s="55"/>
      <c r="BO83" s="55"/>
      <c r="BP83" s="55"/>
      <c r="BQ83" s="52">
        <v>77</v>
      </c>
      <c r="BR83" s="73"/>
      <c r="BS83" s="929"/>
      <c r="BT83" s="930"/>
      <c r="BU83" s="930"/>
      <c r="BV83" s="930"/>
      <c r="BW83" s="930"/>
      <c r="BX83" s="930"/>
      <c r="BY83" s="930"/>
      <c r="BZ83" s="930"/>
      <c r="CA83" s="930"/>
      <c r="CB83" s="930"/>
      <c r="CC83" s="930"/>
      <c r="CD83" s="930"/>
      <c r="CE83" s="930"/>
      <c r="CF83" s="930"/>
      <c r="CG83" s="931"/>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5"/>
      <c r="EA83" s="48"/>
    </row>
    <row r="84" spans="1:131" ht="26.25" customHeight="1" x14ac:dyDescent="0.15">
      <c r="A84" s="52">
        <v>17</v>
      </c>
      <c r="B84" s="714"/>
      <c r="C84" s="715"/>
      <c r="D84" s="715"/>
      <c r="E84" s="715"/>
      <c r="F84" s="715"/>
      <c r="G84" s="715"/>
      <c r="H84" s="715"/>
      <c r="I84" s="715"/>
      <c r="J84" s="715"/>
      <c r="K84" s="715"/>
      <c r="L84" s="715"/>
      <c r="M84" s="715"/>
      <c r="N84" s="715"/>
      <c r="O84" s="715"/>
      <c r="P84" s="716"/>
      <c r="Q84" s="958"/>
      <c r="R84" s="959"/>
      <c r="S84" s="959"/>
      <c r="T84" s="959"/>
      <c r="U84" s="959"/>
      <c r="V84" s="959"/>
      <c r="W84" s="959"/>
      <c r="X84" s="959"/>
      <c r="Y84" s="959"/>
      <c r="Z84" s="959"/>
      <c r="AA84" s="959"/>
      <c r="AB84" s="959"/>
      <c r="AC84" s="959"/>
      <c r="AD84" s="959"/>
      <c r="AE84" s="959"/>
      <c r="AF84" s="959"/>
      <c r="AG84" s="959"/>
      <c r="AH84" s="959"/>
      <c r="AI84" s="959"/>
      <c r="AJ84" s="959"/>
      <c r="AK84" s="959"/>
      <c r="AL84" s="959"/>
      <c r="AM84" s="959"/>
      <c r="AN84" s="959"/>
      <c r="AO84" s="959"/>
      <c r="AP84" s="959"/>
      <c r="AQ84" s="959"/>
      <c r="AR84" s="959"/>
      <c r="AS84" s="959"/>
      <c r="AT84" s="959"/>
      <c r="AU84" s="959"/>
      <c r="AV84" s="959"/>
      <c r="AW84" s="959"/>
      <c r="AX84" s="959"/>
      <c r="AY84" s="959"/>
      <c r="AZ84" s="960"/>
      <c r="BA84" s="960"/>
      <c r="BB84" s="960"/>
      <c r="BC84" s="960"/>
      <c r="BD84" s="961"/>
      <c r="BE84" s="55"/>
      <c r="BF84" s="55"/>
      <c r="BG84" s="55"/>
      <c r="BH84" s="55"/>
      <c r="BI84" s="55"/>
      <c r="BJ84" s="55"/>
      <c r="BK84" s="55"/>
      <c r="BL84" s="55"/>
      <c r="BM84" s="55"/>
      <c r="BN84" s="55"/>
      <c r="BO84" s="55"/>
      <c r="BP84" s="55"/>
      <c r="BQ84" s="52">
        <v>78</v>
      </c>
      <c r="BR84" s="73"/>
      <c r="BS84" s="929"/>
      <c r="BT84" s="930"/>
      <c r="BU84" s="930"/>
      <c r="BV84" s="930"/>
      <c r="BW84" s="930"/>
      <c r="BX84" s="930"/>
      <c r="BY84" s="930"/>
      <c r="BZ84" s="930"/>
      <c r="CA84" s="930"/>
      <c r="CB84" s="930"/>
      <c r="CC84" s="930"/>
      <c r="CD84" s="930"/>
      <c r="CE84" s="930"/>
      <c r="CF84" s="930"/>
      <c r="CG84" s="931"/>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5"/>
      <c r="EA84" s="48"/>
    </row>
    <row r="85" spans="1:131" ht="26.25" customHeight="1" x14ac:dyDescent="0.15">
      <c r="A85" s="52">
        <v>18</v>
      </c>
      <c r="B85" s="714"/>
      <c r="C85" s="715"/>
      <c r="D85" s="715"/>
      <c r="E85" s="715"/>
      <c r="F85" s="715"/>
      <c r="G85" s="715"/>
      <c r="H85" s="715"/>
      <c r="I85" s="715"/>
      <c r="J85" s="715"/>
      <c r="K85" s="715"/>
      <c r="L85" s="715"/>
      <c r="M85" s="715"/>
      <c r="N85" s="715"/>
      <c r="O85" s="715"/>
      <c r="P85" s="716"/>
      <c r="Q85" s="958"/>
      <c r="R85" s="959"/>
      <c r="S85" s="959"/>
      <c r="T85" s="959"/>
      <c r="U85" s="959"/>
      <c r="V85" s="959"/>
      <c r="W85" s="959"/>
      <c r="X85" s="959"/>
      <c r="Y85" s="959"/>
      <c r="Z85" s="959"/>
      <c r="AA85" s="959"/>
      <c r="AB85" s="959"/>
      <c r="AC85" s="959"/>
      <c r="AD85" s="959"/>
      <c r="AE85" s="959"/>
      <c r="AF85" s="959"/>
      <c r="AG85" s="959"/>
      <c r="AH85" s="959"/>
      <c r="AI85" s="959"/>
      <c r="AJ85" s="959"/>
      <c r="AK85" s="959"/>
      <c r="AL85" s="959"/>
      <c r="AM85" s="959"/>
      <c r="AN85" s="959"/>
      <c r="AO85" s="959"/>
      <c r="AP85" s="959"/>
      <c r="AQ85" s="959"/>
      <c r="AR85" s="959"/>
      <c r="AS85" s="959"/>
      <c r="AT85" s="959"/>
      <c r="AU85" s="959"/>
      <c r="AV85" s="959"/>
      <c r="AW85" s="959"/>
      <c r="AX85" s="959"/>
      <c r="AY85" s="959"/>
      <c r="AZ85" s="960"/>
      <c r="BA85" s="960"/>
      <c r="BB85" s="960"/>
      <c r="BC85" s="960"/>
      <c r="BD85" s="961"/>
      <c r="BE85" s="55"/>
      <c r="BF85" s="55"/>
      <c r="BG85" s="55"/>
      <c r="BH85" s="55"/>
      <c r="BI85" s="55"/>
      <c r="BJ85" s="55"/>
      <c r="BK85" s="55"/>
      <c r="BL85" s="55"/>
      <c r="BM85" s="55"/>
      <c r="BN85" s="55"/>
      <c r="BO85" s="55"/>
      <c r="BP85" s="55"/>
      <c r="BQ85" s="52">
        <v>79</v>
      </c>
      <c r="BR85" s="73"/>
      <c r="BS85" s="929"/>
      <c r="BT85" s="930"/>
      <c r="BU85" s="930"/>
      <c r="BV85" s="930"/>
      <c r="BW85" s="930"/>
      <c r="BX85" s="930"/>
      <c r="BY85" s="930"/>
      <c r="BZ85" s="930"/>
      <c r="CA85" s="930"/>
      <c r="CB85" s="930"/>
      <c r="CC85" s="930"/>
      <c r="CD85" s="930"/>
      <c r="CE85" s="930"/>
      <c r="CF85" s="930"/>
      <c r="CG85" s="931"/>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5"/>
      <c r="EA85" s="48"/>
    </row>
    <row r="86" spans="1:131" ht="26.25" customHeight="1" x14ac:dyDescent="0.15">
      <c r="A86" s="52">
        <v>19</v>
      </c>
      <c r="B86" s="714"/>
      <c r="C86" s="715"/>
      <c r="D86" s="715"/>
      <c r="E86" s="715"/>
      <c r="F86" s="715"/>
      <c r="G86" s="715"/>
      <c r="H86" s="715"/>
      <c r="I86" s="715"/>
      <c r="J86" s="715"/>
      <c r="K86" s="715"/>
      <c r="L86" s="715"/>
      <c r="M86" s="715"/>
      <c r="N86" s="715"/>
      <c r="O86" s="715"/>
      <c r="P86" s="716"/>
      <c r="Q86" s="958"/>
      <c r="R86" s="959"/>
      <c r="S86" s="959"/>
      <c r="T86" s="959"/>
      <c r="U86" s="959"/>
      <c r="V86" s="959"/>
      <c r="W86" s="959"/>
      <c r="X86" s="959"/>
      <c r="Y86" s="959"/>
      <c r="Z86" s="959"/>
      <c r="AA86" s="959"/>
      <c r="AB86" s="959"/>
      <c r="AC86" s="959"/>
      <c r="AD86" s="959"/>
      <c r="AE86" s="959"/>
      <c r="AF86" s="959"/>
      <c r="AG86" s="959"/>
      <c r="AH86" s="959"/>
      <c r="AI86" s="959"/>
      <c r="AJ86" s="959"/>
      <c r="AK86" s="959"/>
      <c r="AL86" s="959"/>
      <c r="AM86" s="959"/>
      <c r="AN86" s="959"/>
      <c r="AO86" s="959"/>
      <c r="AP86" s="959"/>
      <c r="AQ86" s="959"/>
      <c r="AR86" s="959"/>
      <c r="AS86" s="959"/>
      <c r="AT86" s="959"/>
      <c r="AU86" s="959"/>
      <c r="AV86" s="959"/>
      <c r="AW86" s="959"/>
      <c r="AX86" s="959"/>
      <c r="AY86" s="959"/>
      <c r="AZ86" s="960"/>
      <c r="BA86" s="960"/>
      <c r="BB86" s="960"/>
      <c r="BC86" s="960"/>
      <c r="BD86" s="961"/>
      <c r="BE86" s="55"/>
      <c r="BF86" s="55"/>
      <c r="BG86" s="55"/>
      <c r="BH86" s="55"/>
      <c r="BI86" s="55"/>
      <c r="BJ86" s="55"/>
      <c r="BK86" s="55"/>
      <c r="BL86" s="55"/>
      <c r="BM86" s="55"/>
      <c r="BN86" s="55"/>
      <c r="BO86" s="55"/>
      <c r="BP86" s="55"/>
      <c r="BQ86" s="52">
        <v>80</v>
      </c>
      <c r="BR86" s="73"/>
      <c r="BS86" s="929"/>
      <c r="BT86" s="930"/>
      <c r="BU86" s="930"/>
      <c r="BV86" s="930"/>
      <c r="BW86" s="930"/>
      <c r="BX86" s="930"/>
      <c r="BY86" s="930"/>
      <c r="BZ86" s="930"/>
      <c r="CA86" s="930"/>
      <c r="CB86" s="930"/>
      <c r="CC86" s="930"/>
      <c r="CD86" s="930"/>
      <c r="CE86" s="930"/>
      <c r="CF86" s="930"/>
      <c r="CG86" s="931"/>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5"/>
      <c r="EA86" s="48"/>
    </row>
    <row r="87" spans="1:131" ht="26.25" customHeight="1" x14ac:dyDescent="0.15">
      <c r="A87" s="5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55"/>
      <c r="BF87" s="55"/>
      <c r="BG87" s="55"/>
      <c r="BH87" s="55"/>
      <c r="BI87" s="55"/>
      <c r="BJ87" s="55"/>
      <c r="BK87" s="55"/>
      <c r="BL87" s="55"/>
      <c r="BM87" s="55"/>
      <c r="BN87" s="55"/>
      <c r="BO87" s="55"/>
      <c r="BP87" s="55"/>
      <c r="BQ87" s="52">
        <v>81</v>
      </c>
      <c r="BR87" s="73"/>
      <c r="BS87" s="929"/>
      <c r="BT87" s="930"/>
      <c r="BU87" s="930"/>
      <c r="BV87" s="930"/>
      <c r="BW87" s="930"/>
      <c r="BX87" s="930"/>
      <c r="BY87" s="930"/>
      <c r="BZ87" s="930"/>
      <c r="CA87" s="930"/>
      <c r="CB87" s="930"/>
      <c r="CC87" s="930"/>
      <c r="CD87" s="930"/>
      <c r="CE87" s="930"/>
      <c r="CF87" s="930"/>
      <c r="CG87" s="931"/>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5"/>
      <c r="EA87" s="48"/>
    </row>
    <row r="88" spans="1:131" ht="26.25" customHeight="1" x14ac:dyDescent="0.15">
      <c r="A88" s="53" t="s">
        <v>247</v>
      </c>
      <c r="B88" s="936" t="s">
        <v>183</v>
      </c>
      <c r="C88" s="937"/>
      <c r="D88" s="937"/>
      <c r="E88" s="937"/>
      <c r="F88" s="937"/>
      <c r="G88" s="937"/>
      <c r="H88" s="937"/>
      <c r="I88" s="937"/>
      <c r="J88" s="937"/>
      <c r="K88" s="937"/>
      <c r="L88" s="937"/>
      <c r="M88" s="937"/>
      <c r="N88" s="937"/>
      <c r="O88" s="937"/>
      <c r="P88" s="938"/>
      <c r="Q88" s="946"/>
      <c r="R88" s="947"/>
      <c r="S88" s="947"/>
      <c r="T88" s="947"/>
      <c r="U88" s="947"/>
      <c r="V88" s="947"/>
      <c r="W88" s="947"/>
      <c r="X88" s="947"/>
      <c r="Y88" s="947"/>
      <c r="Z88" s="947"/>
      <c r="AA88" s="947"/>
      <c r="AB88" s="947"/>
      <c r="AC88" s="947"/>
      <c r="AD88" s="947"/>
      <c r="AE88" s="947"/>
      <c r="AF88" s="948">
        <f>SUM(AF68:AJ87)</f>
        <v>6363</v>
      </c>
      <c r="AG88" s="948"/>
      <c r="AH88" s="948"/>
      <c r="AI88" s="948"/>
      <c r="AJ88" s="948"/>
      <c r="AK88" s="947"/>
      <c r="AL88" s="947"/>
      <c r="AM88" s="947"/>
      <c r="AN88" s="947"/>
      <c r="AO88" s="947"/>
      <c r="AP88" s="948">
        <f>SUM(AP68:AT87)</f>
        <v>2870</v>
      </c>
      <c r="AQ88" s="948"/>
      <c r="AR88" s="948"/>
      <c r="AS88" s="948"/>
      <c r="AT88" s="948"/>
      <c r="AU88" s="948">
        <f>SUM(AU68:AY87)</f>
        <v>307</v>
      </c>
      <c r="AV88" s="948"/>
      <c r="AW88" s="948"/>
      <c r="AX88" s="948"/>
      <c r="AY88" s="948"/>
      <c r="AZ88" s="949"/>
      <c r="BA88" s="949"/>
      <c r="BB88" s="949"/>
      <c r="BC88" s="949"/>
      <c r="BD88" s="950"/>
      <c r="BE88" s="55"/>
      <c r="BF88" s="55"/>
      <c r="BG88" s="55"/>
      <c r="BH88" s="55"/>
      <c r="BI88" s="55"/>
      <c r="BJ88" s="55"/>
      <c r="BK88" s="55"/>
      <c r="BL88" s="55"/>
      <c r="BM88" s="55"/>
      <c r="BN88" s="55"/>
      <c r="BO88" s="55"/>
      <c r="BP88" s="55"/>
      <c r="BQ88" s="52">
        <v>82</v>
      </c>
      <c r="BR88" s="73"/>
      <c r="BS88" s="929"/>
      <c r="BT88" s="930"/>
      <c r="BU88" s="930"/>
      <c r="BV88" s="930"/>
      <c r="BW88" s="930"/>
      <c r="BX88" s="930"/>
      <c r="BY88" s="930"/>
      <c r="BZ88" s="930"/>
      <c r="CA88" s="930"/>
      <c r="CB88" s="930"/>
      <c r="CC88" s="930"/>
      <c r="CD88" s="930"/>
      <c r="CE88" s="930"/>
      <c r="CF88" s="930"/>
      <c r="CG88" s="931"/>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5"/>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929"/>
      <c r="BT89" s="930"/>
      <c r="BU89" s="930"/>
      <c r="BV89" s="930"/>
      <c r="BW89" s="930"/>
      <c r="BX89" s="930"/>
      <c r="BY89" s="930"/>
      <c r="BZ89" s="930"/>
      <c r="CA89" s="930"/>
      <c r="CB89" s="930"/>
      <c r="CC89" s="930"/>
      <c r="CD89" s="930"/>
      <c r="CE89" s="930"/>
      <c r="CF89" s="930"/>
      <c r="CG89" s="931"/>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5"/>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929"/>
      <c r="BT90" s="930"/>
      <c r="BU90" s="930"/>
      <c r="BV90" s="930"/>
      <c r="BW90" s="930"/>
      <c r="BX90" s="930"/>
      <c r="BY90" s="930"/>
      <c r="BZ90" s="930"/>
      <c r="CA90" s="930"/>
      <c r="CB90" s="930"/>
      <c r="CC90" s="930"/>
      <c r="CD90" s="930"/>
      <c r="CE90" s="930"/>
      <c r="CF90" s="930"/>
      <c r="CG90" s="931"/>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5"/>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929"/>
      <c r="BT91" s="930"/>
      <c r="BU91" s="930"/>
      <c r="BV91" s="930"/>
      <c r="BW91" s="930"/>
      <c r="BX91" s="930"/>
      <c r="BY91" s="930"/>
      <c r="BZ91" s="930"/>
      <c r="CA91" s="930"/>
      <c r="CB91" s="930"/>
      <c r="CC91" s="930"/>
      <c r="CD91" s="930"/>
      <c r="CE91" s="930"/>
      <c r="CF91" s="930"/>
      <c r="CG91" s="931"/>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5"/>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929"/>
      <c r="BT92" s="930"/>
      <c r="BU92" s="930"/>
      <c r="BV92" s="930"/>
      <c r="BW92" s="930"/>
      <c r="BX92" s="930"/>
      <c r="BY92" s="930"/>
      <c r="BZ92" s="930"/>
      <c r="CA92" s="930"/>
      <c r="CB92" s="930"/>
      <c r="CC92" s="930"/>
      <c r="CD92" s="930"/>
      <c r="CE92" s="930"/>
      <c r="CF92" s="930"/>
      <c r="CG92" s="931"/>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5"/>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929"/>
      <c r="BT93" s="930"/>
      <c r="BU93" s="930"/>
      <c r="BV93" s="930"/>
      <c r="BW93" s="930"/>
      <c r="BX93" s="930"/>
      <c r="BY93" s="930"/>
      <c r="BZ93" s="930"/>
      <c r="CA93" s="930"/>
      <c r="CB93" s="930"/>
      <c r="CC93" s="930"/>
      <c r="CD93" s="930"/>
      <c r="CE93" s="930"/>
      <c r="CF93" s="930"/>
      <c r="CG93" s="931"/>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5"/>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929"/>
      <c r="BT94" s="930"/>
      <c r="BU94" s="930"/>
      <c r="BV94" s="930"/>
      <c r="BW94" s="930"/>
      <c r="BX94" s="930"/>
      <c r="BY94" s="930"/>
      <c r="BZ94" s="930"/>
      <c r="CA94" s="930"/>
      <c r="CB94" s="930"/>
      <c r="CC94" s="930"/>
      <c r="CD94" s="930"/>
      <c r="CE94" s="930"/>
      <c r="CF94" s="930"/>
      <c r="CG94" s="931"/>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5"/>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929"/>
      <c r="BT95" s="930"/>
      <c r="BU95" s="930"/>
      <c r="BV95" s="930"/>
      <c r="BW95" s="930"/>
      <c r="BX95" s="930"/>
      <c r="BY95" s="930"/>
      <c r="BZ95" s="930"/>
      <c r="CA95" s="930"/>
      <c r="CB95" s="930"/>
      <c r="CC95" s="930"/>
      <c r="CD95" s="930"/>
      <c r="CE95" s="930"/>
      <c r="CF95" s="930"/>
      <c r="CG95" s="931"/>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5"/>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929"/>
      <c r="BT96" s="930"/>
      <c r="BU96" s="930"/>
      <c r="BV96" s="930"/>
      <c r="BW96" s="930"/>
      <c r="BX96" s="930"/>
      <c r="BY96" s="930"/>
      <c r="BZ96" s="930"/>
      <c r="CA96" s="930"/>
      <c r="CB96" s="930"/>
      <c r="CC96" s="930"/>
      <c r="CD96" s="930"/>
      <c r="CE96" s="930"/>
      <c r="CF96" s="930"/>
      <c r="CG96" s="931"/>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5"/>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929"/>
      <c r="BT97" s="930"/>
      <c r="BU97" s="930"/>
      <c r="BV97" s="930"/>
      <c r="BW97" s="930"/>
      <c r="BX97" s="930"/>
      <c r="BY97" s="930"/>
      <c r="BZ97" s="930"/>
      <c r="CA97" s="930"/>
      <c r="CB97" s="930"/>
      <c r="CC97" s="930"/>
      <c r="CD97" s="930"/>
      <c r="CE97" s="930"/>
      <c r="CF97" s="930"/>
      <c r="CG97" s="931"/>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5"/>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929"/>
      <c r="BT98" s="930"/>
      <c r="BU98" s="930"/>
      <c r="BV98" s="930"/>
      <c r="BW98" s="930"/>
      <c r="BX98" s="930"/>
      <c r="BY98" s="930"/>
      <c r="BZ98" s="930"/>
      <c r="CA98" s="930"/>
      <c r="CB98" s="930"/>
      <c r="CC98" s="930"/>
      <c r="CD98" s="930"/>
      <c r="CE98" s="930"/>
      <c r="CF98" s="930"/>
      <c r="CG98" s="931"/>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5"/>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929"/>
      <c r="BT99" s="930"/>
      <c r="BU99" s="930"/>
      <c r="BV99" s="930"/>
      <c r="BW99" s="930"/>
      <c r="BX99" s="930"/>
      <c r="BY99" s="930"/>
      <c r="BZ99" s="930"/>
      <c r="CA99" s="930"/>
      <c r="CB99" s="930"/>
      <c r="CC99" s="930"/>
      <c r="CD99" s="930"/>
      <c r="CE99" s="930"/>
      <c r="CF99" s="930"/>
      <c r="CG99" s="931"/>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5"/>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929"/>
      <c r="BT100" s="930"/>
      <c r="BU100" s="930"/>
      <c r="BV100" s="930"/>
      <c r="BW100" s="930"/>
      <c r="BX100" s="930"/>
      <c r="BY100" s="930"/>
      <c r="BZ100" s="930"/>
      <c r="CA100" s="930"/>
      <c r="CB100" s="930"/>
      <c r="CC100" s="930"/>
      <c r="CD100" s="930"/>
      <c r="CE100" s="930"/>
      <c r="CF100" s="930"/>
      <c r="CG100" s="931"/>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5"/>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929"/>
      <c r="BT101" s="930"/>
      <c r="BU101" s="930"/>
      <c r="BV101" s="930"/>
      <c r="BW101" s="930"/>
      <c r="BX101" s="930"/>
      <c r="BY101" s="930"/>
      <c r="BZ101" s="930"/>
      <c r="CA101" s="930"/>
      <c r="CB101" s="930"/>
      <c r="CC101" s="930"/>
      <c r="CD101" s="930"/>
      <c r="CE101" s="930"/>
      <c r="CF101" s="930"/>
      <c r="CG101" s="931"/>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5"/>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247</v>
      </c>
      <c r="BR102" s="936" t="s">
        <v>450</v>
      </c>
      <c r="BS102" s="937"/>
      <c r="BT102" s="937"/>
      <c r="BU102" s="937"/>
      <c r="BV102" s="937"/>
      <c r="BW102" s="937"/>
      <c r="BX102" s="937"/>
      <c r="BY102" s="937"/>
      <c r="BZ102" s="937"/>
      <c r="CA102" s="937"/>
      <c r="CB102" s="937"/>
      <c r="CC102" s="937"/>
      <c r="CD102" s="937"/>
      <c r="CE102" s="937"/>
      <c r="CF102" s="937"/>
      <c r="CG102" s="938"/>
      <c r="CH102" s="939"/>
      <c r="CI102" s="940"/>
      <c r="CJ102" s="940"/>
      <c r="CK102" s="940"/>
      <c r="CL102" s="941"/>
      <c r="CM102" s="939"/>
      <c r="CN102" s="940"/>
      <c r="CO102" s="940"/>
      <c r="CP102" s="940"/>
      <c r="CQ102" s="941"/>
      <c r="CR102" s="942">
        <f>SUM(CR7:CV88)</f>
        <v>60</v>
      </c>
      <c r="CS102" s="943"/>
      <c r="CT102" s="943"/>
      <c r="CU102" s="943"/>
      <c r="CV102" s="944"/>
      <c r="CW102" s="942">
        <f>SUM(CW7:DA88)</f>
        <v>2</v>
      </c>
      <c r="CX102" s="943"/>
      <c r="CY102" s="943"/>
      <c r="CZ102" s="943"/>
      <c r="DA102" s="944"/>
      <c r="DB102" s="942"/>
      <c r="DC102" s="943"/>
      <c r="DD102" s="943"/>
      <c r="DE102" s="943"/>
      <c r="DF102" s="944"/>
      <c r="DG102" s="942"/>
      <c r="DH102" s="943"/>
      <c r="DI102" s="943"/>
      <c r="DJ102" s="943"/>
      <c r="DK102" s="944"/>
      <c r="DL102" s="942"/>
      <c r="DM102" s="943"/>
      <c r="DN102" s="943"/>
      <c r="DO102" s="943"/>
      <c r="DP102" s="944"/>
      <c r="DQ102" s="942"/>
      <c r="DR102" s="943"/>
      <c r="DS102" s="943"/>
      <c r="DT102" s="943"/>
      <c r="DU102" s="944"/>
      <c r="DV102" s="936"/>
      <c r="DW102" s="937"/>
      <c r="DX102" s="937"/>
      <c r="DY102" s="937"/>
      <c r="DZ102" s="945"/>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924" t="s">
        <v>104</v>
      </c>
      <c r="BR103" s="924"/>
      <c r="BS103" s="924"/>
      <c r="BT103" s="924"/>
      <c r="BU103" s="924"/>
      <c r="BV103" s="924"/>
      <c r="BW103" s="924"/>
      <c r="BX103" s="924"/>
      <c r="BY103" s="924"/>
      <c r="BZ103" s="924"/>
      <c r="CA103" s="924"/>
      <c r="CB103" s="924"/>
      <c r="CC103" s="924"/>
      <c r="CD103" s="924"/>
      <c r="CE103" s="924"/>
      <c r="CF103" s="924"/>
      <c r="CG103" s="924"/>
      <c r="CH103" s="924"/>
      <c r="CI103" s="924"/>
      <c r="CJ103" s="924"/>
      <c r="CK103" s="924"/>
      <c r="CL103" s="924"/>
      <c r="CM103" s="924"/>
      <c r="CN103" s="924"/>
      <c r="CO103" s="924"/>
      <c r="CP103" s="924"/>
      <c r="CQ103" s="924"/>
      <c r="CR103" s="924"/>
      <c r="CS103" s="924"/>
      <c r="CT103" s="924"/>
      <c r="CU103" s="924"/>
      <c r="CV103" s="924"/>
      <c r="CW103" s="924"/>
      <c r="CX103" s="924"/>
      <c r="CY103" s="924"/>
      <c r="CZ103" s="924"/>
      <c r="DA103" s="924"/>
      <c r="DB103" s="924"/>
      <c r="DC103" s="924"/>
      <c r="DD103" s="924"/>
      <c r="DE103" s="924"/>
      <c r="DF103" s="924"/>
      <c r="DG103" s="924"/>
      <c r="DH103" s="924"/>
      <c r="DI103" s="924"/>
      <c r="DJ103" s="924"/>
      <c r="DK103" s="924"/>
      <c r="DL103" s="924"/>
      <c r="DM103" s="924"/>
      <c r="DN103" s="924"/>
      <c r="DO103" s="924"/>
      <c r="DP103" s="924"/>
      <c r="DQ103" s="924"/>
      <c r="DR103" s="924"/>
      <c r="DS103" s="924"/>
      <c r="DT103" s="924"/>
      <c r="DU103" s="924"/>
      <c r="DV103" s="924"/>
      <c r="DW103" s="924"/>
      <c r="DX103" s="924"/>
      <c r="DY103" s="924"/>
      <c r="DZ103" s="924"/>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57" t="s">
        <v>466</v>
      </c>
      <c r="BR104" s="757"/>
      <c r="BS104" s="757"/>
      <c r="BT104" s="757"/>
      <c r="BU104" s="757"/>
      <c r="BV104" s="757"/>
      <c r="BW104" s="757"/>
      <c r="BX104" s="757"/>
      <c r="BY104" s="757"/>
      <c r="BZ104" s="757"/>
      <c r="CA104" s="757"/>
      <c r="CB104" s="757"/>
      <c r="CC104" s="757"/>
      <c r="CD104" s="757"/>
      <c r="CE104" s="757"/>
      <c r="CF104" s="757"/>
      <c r="CG104" s="757"/>
      <c r="CH104" s="757"/>
      <c r="CI104" s="757"/>
      <c r="CJ104" s="757"/>
      <c r="CK104" s="757"/>
      <c r="CL104" s="757"/>
      <c r="CM104" s="757"/>
      <c r="CN104" s="757"/>
      <c r="CO104" s="757"/>
      <c r="CP104" s="757"/>
      <c r="CQ104" s="757"/>
      <c r="CR104" s="757"/>
      <c r="CS104" s="757"/>
      <c r="CT104" s="757"/>
      <c r="CU104" s="757"/>
      <c r="CV104" s="757"/>
      <c r="CW104" s="757"/>
      <c r="CX104" s="757"/>
      <c r="CY104" s="757"/>
      <c r="CZ104" s="757"/>
      <c r="DA104" s="757"/>
      <c r="DB104" s="757"/>
      <c r="DC104" s="757"/>
      <c r="DD104" s="757"/>
      <c r="DE104" s="757"/>
      <c r="DF104" s="757"/>
      <c r="DG104" s="757"/>
      <c r="DH104" s="757"/>
      <c r="DI104" s="757"/>
      <c r="DJ104" s="757"/>
      <c r="DK104" s="757"/>
      <c r="DL104" s="757"/>
      <c r="DM104" s="757"/>
      <c r="DN104" s="757"/>
      <c r="DO104" s="757"/>
      <c r="DP104" s="757"/>
      <c r="DQ104" s="757"/>
      <c r="DR104" s="757"/>
      <c r="DS104" s="757"/>
      <c r="DT104" s="757"/>
      <c r="DU104" s="757"/>
      <c r="DV104" s="757"/>
      <c r="DW104" s="757"/>
      <c r="DX104" s="757"/>
      <c r="DY104" s="757"/>
      <c r="DZ104" s="757"/>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280</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925" t="s">
        <v>468</v>
      </c>
      <c r="B108" s="926"/>
      <c r="C108" s="926"/>
      <c r="D108" s="926"/>
      <c r="E108" s="926"/>
      <c r="F108" s="926"/>
      <c r="G108" s="926"/>
      <c r="H108" s="926"/>
      <c r="I108" s="926"/>
      <c r="J108" s="926"/>
      <c r="K108" s="926"/>
      <c r="L108" s="926"/>
      <c r="M108" s="926"/>
      <c r="N108" s="926"/>
      <c r="O108" s="926"/>
      <c r="P108" s="926"/>
      <c r="Q108" s="926"/>
      <c r="R108" s="926"/>
      <c r="S108" s="926"/>
      <c r="T108" s="926"/>
      <c r="U108" s="926"/>
      <c r="V108" s="926"/>
      <c r="W108" s="926"/>
      <c r="X108" s="926"/>
      <c r="Y108" s="926"/>
      <c r="Z108" s="926"/>
      <c r="AA108" s="926"/>
      <c r="AB108" s="926"/>
      <c r="AC108" s="926"/>
      <c r="AD108" s="926"/>
      <c r="AE108" s="926"/>
      <c r="AF108" s="926"/>
      <c r="AG108" s="926"/>
      <c r="AH108" s="926"/>
      <c r="AI108" s="926"/>
      <c r="AJ108" s="926"/>
      <c r="AK108" s="926"/>
      <c r="AL108" s="926"/>
      <c r="AM108" s="926"/>
      <c r="AN108" s="926"/>
      <c r="AO108" s="926"/>
      <c r="AP108" s="926"/>
      <c r="AQ108" s="926"/>
      <c r="AR108" s="926"/>
      <c r="AS108" s="926"/>
      <c r="AT108" s="927"/>
      <c r="AU108" s="925" t="s">
        <v>205</v>
      </c>
      <c r="AV108" s="926"/>
      <c r="AW108" s="926"/>
      <c r="AX108" s="926"/>
      <c r="AY108" s="926"/>
      <c r="AZ108" s="926"/>
      <c r="BA108" s="926"/>
      <c r="BB108" s="926"/>
      <c r="BC108" s="926"/>
      <c r="BD108" s="926"/>
      <c r="BE108" s="926"/>
      <c r="BF108" s="926"/>
      <c r="BG108" s="926"/>
      <c r="BH108" s="926"/>
      <c r="BI108" s="926"/>
      <c r="BJ108" s="926"/>
      <c r="BK108" s="926"/>
      <c r="BL108" s="926"/>
      <c r="BM108" s="926"/>
      <c r="BN108" s="926"/>
      <c r="BO108" s="926"/>
      <c r="BP108" s="926"/>
      <c r="BQ108" s="926"/>
      <c r="BR108" s="926"/>
      <c r="BS108" s="926"/>
      <c r="BT108" s="926"/>
      <c r="BU108" s="926"/>
      <c r="BV108" s="926"/>
      <c r="BW108" s="926"/>
      <c r="BX108" s="926"/>
      <c r="BY108" s="926"/>
      <c r="BZ108" s="926"/>
      <c r="CA108" s="926"/>
      <c r="CB108" s="926"/>
      <c r="CC108" s="926"/>
      <c r="CD108" s="926"/>
      <c r="CE108" s="926"/>
      <c r="CF108" s="926"/>
      <c r="CG108" s="926"/>
      <c r="CH108" s="926"/>
      <c r="CI108" s="926"/>
      <c r="CJ108" s="926"/>
      <c r="CK108" s="926"/>
      <c r="CL108" s="926"/>
      <c r="CM108" s="926"/>
      <c r="CN108" s="926"/>
      <c r="CO108" s="926"/>
      <c r="CP108" s="926"/>
      <c r="CQ108" s="926"/>
      <c r="CR108" s="926"/>
      <c r="CS108" s="926"/>
      <c r="CT108" s="926"/>
      <c r="CU108" s="926"/>
      <c r="CV108" s="926"/>
      <c r="CW108" s="926"/>
      <c r="CX108" s="926"/>
      <c r="CY108" s="926"/>
      <c r="CZ108" s="926"/>
      <c r="DA108" s="926"/>
      <c r="DB108" s="926"/>
      <c r="DC108" s="926"/>
      <c r="DD108" s="926"/>
      <c r="DE108" s="926"/>
      <c r="DF108" s="926"/>
      <c r="DG108" s="926"/>
      <c r="DH108" s="926"/>
      <c r="DI108" s="926"/>
      <c r="DJ108" s="926"/>
      <c r="DK108" s="926"/>
      <c r="DL108" s="926"/>
      <c r="DM108" s="926"/>
      <c r="DN108" s="926"/>
      <c r="DO108" s="926"/>
      <c r="DP108" s="926"/>
      <c r="DQ108" s="926"/>
      <c r="DR108" s="926"/>
      <c r="DS108" s="926"/>
      <c r="DT108" s="926"/>
      <c r="DU108" s="926"/>
      <c r="DV108" s="926"/>
      <c r="DW108" s="926"/>
      <c r="DX108" s="926"/>
      <c r="DY108" s="926"/>
      <c r="DZ108" s="927"/>
    </row>
    <row r="109" spans="1:131" s="48" customFormat="1" ht="26.25" customHeight="1" x14ac:dyDescent="0.15">
      <c r="A109" s="768" t="s">
        <v>469</v>
      </c>
      <c r="B109" s="769"/>
      <c r="C109" s="769"/>
      <c r="D109" s="769"/>
      <c r="E109" s="769"/>
      <c r="F109" s="769"/>
      <c r="G109" s="769"/>
      <c r="H109" s="769"/>
      <c r="I109" s="769"/>
      <c r="J109" s="769"/>
      <c r="K109" s="769"/>
      <c r="L109" s="769"/>
      <c r="M109" s="769"/>
      <c r="N109" s="769"/>
      <c r="O109" s="769"/>
      <c r="P109" s="769"/>
      <c r="Q109" s="769"/>
      <c r="R109" s="769"/>
      <c r="S109" s="769"/>
      <c r="T109" s="769"/>
      <c r="U109" s="769"/>
      <c r="V109" s="769"/>
      <c r="W109" s="769"/>
      <c r="X109" s="769"/>
      <c r="Y109" s="769"/>
      <c r="Z109" s="770"/>
      <c r="AA109" s="771" t="s">
        <v>435</v>
      </c>
      <c r="AB109" s="769"/>
      <c r="AC109" s="769"/>
      <c r="AD109" s="769"/>
      <c r="AE109" s="770"/>
      <c r="AF109" s="771" t="s">
        <v>470</v>
      </c>
      <c r="AG109" s="769"/>
      <c r="AH109" s="769"/>
      <c r="AI109" s="769"/>
      <c r="AJ109" s="770"/>
      <c r="AK109" s="771" t="s">
        <v>390</v>
      </c>
      <c r="AL109" s="769"/>
      <c r="AM109" s="769"/>
      <c r="AN109" s="769"/>
      <c r="AO109" s="770"/>
      <c r="AP109" s="771" t="s">
        <v>471</v>
      </c>
      <c r="AQ109" s="769"/>
      <c r="AR109" s="769"/>
      <c r="AS109" s="769"/>
      <c r="AT109" s="772"/>
      <c r="AU109" s="768" t="s">
        <v>469</v>
      </c>
      <c r="AV109" s="769"/>
      <c r="AW109" s="769"/>
      <c r="AX109" s="769"/>
      <c r="AY109" s="769"/>
      <c r="AZ109" s="769"/>
      <c r="BA109" s="769"/>
      <c r="BB109" s="769"/>
      <c r="BC109" s="769"/>
      <c r="BD109" s="769"/>
      <c r="BE109" s="769"/>
      <c r="BF109" s="769"/>
      <c r="BG109" s="769"/>
      <c r="BH109" s="769"/>
      <c r="BI109" s="769"/>
      <c r="BJ109" s="769"/>
      <c r="BK109" s="769"/>
      <c r="BL109" s="769"/>
      <c r="BM109" s="769"/>
      <c r="BN109" s="769"/>
      <c r="BO109" s="769"/>
      <c r="BP109" s="770"/>
      <c r="BQ109" s="771" t="s">
        <v>435</v>
      </c>
      <c r="BR109" s="769"/>
      <c r="BS109" s="769"/>
      <c r="BT109" s="769"/>
      <c r="BU109" s="770"/>
      <c r="BV109" s="771" t="s">
        <v>470</v>
      </c>
      <c r="BW109" s="769"/>
      <c r="BX109" s="769"/>
      <c r="BY109" s="769"/>
      <c r="BZ109" s="770"/>
      <c r="CA109" s="771" t="s">
        <v>390</v>
      </c>
      <c r="CB109" s="769"/>
      <c r="CC109" s="769"/>
      <c r="CD109" s="769"/>
      <c r="CE109" s="770"/>
      <c r="CF109" s="928" t="s">
        <v>471</v>
      </c>
      <c r="CG109" s="928"/>
      <c r="CH109" s="928"/>
      <c r="CI109" s="928"/>
      <c r="CJ109" s="928"/>
      <c r="CK109" s="771" t="s">
        <v>92</v>
      </c>
      <c r="CL109" s="769"/>
      <c r="CM109" s="769"/>
      <c r="CN109" s="769"/>
      <c r="CO109" s="769"/>
      <c r="CP109" s="769"/>
      <c r="CQ109" s="769"/>
      <c r="CR109" s="769"/>
      <c r="CS109" s="769"/>
      <c r="CT109" s="769"/>
      <c r="CU109" s="769"/>
      <c r="CV109" s="769"/>
      <c r="CW109" s="769"/>
      <c r="CX109" s="769"/>
      <c r="CY109" s="769"/>
      <c r="CZ109" s="769"/>
      <c r="DA109" s="769"/>
      <c r="DB109" s="769"/>
      <c r="DC109" s="769"/>
      <c r="DD109" s="769"/>
      <c r="DE109" s="769"/>
      <c r="DF109" s="770"/>
      <c r="DG109" s="771" t="s">
        <v>435</v>
      </c>
      <c r="DH109" s="769"/>
      <c r="DI109" s="769"/>
      <c r="DJ109" s="769"/>
      <c r="DK109" s="770"/>
      <c r="DL109" s="771" t="s">
        <v>470</v>
      </c>
      <c r="DM109" s="769"/>
      <c r="DN109" s="769"/>
      <c r="DO109" s="769"/>
      <c r="DP109" s="770"/>
      <c r="DQ109" s="771" t="s">
        <v>390</v>
      </c>
      <c r="DR109" s="769"/>
      <c r="DS109" s="769"/>
      <c r="DT109" s="769"/>
      <c r="DU109" s="770"/>
      <c r="DV109" s="771" t="s">
        <v>471</v>
      </c>
      <c r="DW109" s="769"/>
      <c r="DX109" s="769"/>
      <c r="DY109" s="769"/>
      <c r="DZ109" s="772"/>
    </row>
    <row r="110" spans="1:131" s="48" customFormat="1" ht="26.25" customHeight="1" x14ac:dyDescent="0.15">
      <c r="A110" s="812" t="s">
        <v>330</v>
      </c>
      <c r="B110" s="813"/>
      <c r="C110" s="813"/>
      <c r="D110" s="813"/>
      <c r="E110" s="813"/>
      <c r="F110" s="813"/>
      <c r="G110" s="813"/>
      <c r="H110" s="813"/>
      <c r="I110" s="813"/>
      <c r="J110" s="813"/>
      <c r="K110" s="813"/>
      <c r="L110" s="813"/>
      <c r="M110" s="813"/>
      <c r="N110" s="813"/>
      <c r="O110" s="813"/>
      <c r="P110" s="813"/>
      <c r="Q110" s="813"/>
      <c r="R110" s="813"/>
      <c r="S110" s="813"/>
      <c r="T110" s="813"/>
      <c r="U110" s="813"/>
      <c r="V110" s="813"/>
      <c r="W110" s="813"/>
      <c r="X110" s="813"/>
      <c r="Y110" s="813"/>
      <c r="Z110" s="814"/>
      <c r="AA110" s="805">
        <v>896741</v>
      </c>
      <c r="AB110" s="806"/>
      <c r="AC110" s="806"/>
      <c r="AD110" s="806"/>
      <c r="AE110" s="807"/>
      <c r="AF110" s="808">
        <v>901497</v>
      </c>
      <c r="AG110" s="806"/>
      <c r="AH110" s="806"/>
      <c r="AI110" s="806"/>
      <c r="AJ110" s="807"/>
      <c r="AK110" s="808">
        <v>899810</v>
      </c>
      <c r="AL110" s="806"/>
      <c r="AM110" s="806"/>
      <c r="AN110" s="806"/>
      <c r="AO110" s="807"/>
      <c r="AP110" s="901">
        <v>27.3</v>
      </c>
      <c r="AQ110" s="902"/>
      <c r="AR110" s="902"/>
      <c r="AS110" s="902"/>
      <c r="AT110" s="903"/>
      <c r="AU110" s="904" t="s">
        <v>123</v>
      </c>
      <c r="AV110" s="905"/>
      <c r="AW110" s="905"/>
      <c r="AX110" s="905"/>
      <c r="AY110" s="905"/>
      <c r="AZ110" s="865" t="s">
        <v>472</v>
      </c>
      <c r="BA110" s="813"/>
      <c r="BB110" s="813"/>
      <c r="BC110" s="813"/>
      <c r="BD110" s="813"/>
      <c r="BE110" s="813"/>
      <c r="BF110" s="813"/>
      <c r="BG110" s="813"/>
      <c r="BH110" s="813"/>
      <c r="BI110" s="813"/>
      <c r="BJ110" s="813"/>
      <c r="BK110" s="813"/>
      <c r="BL110" s="813"/>
      <c r="BM110" s="813"/>
      <c r="BN110" s="813"/>
      <c r="BO110" s="813"/>
      <c r="BP110" s="814"/>
      <c r="BQ110" s="866">
        <v>6481133</v>
      </c>
      <c r="BR110" s="867"/>
      <c r="BS110" s="867"/>
      <c r="BT110" s="867"/>
      <c r="BU110" s="867"/>
      <c r="BV110" s="867">
        <v>5814891</v>
      </c>
      <c r="BW110" s="867"/>
      <c r="BX110" s="867"/>
      <c r="BY110" s="867"/>
      <c r="BZ110" s="867"/>
      <c r="CA110" s="867">
        <v>5104377</v>
      </c>
      <c r="CB110" s="867"/>
      <c r="CC110" s="867"/>
      <c r="CD110" s="867"/>
      <c r="CE110" s="867"/>
      <c r="CF110" s="891">
        <v>154.9</v>
      </c>
      <c r="CG110" s="892"/>
      <c r="CH110" s="892"/>
      <c r="CI110" s="892"/>
      <c r="CJ110" s="892"/>
      <c r="CK110" s="910" t="s">
        <v>385</v>
      </c>
      <c r="CL110" s="751"/>
      <c r="CM110" s="865" t="s">
        <v>64</v>
      </c>
      <c r="CN110" s="813"/>
      <c r="CO110" s="813"/>
      <c r="CP110" s="813"/>
      <c r="CQ110" s="813"/>
      <c r="CR110" s="813"/>
      <c r="CS110" s="813"/>
      <c r="CT110" s="813"/>
      <c r="CU110" s="813"/>
      <c r="CV110" s="813"/>
      <c r="CW110" s="813"/>
      <c r="CX110" s="813"/>
      <c r="CY110" s="813"/>
      <c r="CZ110" s="813"/>
      <c r="DA110" s="813"/>
      <c r="DB110" s="813"/>
      <c r="DC110" s="813"/>
      <c r="DD110" s="813"/>
      <c r="DE110" s="813"/>
      <c r="DF110" s="814"/>
      <c r="DG110" s="866" t="s">
        <v>204</v>
      </c>
      <c r="DH110" s="867"/>
      <c r="DI110" s="867"/>
      <c r="DJ110" s="867"/>
      <c r="DK110" s="867"/>
      <c r="DL110" s="867" t="s">
        <v>204</v>
      </c>
      <c r="DM110" s="867"/>
      <c r="DN110" s="867"/>
      <c r="DO110" s="867"/>
      <c r="DP110" s="867"/>
      <c r="DQ110" s="867" t="s">
        <v>204</v>
      </c>
      <c r="DR110" s="867"/>
      <c r="DS110" s="867"/>
      <c r="DT110" s="867"/>
      <c r="DU110" s="867"/>
      <c r="DV110" s="868" t="s">
        <v>204</v>
      </c>
      <c r="DW110" s="868"/>
      <c r="DX110" s="868"/>
      <c r="DY110" s="868"/>
      <c r="DZ110" s="869"/>
    </row>
    <row r="111" spans="1:131" s="48" customFormat="1" ht="26.25" customHeight="1" x14ac:dyDescent="0.15">
      <c r="A111" s="756" t="s">
        <v>453</v>
      </c>
      <c r="B111" s="757"/>
      <c r="C111" s="757"/>
      <c r="D111" s="757"/>
      <c r="E111" s="757"/>
      <c r="F111" s="757"/>
      <c r="G111" s="757"/>
      <c r="H111" s="757"/>
      <c r="I111" s="757"/>
      <c r="J111" s="757"/>
      <c r="K111" s="757"/>
      <c r="L111" s="757"/>
      <c r="M111" s="757"/>
      <c r="N111" s="757"/>
      <c r="O111" s="757"/>
      <c r="P111" s="757"/>
      <c r="Q111" s="757"/>
      <c r="R111" s="757"/>
      <c r="S111" s="757"/>
      <c r="T111" s="757"/>
      <c r="U111" s="757"/>
      <c r="V111" s="757"/>
      <c r="W111" s="757"/>
      <c r="X111" s="757"/>
      <c r="Y111" s="757"/>
      <c r="Z111" s="923"/>
      <c r="AA111" s="761" t="s">
        <v>204</v>
      </c>
      <c r="AB111" s="762"/>
      <c r="AC111" s="762"/>
      <c r="AD111" s="762"/>
      <c r="AE111" s="763"/>
      <c r="AF111" s="764" t="s">
        <v>204</v>
      </c>
      <c r="AG111" s="762"/>
      <c r="AH111" s="762"/>
      <c r="AI111" s="762"/>
      <c r="AJ111" s="763"/>
      <c r="AK111" s="764" t="s">
        <v>204</v>
      </c>
      <c r="AL111" s="762"/>
      <c r="AM111" s="762"/>
      <c r="AN111" s="762"/>
      <c r="AO111" s="763"/>
      <c r="AP111" s="838" t="s">
        <v>204</v>
      </c>
      <c r="AQ111" s="839"/>
      <c r="AR111" s="839"/>
      <c r="AS111" s="839"/>
      <c r="AT111" s="840"/>
      <c r="AU111" s="906"/>
      <c r="AV111" s="907"/>
      <c r="AW111" s="907"/>
      <c r="AX111" s="907"/>
      <c r="AY111" s="907"/>
      <c r="AZ111" s="837" t="s">
        <v>473</v>
      </c>
      <c r="BA111" s="773"/>
      <c r="BB111" s="773"/>
      <c r="BC111" s="773"/>
      <c r="BD111" s="773"/>
      <c r="BE111" s="773"/>
      <c r="BF111" s="773"/>
      <c r="BG111" s="773"/>
      <c r="BH111" s="773"/>
      <c r="BI111" s="773"/>
      <c r="BJ111" s="773"/>
      <c r="BK111" s="773"/>
      <c r="BL111" s="773"/>
      <c r="BM111" s="773"/>
      <c r="BN111" s="773"/>
      <c r="BO111" s="773"/>
      <c r="BP111" s="774"/>
      <c r="BQ111" s="841" t="s">
        <v>204</v>
      </c>
      <c r="BR111" s="842"/>
      <c r="BS111" s="842"/>
      <c r="BT111" s="842"/>
      <c r="BU111" s="842"/>
      <c r="BV111" s="842" t="s">
        <v>204</v>
      </c>
      <c r="BW111" s="842"/>
      <c r="BX111" s="842"/>
      <c r="BY111" s="842"/>
      <c r="BZ111" s="842"/>
      <c r="CA111" s="842" t="s">
        <v>204</v>
      </c>
      <c r="CB111" s="842"/>
      <c r="CC111" s="842"/>
      <c r="CD111" s="842"/>
      <c r="CE111" s="842"/>
      <c r="CF111" s="899" t="s">
        <v>204</v>
      </c>
      <c r="CG111" s="900"/>
      <c r="CH111" s="900"/>
      <c r="CI111" s="900"/>
      <c r="CJ111" s="900"/>
      <c r="CK111" s="911"/>
      <c r="CL111" s="753"/>
      <c r="CM111" s="837" t="s">
        <v>140</v>
      </c>
      <c r="CN111" s="773"/>
      <c r="CO111" s="773"/>
      <c r="CP111" s="773"/>
      <c r="CQ111" s="773"/>
      <c r="CR111" s="773"/>
      <c r="CS111" s="773"/>
      <c r="CT111" s="773"/>
      <c r="CU111" s="773"/>
      <c r="CV111" s="773"/>
      <c r="CW111" s="773"/>
      <c r="CX111" s="773"/>
      <c r="CY111" s="773"/>
      <c r="CZ111" s="773"/>
      <c r="DA111" s="773"/>
      <c r="DB111" s="773"/>
      <c r="DC111" s="773"/>
      <c r="DD111" s="773"/>
      <c r="DE111" s="773"/>
      <c r="DF111" s="774"/>
      <c r="DG111" s="841" t="s">
        <v>204</v>
      </c>
      <c r="DH111" s="842"/>
      <c r="DI111" s="842"/>
      <c r="DJ111" s="842"/>
      <c r="DK111" s="842"/>
      <c r="DL111" s="842" t="s">
        <v>204</v>
      </c>
      <c r="DM111" s="842"/>
      <c r="DN111" s="842"/>
      <c r="DO111" s="842"/>
      <c r="DP111" s="842"/>
      <c r="DQ111" s="842" t="s">
        <v>204</v>
      </c>
      <c r="DR111" s="842"/>
      <c r="DS111" s="842"/>
      <c r="DT111" s="842"/>
      <c r="DU111" s="842"/>
      <c r="DV111" s="843" t="s">
        <v>204</v>
      </c>
      <c r="DW111" s="843"/>
      <c r="DX111" s="843"/>
      <c r="DY111" s="843"/>
      <c r="DZ111" s="844"/>
    </row>
    <row r="112" spans="1:131" s="48" customFormat="1" ht="26.25" customHeight="1" x14ac:dyDescent="0.15">
      <c r="A112" s="740" t="s">
        <v>152</v>
      </c>
      <c r="B112" s="741"/>
      <c r="C112" s="773" t="s">
        <v>475</v>
      </c>
      <c r="D112" s="773"/>
      <c r="E112" s="773"/>
      <c r="F112" s="773"/>
      <c r="G112" s="773"/>
      <c r="H112" s="773"/>
      <c r="I112" s="773"/>
      <c r="J112" s="773"/>
      <c r="K112" s="773"/>
      <c r="L112" s="773"/>
      <c r="M112" s="773"/>
      <c r="N112" s="773"/>
      <c r="O112" s="773"/>
      <c r="P112" s="773"/>
      <c r="Q112" s="773"/>
      <c r="R112" s="773"/>
      <c r="S112" s="773"/>
      <c r="T112" s="773"/>
      <c r="U112" s="773"/>
      <c r="V112" s="773"/>
      <c r="W112" s="773"/>
      <c r="X112" s="773"/>
      <c r="Y112" s="773"/>
      <c r="Z112" s="774"/>
      <c r="AA112" s="761" t="s">
        <v>204</v>
      </c>
      <c r="AB112" s="762"/>
      <c r="AC112" s="762"/>
      <c r="AD112" s="762"/>
      <c r="AE112" s="763"/>
      <c r="AF112" s="764" t="s">
        <v>204</v>
      </c>
      <c r="AG112" s="762"/>
      <c r="AH112" s="762"/>
      <c r="AI112" s="762"/>
      <c r="AJ112" s="763"/>
      <c r="AK112" s="764" t="s">
        <v>204</v>
      </c>
      <c r="AL112" s="762"/>
      <c r="AM112" s="762"/>
      <c r="AN112" s="762"/>
      <c r="AO112" s="763"/>
      <c r="AP112" s="838" t="s">
        <v>204</v>
      </c>
      <c r="AQ112" s="839"/>
      <c r="AR112" s="839"/>
      <c r="AS112" s="839"/>
      <c r="AT112" s="840"/>
      <c r="AU112" s="906"/>
      <c r="AV112" s="907"/>
      <c r="AW112" s="907"/>
      <c r="AX112" s="907"/>
      <c r="AY112" s="907"/>
      <c r="AZ112" s="837" t="s">
        <v>268</v>
      </c>
      <c r="BA112" s="773"/>
      <c r="BB112" s="773"/>
      <c r="BC112" s="773"/>
      <c r="BD112" s="773"/>
      <c r="BE112" s="773"/>
      <c r="BF112" s="773"/>
      <c r="BG112" s="773"/>
      <c r="BH112" s="773"/>
      <c r="BI112" s="773"/>
      <c r="BJ112" s="773"/>
      <c r="BK112" s="773"/>
      <c r="BL112" s="773"/>
      <c r="BM112" s="773"/>
      <c r="BN112" s="773"/>
      <c r="BO112" s="773"/>
      <c r="BP112" s="774"/>
      <c r="BQ112" s="841">
        <v>2601669</v>
      </c>
      <c r="BR112" s="842"/>
      <c r="BS112" s="842"/>
      <c r="BT112" s="842"/>
      <c r="BU112" s="842"/>
      <c r="BV112" s="842">
        <v>2510713</v>
      </c>
      <c r="BW112" s="842"/>
      <c r="BX112" s="842"/>
      <c r="BY112" s="842"/>
      <c r="BZ112" s="842"/>
      <c r="CA112" s="842">
        <v>2467748</v>
      </c>
      <c r="CB112" s="842"/>
      <c r="CC112" s="842"/>
      <c r="CD112" s="842"/>
      <c r="CE112" s="842"/>
      <c r="CF112" s="899">
        <v>74.900000000000006</v>
      </c>
      <c r="CG112" s="900"/>
      <c r="CH112" s="900"/>
      <c r="CI112" s="900"/>
      <c r="CJ112" s="900"/>
      <c r="CK112" s="911"/>
      <c r="CL112" s="753"/>
      <c r="CM112" s="837" t="s">
        <v>395</v>
      </c>
      <c r="CN112" s="773"/>
      <c r="CO112" s="773"/>
      <c r="CP112" s="773"/>
      <c r="CQ112" s="773"/>
      <c r="CR112" s="773"/>
      <c r="CS112" s="773"/>
      <c r="CT112" s="773"/>
      <c r="CU112" s="773"/>
      <c r="CV112" s="773"/>
      <c r="CW112" s="773"/>
      <c r="CX112" s="773"/>
      <c r="CY112" s="773"/>
      <c r="CZ112" s="773"/>
      <c r="DA112" s="773"/>
      <c r="DB112" s="773"/>
      <c r="DC112" s="773"/>
      <c r="DD112" s="773"/>
      <c r="DE112" s="773"/>
      <c r="DF112" s="774"/>
      <c r="DG112" s="841" t="s">
        <v>204</v>
      </c>
      <c r="DH112" s="842"/>
      <c r="DI112" s="842"/>
      <c r="DJ112" s="842"/>
      <c r="DK112" s="842"/>
      <c r="DL112" s="842" t="s">
        <v>204</v>
      </c>
      <c r="DM112" s="842"/>
      <c r="DN112" s="842"/>
      <c r="DO112" s="842"/>
      <c r="DP112" s="842"/>
      <c r="DQ112" s="842" t="s">
        <v>204</v>
      </c>
      <c r="DR112" s="842"/>
      <c r="DS112" s="842"/>
      <c r="DT112" s="842"/>
      <c r="DU112" s="842"/>
      <c r="DV112" s="843" t="s">
        <v>204</v>
      </c>
      <c r="DW112" s="843"/>
      <c r="DX112" s="843"/>
      <c r="DY112" s="843"/>
      <c r="DZ112" s="844"/>
    </row>
    <row r="113" spans="1:130" s="48" customFormat="1" ht="26.25" customHeight="1" x14ac:dyDescent="0.15">
      <c r="A113" s="742"/>
      <c r="B113" s="743"/>
      <c r="C113" s="773" t="s">
        <v>476</v>
      </c>
      <c r="D113" s="773"/>
      <c r="E113" s="773"/>
      <c r="F113" s="773"/>
      <c r="G113" s="773"/>
      <c r="H113" s="773"/>
      <c r="I113" s="773"/>
      <c r="J113" s="773"/>
      <c r="K113" s="773"/>
      <c r="L113" s="773"/>
      <c r="M113" s="773"/>
      <c r="N113" s="773"/>
      <c r="O113" s="773"/>
      <c r="P113" s="773"/>
      <c r="Q113" s="773"/>
      <c r="R113" s="773"/>
      <c r="S113" s="773"/>
      <c r="T113" s="773"/>
      <c r="U113" s="773"/>
      <c r="V113" s="773"/>
      <c r="W113" s="773"/>
      <c r="X113" s="773"/>
      <c r="Y113" s="773"/>
      <c r="Z113" s="774"/>
      <c r="AA113" s="761">
        <v>213286</v>
      </c>
      <c r="AB113" s="762"/>
      <c r="AC113" s="762"/>
      <c r="AD113" s="762"/>
      <c r="AE113" s="763"/>
      <c r="AF113" s="764">
        <v>218140</v>
      </c>
      <c r="AG113" s="762"/>
      <c r="AH113" s="762"/>
      <c r="AI113" s="762"/>
      <c r="AJ113" s="763"/>
      <c r="AK113" s="764">
        <v>208744</v>
      </c>
      <c r="AL113" s="762"/>
      <c r="AM113" s="762"/>
      <c r="AN113" s="762"/>
      <c r="AO113" s="763"/>
      <c r="AP113" s="838">
        <v>6.3</v>
      </c>
      <c r="AQ113" s="839"/>
      <c r="AR113" s="839"/>
      <c r="AS113" s="839"/>
      <c r="AT113" s="840"/>
      <c r="AU113" s="906"/>
      <c r="AV113" s="907"/>
      <c r="AW113" s="907"/>
      <c r="AX113" s="907"/>
      <c r="AY113" s="907"/>
      <c r="AZ113" s="837" t="s">
        <v>162</v>
      </c>
      <c r="BA113" s="773"/>
      <c r="BB113" s="773"/>
      <c r="BC113" s="773"/>
      <c r="BD113" s="773"/>
      <c r="BE113" s="773"/>
      <c r="BF113" s="773"/>
      <c r="BG113" s="773"/>
      <c r="BH113" s="773"/>
      <c r="BI113" s="773"/>
      <c r="BJ113" s="773"/>
      <c r="BK113" s="773"/>
      <c r="BL113" s="773"/>
      <c r="BM113" s="773"/>
      <c r="BN113" s="773"/>
      <c r="BO113" s="773"/>
      <c r="BP113" s="774"/>
      <c r="BQ113" s="841">
        <v>311205</v>
      </c>
      <c r="BR113" s="842"/>
      <c r="BS113" s="842"/>
      <c r="BT113" s="842"/>
      <c r="BU113" s="842"/>
      <c r="BV113" s="842">
        <v>327391</v>
      </c>
      <c r="BW113" s="842"/>
      <c r="BX113" s="842"/>
      <c r="BY113" s="842"/>
      <c r="BZ113" s="842"/>
      <c r="CA113" s="842">
        <v>306629</v>
      </c>
      <c r="CB113" s="842"/>
      <c r="CC113" s="842"/>
      <c r="CD113" s="842"/>
      <c r="CE113" s="842"/>
      <c r="CF113" s="899">
        <v>9.3000000000000007</v>
      </c>
      <c r="CG113" s="900"/>
      <c r="CH113" s="900"/>
      <c r="CI113" s="900"/>
      <c r="CJ113" s="900"/>
      <c r="CK113" s="911"/>
      <c r="CL113" s="753"/>
      <c r="CM113" s="837" t="s">
        <v>406</v>
      </c>
      <c r="CN113" s="773"/>
      <c r="CO113" s="773"/>
      <c r="CP113" s="773"/>
      <c r="CQ113" s="773"/>
      <c r="CR113" s="773"/>
      <c r="CS113" s="773"/>
      <c r="CT113" s="773"/>
      <c r="CU113" s="773"/>
      <c r="CV113" s="773"/>
      <c r="CW113" s="773"/>
      <c r="CX113" s="773"/>
      <c r="CY113" s="773"/>
      <c r="CZ113" s="773"/>
      <c r="DA113" s="773"/>
      <c r="DB113" s="773"/>
      <c r="DC113" s="773"/>
      <c r="DD113" s="773"/>
      <c r="DE113" s="773"/>
      <c r="DF113" s="774"/>
      <c r="DG113" s="761" t="s">
        <v>204</v>
      </c>
      <c r="DH113" s="762"/>
      <c r="DI113" s="762"/>
      <c r="DJ113" s="762"/>
      <c r="DK113" s="763"/>
      <c r="DL113" s="764" t="s">
        <v>204</v>
      </c>
      <c r="DM113" s="762"/>
      <c r="DN113" s="762"/>
      <c r="DO113" s="762"/>
      <c r="DP113" s="763"/>
      <c r="DQ113" s="764" t="s">
        <v>204</v>
      </c>
      <c r="DR113" s="762"/>
      <c r="DS113" s="762"/>
      <c r="DT113" s="762"/>
      <c r="DU113" s="763"/>
      <c r="DV113" s="838" t="s">
        <v>204</v>
      </c>
      <c r="DW113" s="839"/>
      <c r="DX113" s="839"/>
      <c r="DY113" s="839"/>
      <c r="DZ113" s="840"/>
    </row>
    <row r="114" spans="1:130" s="48" customFormat="1" ht="26.25" customHeight="1" x14ac:dyDescent="0.15">
      <c r="A114" s="742"/>
      <c r="B114" s="743"/>
      <c r="C114" s="773" t="s">
        <v>478</v>
      </c>
      <c r="D114" s="773"/>
      <c r="E114" s="773"/>
      <c r="F114" s="773"/>
      <c r="G114" s="773"/>
      <c r="H114" s="773"/>
      <c r="I114" s="773"/>
      <c r="J114" s="773"/>
      <c r="K114" s="773"/>
      <c r="L114" s="773"/>
      <c r="M114" s="773"/>
      <c r="N114" s="773"/>
      <c r="O114" s="773"/>
      <c r="P114" s="773"/>
      <c r="Q114" s="773"/>
      <c r="R114" s="773"/>
      <c r="S114" s="773"/>
      <c r="T114" s="773"/>
      <c r="U114" s="773"/>
      <c r="V114" s="773"/>
      <c r="W114" s="773"/>
      <c r="X114" s="773"/>
      <c r="Y114" s="773"/>
      <c r="Z114" s="774"/>
      <c r="AA114" s="761">
        <v>15158</v>
      </c>
      <c r="AB114" s="762"/>
      <c r="AC114" s="762"/>
      <c r="AD114" s="762"/>
      <c r="AE114" s="763"/>
      <c r="AF114" s="764">
        <v>15536</v>
      </c>
      <c r="AG114" s="762"/>
      <c r="AH114" s="762"/>
      <c r="AI114" s="762"/>
      <c r="AJ114" s="763"/>
      <c r="AK114" s="764">
        <v>16867</v>
      </c>
      <c r="AL114" s="762"/>
      <c r="AM114" s="762"/>
      <c r="AN114" s="762"/>
      <c r="AO114" s="763"/>
      <c r="AP114" s="838">
        <v>0.5</v>
      </c>
      <c r="AQ114" s="839"/>
      <c r="AR114" s="839"/>
      <c r="AS114" s="839"/>
      <c r="AT114" s="840"/>
      <c r="AU114" s="906"/>
      <c r="AV114" s="907"/>
      <c r="AW114" s="907"/>
      <c r="AX114" s="907"/>
      <c r="AY114" s="907"/>
      <c r="AZ114" s="837" t="s">
        <v>479</v>
      </c>
      <c r="BA114" s="773"/>
      <c r="BB114" s="773"/>
      <c r="BC114" s="773"/>
      <c r="BD114" s="773"/>
      <c r="BE114" s="773"/>
      <c r="BF114" s="773"/>
      <c r="BG114" s="773"/>
      <c r="BH114" s="773"/>
      <c r="BI114" s="773"/>
      <c r="BJ114" s="773"/>
      <c r="BK114" s="773"/>
      <c r="BL114" s="773"/>
      <c r="BM114" s="773"/>
      <c r="BN114" s="773"/>
      <c r="BO114" s="773"/>
      <c r="BP114" s="774"/>
      <c r="BQ114" s="841">
        <v>808008</v>
      </c>
      <c r="BR114" s="842"/>
      <c r="BS114" s="842"/>
      <c r="BT114" s="842"/>
      <c r="BU114" s="842"/>
      <c r="BV114" s="842">
        <v>829402</v>
      </c>
      <c r="BW114" s="842"/>
      <c r="BX114" s="842"/>
      <c r="BY114" s="842"/>
      <c r="BZ114" s="842"/>
      <c r="CA114" s="842">
        <v>801495</v>
      </c>
      <c r="CB114" s="842"/>
      <c r="CC114" s="842"/>
      <c r="CD114" s="842"/>
      <c r="CE114" s="842"/>
      <c r="CF114" s="899">
        <v>24.3</v>
      </c>
      <c r="CG114" s="900"/>
      <c r="CH114" s="900"/>
      <c r="CI114" s="900"/>
      <c r="CJ114" s="900"/>
      <c r="CK114" s="911"/>
      <c r="CL114" s="753"/>
      <c r="CM114" s="837" t="s">
        <v>480</v>
      </c>
      <c r="CN114" s="773"/>
      <c r="CO114" s="773"/>
      <c r="CP114" s="773"/>
      <c r="CQ114" s="773"/>
      <c r="CR114" s="773"/>
      <c r="CS114" s="773"/>
      <c r="CT114" s="773"/>
      <c r="CU114" s="773"/>
      <c r="CV114" s="773"/>
      <c r="CW114" s="773"/>
      <c r="CX114" s="773"/>
      <c r="CY114" s="773"/>
      <c r="CZ114" s="773"/>
      <c r="DA114" s="773"/>
      <c r="DB114" s="773"/>
      <c r="DC114" s="773"/>
      <c r="DD114" s="773"/>
      <c r="DE114" s="773"/>
      <c r="DF114" s="774"/>
      <c r="DG114" s="761" t="s">
        <v>204</v>
      </c>
      <c r="DH114" s="762"/>
      <c r="DI114" s="762"/>
      <c r="DJ114" s="762"/>
      <c r="DK114" s="763"/>
      <c r="DL114" s="764" t="s">
        <v>204</v>
      </c>
      <c r="DM114" s="762"/>
      <c r="DN114" s="762"/>
      <c r="DO114" s="762"/>
      <c r="DP114" s="763"/>
      <c r="DQ114" s="764" t="s">
        <v>204</v>
      </c>
      <c r="DR114" s="762"/>
      <c r="DS114" s="762"/>
      <c r="DT114" s="762"/>
      <c r="DU114" s="763"/>
      <c r="DV114" s="838" t="s">
        <v>204</v>
      </c>
      <c r="DW114" s="839"/>
      <c r="DX114" s="839"/>
      <c r="DY114" s="839"/>
      <c r="DZ114" s="840"/>
    </row>
    <row r="115" spans="1:130" s="48" customFormat="1" ht="26.25" customHeight="1" x14ac:dyDescent="0.15">
      <c r="A115" s="742"/>
      <c r="B115" s="743"/>
      <c r="C115" s="773" t="s">
        <v>373</v>
      </c>
      <c r="D115" s="773"/>
      <c r="E115" s="773"/>
      <c r="F115" s="773"/>
      <c r="G115" s="773"/>
      <c r="H115" s="773"/>
      <c r="I115" s="773"/>
      <c r="J115" s="773"/>
      <c r="K115" s="773"/>
      <c r="L115" s="773"/>
      <c r="M115" s="773"/>
      <c r="N115" s="773"/>
      <c r="O115" s="773"/>
      <c r="P115" s="773"/>
      <c r="Q115" s="773"/>
      <c r="R115" s="773"/>
      <c r="S115" s="773"/>
      <c r="T115" s="773"/>
      <c r="U115" s="773"/>
      <c r="V115" s="773"/>
      <c r="W115" s="773"/>
      <c r="X115" s="773"/>
      <c r="Y115" s="773"/>
      <c r="Z115" s="774"/>
      <c r="AA115" s="761" t="s">
        <v>204</v>
      </c>
      <c r="AB115" s="762"/>
      <c r="AC115" s="762"/>
      <c r="AD115" s="762"/>
      <c r="AE115" s="763"/>
      <c r="AF115" s="764" t="s">
        <v>204</v>
      </c>
      <c r="AG115" s="762"/>
      <c r="AH115" s="762"/>
      <c r="AI115" s="762"/>
      <c r="AJ115" s="763"/>
      <c r="AK115" s="764" t="s">
        <v>204</v>
      </c>
      <c r="AL115" s="762"/>
      <c r="AM115" s="762"/>
      <c r="AN115" s="762"/>
      <c r="AO115" s="763"/>
      <c r="AP115" s="838" t="s">
        <v>204</v>
      </c>
      <c r="AQ115" s="839"/>
      <c r="AR115" s="839"/>
      <c r="AS115" s="839"/>
      <c r="AT115" s="840"/>
      <c r="AU115" s="906"/>
      <c r="AV115" s="907"/>
      <c r="AW115" s="907"/>
      <c r="AX115" s="907"/>
      <c r="AY115" s="907"/>
      <c r="AZ115" s="837" t="s">
        <v>347</v>
      </c>
      <c r="BA115" s="773"/>
      <c r="BB115" s="773"/>
      <c r="BC115" s="773"/>
      <c r="BD115" s="773"/>
      <c r="BE115" s="773"/>
      <c r="BF115" s="773"/>
      <c r="BG115" s="773"/>
      <c r="BH115" s="773"/>
      <c r="BI115" s="773"/>
      <c r="BJ115" s="773"/>
      <c r="BK115" s="773"/>
      <c r="BL115" s="773"/>
      <c r="BM115" s="773"/>
      <c r="BN115" s="773"/>
      <c r="BO115" s="773"/>
      <c r="BP115" s="774"/>
      <c r="BQ115" s="841" t="s">
        <v>204</v>
      </c>
      <c r="BR115" s="842"/>
      <c r="BS115" s="842"/>
      <c r="BT115" s="842"/>
      <c r="BU115" s="842"/>
      <c r="BV115" s="842" t="s">
        <v>204</v>
      </c>
      <c r="BW115" s="842"/>
      <c r="BX115" s="842"/>
      <c r="BY115" s="842"/>
      <c r="BZ115" s="842"/>
      <c r="CA115" s="842" t="s">
        <v>204</v>
      </c>
      <c r="CB115" s="842"/>
      <c r="CC115" s="842"/>
      <c r="CD115" s="842"/>
      <c r="CE115" s="842"/>
      <c r="CF115" s="899" t="s">
        <v>204</v>
      </c>
      <c r="CG115" s="900"/>
      <c r="CH115" s="900"/>
      <c r="CI115" s="900"/>
      <c r="CJ115" s="900"/>
      <c r="CK115" s="911"/>
      <c r="CL115" s="753"/>
      <c r="CM115" s="837" t="s">
        <v>32</v>
      </c>
      <c r="CN115" s="773"/>
      <c r="CO115" s="773"/>
      <c r="CP115" s="773"/>
      <c r="CQ115" s="773"/>
      <c r="CR115" s="773"/>
      <c r="CS115" s="773"/>
      <c r="CT115" s="773"/>
      <c r="CU115" s="773"/>
      <c r="CV115" s="773"/>
      <c r="CW115" s="773"/>
      <c r="CX115" s="773"/>
      <c r="CY115" s="773"/>
      <c r="CZ115" s="773"/>
      <c r="DA115" s="773"/>
      <c r="DB115" s="773"/>
      <c r="DC115" s="773"/>
      <c r="DD115" s="773"/>
      <c r="DE115" s="773"/>
      <c r="DF115" s="774"/>
      <c r="DG115" s="761" t="s">
        <v>204</v>
      </c>
      <c r="DH115" s="762"/>
      <c r="DI115" s="762"/>
      <c r="DJ115" s="762"/>
      <c r="DK115" s="763"/>
      <c r="DL115" s="764" t="s">
        <v>204</v>
      </c>
      <c r="DM115" s="762"/>
      <c r="DN115" s="762"/>
      <c r="DO115" s="762"/>
      <c r="DP115" s="763"/>
      <c r="DQ115" s="764" t="s">
        <v>204</v>
      </c>
      <c r="DR115" s="762"/>
      <c r="DS115" s="762"/>
      <c r="DT115" s="762"/>
      <c r="DU115" s="763"/>
      <c r="DV115" s="838" t="s">
        <v>204</v>
      </c>
      <c r="DW115" s="839"/>
      <c r="DX115" s="839"/>
      <c r="DY115" s="839"/>
      <c r="DZ115" s="840"/>
    </row>
    <row r="116" spans="1:130" s="48" customFormat="1" ht="26.25" customHeight="1" x14ac:dyDescent="0.15">
      <c r="A116" s="744"/>
      <c r="B116" s="745"/>
      <c r="C116" s="846" t="s">
        <v>1</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61" t="s">
        <v>204</v>
      </c>
      <c r="AB116" s="762"/>
      <c r="AC116" s="762"/>
      <c r="AD116" s="762"/>
      <c r="AE116" s="763"/>
      <c r="AF116" s="764" t="s">
        <v>204</v>
      </c>
      <c r="AG116" s="762"/>
      <c r="AH116" s="762"/>
      <c r="AI116" s="762"/>
      <c r="AJ116" s="763"/>
      <c r="AK116" s="764" t="s">
        <v>204</v>
      </c>
      <c r="AL116" s="762"/>
      <c r="AM116" s="762"/>
      <c r="AN116" s="762"/>
      <c r="AO116" s="763"/>
      <c r="AP116" s="838" t="s">
        <v>204</v>
      </c>
      <c r="AQ116" s="839"/>
      <c r="AR116" s="839"/>
      <c r="AS116" s="839"/>
      <c r="AT116" s="840"/>
      <c r="AU116" s="906"/>
      <c r="AV116" s="907"/>
      <c r="AW116" s="907"/>
      <c r="AX116" s="907"/>
      <c r="AY116" s="907"/>
      <c r="AZ116" s="913" t="s">
        <v>197</v>
      </c>
      <c r="BA116" s="914"/>
      <c r="BB116" s="914"/>
      <c r="BC116" s="914"/>
      <c r="BD116" s="914"/>
      <c r="BE116" s="914"/>
      <c r="BF116" s="914"/>
      <c r="BG116" s="914"/>
      <c r="BH116" s="914"/>
      <c r="BI116" s="914"/>
      <c r="BJ116" s="914"/>
      <c r="BK116" s="914"/>
      <c r="BL116" s="914"/>
      <c r="BM116" s="914"/>
      <c r="BN116" s="914"/>
      <c r="BO116" s="914"/>
      <c r="BP116" s="915"/>
      <c r="BQ116" s="841" t="s">
        <v>204</v>
      </c>
      <c r="BR116" s="842"/>
      <c r="BS116" s="842"/>
      <c r="BT116" s="842"/>
      <c r="BU116" s="842"/>
      <c r="BV116" s="842" t="s">
        <v>204</v>
      </c>
      <c r="BW116" s="842"/>
      <c r="BX116" s="842"/>
      <c r="BY116" s="842"/>
      <c r="BZ116" s="842"/>
      <c r="CA116" s="842" t="s">
        <v>204</v>
      </c>
      <c r="CB116" s="842"/>
      <c r="CC116" s="842"/>
      <c r="CD116" s="842"/>
      <c r="CE116" s="842"/>
      <c r="CF116" s="899" t="s">
        <v>204</v>
      </c>
      <c r="CG116" s="900"/>
      <c r="CH116" s="900"/>
      <c r="CI116" s="900"/>
      <c r="CJ116" s="900"/>
      <c r="CK116" s="911"/>
      <c r="CL116" s="753"/>
      <c r="CM116" s="837" t="s">
        <v>11</v>
      </c>
      <c r="CN116" s="773"/>
      <c r="CO116" s="773"/>
      <c r="CP116" s="773"/>
      <c r="CQ116" s="773"/>
      <c r="CR116" s="773"/>
      <c r="CS116" s="773"/>
      <c r="CT116" s="773"/>
      <c r="CU116" s="773"/>
      <c r="CV116" s="773"/>
      <c r="CW116" s="773"/>
      <c r="CX116" s="773"/>
      <c r="CY116" s="773"/>
      <c r="CZ116" s="773"/>
      <c r="DA116" s="773"/>
      <c r="DB116" s="773"/>
      <c r="DC116" s="773"/>
      <c r="DD116" s="773"/>
      <c r="DE116" s="773"/>
      <c r="DF116" s="774"/>
      <c r="DG116" s="761" t="s">
        <v>204</v>
      </c>
      <c r="DH116" s="762"/>
      <c r="DI116" s="762"/>
      <c r="DJ116" s="762"/>
      <c r="DK116" s="763"/>
      <c r="DL116" s="764" t="s">
        <v>204</v>
      </c>
      <c r="DM116" s="762"/>
      <c r="DN116" s="762"/>
      <c r="DO116" s="762"/>
      <c r="DP116" s="763"/>
      <c r="DQ116" s="764" t="s">
        <v>204</v>
      </c>
      <c r="DR116" s="762"/>
      <c r="DS116" s="762"/>
      <c r="DT116" s="762"/>
      <c r="DU116" s="763"/>
      <c r="DV116" s="838" t="s">
        <v>204</v>
      </c>
      <c r="DW116" s="839"/>
      <c r="DX116" s="839"/>
      <c r="DY116" s="839"/>
      <c r="DZ116" s="840"/>
    </row>
    <row r="117" spans="1:130" s="48" customFormat="1" ht="26.25" customHeight="1" x14ac:dyDescent="0.15">
      <c r="A117" s="768" t="s">
        <v>273</v>
      </c>
      <c r="B117" s="769"/>
      <c r="C117" s="769"/>
      <c r="D117" s="769"/>
      <c r="E117" s="769"/>
      <c r="F117" s="769"/>
      <c r="G117" s="769"/>
      <c r="H117" s="769"/>
      <c r="I117" s="769"/>
      <c r="J117" s="769"/>
      <c r="K117" s="769"/>
      <c r="L117" s="769"/>
      <c r="M117" s="769"/>
      <c r="N117" s="769"/>
      <c r="O117" s="769"/>
      <c r="P117" s="769"/>
      <c r="Q117" s="769"/>
      <c r="R117" s="769"/>
      <c r="S117" s="769"/>
      <c r="T117" s="769"/>
      <c r="U117" s="769"/>
      <c r="V117" s="769"/>
      <c r="W117" s="769"/>
      <c r="X117" s="769"/>
      <c r="Y117" s="878" t="s">
        <v>325</v>
      </c>
      <c r="Z117" s="770"/>
      <c r="AA117" s="916">
        <v>1125185</v>
      </c>
      <c r="AB117" s="917"/>
      <c r="AC117" s="917"/>
      <c r="AD117" s="917"/>
      <c r="AE117" s="918"/>
      <c r="AF117" s="919">
        <v>1135173</v>
      </c>
      <c r="AG117" s="917"/>
      <c r="AH117" s="917"/>
      <c r="AI117" s="917"/>
      <c r="AJ117" s="918"/>
      <c r="AK117" s="919">
        <v>1125421</v>
      </c>
      <c r="AL117" s="917"/>
      <c r="AM117" s="917"/>
      <c r="AN117" s="917"/>
      <c r="AO117" s="918"/>
      <c r="AP117" s="920"/>
      <c r="AQ117" s="921"/>
      <c r="AR117" s="921"/>
      <c r="AS117" s="921"/>
      <c r="AT117" s="922"/>
      <c r="AU117" s="906"/>
      <c r="AV117" s="907"/>
      <c r="AW117" s="907"/>
      <c r="AX117" s="907"/>
      <c r="AY117" s="907"/>
      <c r="AZ117" s="896" t="s">
        <v>481</v>
      </c>
      <c r="BA117" s="897"/>
      <c r="BB117" s="897"/>
      <c r="BC117" s="897"/>
      <c r="BD117" s="897"/>
      <c r="BE117" s="897"/>
      <c r="BF117" s="897"/>
      <c r="BG117" s="897"/>
      <c r="BH117" s="897"/>
      <c r="BI117" s="897"/>
      <c r="BJ117" s="897"/>
      <c r="BK117" s="897"/>
      <c r="BL117" s="897"/>
      <c r="BM117" s="897"/>
      <c r="BN117" s="897"/>
      <c r="BO117" s="897"/>
      <c r="BP117" s="898"/>
      <c r="BQ117" s="841" t="s">
        <v>204</v>
      </c>
      <c r="BR117" s="842"/>
      <c r="BS117" s="842"/>
      <c r="BT117" s="842"/>
      <c r="BU117" s="842"/>
      <c r="BV117" s="842" t="s">
        <v>204</v>
      </c>
      <c r="BW117" s="842"/>
      <c r="BX117" s="842"/>
      <c r="BY117" s="842"/>
      <c r="BZ117" s="842"/>
      <c r="CA117" s="842" t="s">
        <v>204</v>
      </c>
      <c r="CB117" s="842"/>
      <c r="CC117" s="842"/>
      <c r="CD117" s="842"/>
      <c r="CE117" s="842"/>
      <c r="CF117" s="899" t="s">
        <v>204</v>
      </c>
      <c r="CG117" s="900"/>
      <c r="CH117" s="900"/>
      <c r="CI117" s="900"/>
      <c r="CJ117" s="900"/>
      <c r="CK117" s="911"/>
      <c r="CL117" s="753"/>
      <c r="CM117" s="837" t="s">
        <v>340</v>
      </c>
      <c r="CN117" s="773"/>
      <c r="CO117" s="773"/>
      <c r="CP117" s="773"/>
      <c r="CQ117" s="773"/>
      <c r="CR117" s="773"/>
      <c r="CS117" s="773"/>
      <c r="CT117" s="773"/>
      <c r="CU117" s="773"/>
      <c r="CV117" s="773"/>
      <c r="CW117" s="773"/>
      <c r="CX117" s="773"/>
      <c r="CY117" s="773"/>
      <c r="CZ117" s="773"/>
      <c r="DA117" s="773"/>
      <c r="DB117" s="773"/>
      <c r="DC117" s="773"/>
      <c r="DD117" s="773"/>
      <c r="DE117" s="773"/>
      <c r="DF117" s="774"/>
      <c r="DG117" s="761" t="s">
        <v>204</v>
      </c>
      <c r="DH117" s="762"/>
      <c r="DI117" s="762"/>
      <c r="DJ117" s="762"/>
      <c r="DK117" s="763"/>
      <c r="DL117" s="764" t="s">
        <v>204</v>
      </c>
      <c r="DM117" s="762"/>
      <c r="DN117" s="762"/>
      <c r="DO117" s="762"/>
      <c r="DP117" s="763"/>
      <c r="DQ117" s="764" t="s">
        <v>204</v>
      </c>
      <c r="DR117" s="762"/>
      <c r="DS117" s="762"/>
      <c r="DT117" s="762"/>
      <c r="DU117" s="763"/>
      <c r="DV117" s="838" t="s">
        <v>204</v>
      </c>
      <c r="DW117" s="839"/>
      <c r="DX117" s="839"/>
      <c r="DY117" s="839"/>
      <c r="DZ117" s="840"/>
    </row>
    <row r="118" spans="1:130" s="48" customFormat="1" ht="26.25" customHeight="1" x14ac:dyDescent="0.15">
      <c r="A118" s="768" t="s">
        <v>92</v>
      </c>
      <c r="B118" s="769"/>
      <c r="C118" s="769"/>
      <c r="D118" s="769"/>
      <c r="E118" s="769"/>
      <c r="F118" s="769"/>
      <c r="G118" s="769"/>
      <c r="H118" s="769"/>
      <c r="I118" s="769"/>
      <c r="J118" s="769"/>
      <c r="K118" s="769"/>
      <c r="L118" s="769"/>
      <c r="M118" s="769"/>
      <c r="N118" s="769"/>
      <c r="O118" s="769"/>
      <c r="P118" s="769"/>
      <c r="Q118" s="769"/>
      <c r="R118" s="769"/>
      <c r="S118" s="769"/>
      <c r="T118" s="769"/>
      <c r="U118" s="769"/>
      <c r="V118" s="769"/>
      <c r="W118" s="769"/>
      <c r="X118" s="769"/>
      <c r="Y118" s="769"/>
      <c r="Z118" s="770"/>
      <c r="AA118" s="771" t="s">
        <v>435</v>
      </c>
      <c r="AB118" s="769"/>
      <c r="AC118" s="769"/>
      <c r="AD118" s="769"/>
      <c r="AE118" s="770"/>
      <c r="AF118" s="771" t="s">
        <v>470</v>
      </c>
      <c r="AG118" s="769"/>
      <c r="AH118" s="769"/>
      <c r="AI118" s="769"/>
      <c r="AJ118" s="770"/>
      <c r="AK118" s="771" t="s">
        <v>390</v>
      </c>
      <c r="AL118" s="769"/>
      <c r="AM118" s="769"/>
      <c r="AN118" s="769"/>
      <c r="AO118" s="770"/>
      <c r="AP118" s="771" t="s">
        <v>471</v>
      </c>
      <c r="AQ118" s="769"/>
      <c r="AR118" s="769"/>
      <c r="AS118" s="769"/>
      <c r="AT118" s="772"/>
      <c r="AU118" s="906"/>
      <c r="AV118" s="907"/>
      <c r="AW118" s="907"/>
      <c r="AX118" s="907"/>
      <c r="AY118" s="907"/>
      <c r="AZ118" s="845" t="s">
        <v>482</v>
      </c>
      <c r="BA118" s="846"/>
      <c r="BB118" s="846"/>
      <c r="BC118" s="846"/>
      <c r="BD118" s="846"/>
      <c r="BE118" s="846"/>
      <c r="BF118" s="846"/>
      <c r="BG118" s="846"/>
      <c r="BH118" s="846"/>
      <c r="BI118" s="846"/>
      <c r="BJ118" s="846"/>
      <c r="BK118" s="846"/>
      <c r="BL118" s="846"/>
      <c r="BM118" s="846"/>
      <c r="BN118" s="846"/>
      <c r="BO118" s="846"/>
      <c r="BP118" s="847"/>
      <c r="BQ118" s="874" t="s">
        <v>204</v>
      </c>
      <c r="BR118" s="875"/>
      <c r="BS118" s="875"/>
      <c r="BT118" s="875"/>
      <c r="BU118" s="875"/>
      <c r="BV118" s="875" t="s">
        <v>204</v>
      </c>
      <c r="BW118" s="875"/>
      <c r="BX118" s="875"/>
      <c r="BY118" s="875"/>
      <c r="BZ118" s="875"/>
      <c r="CA118" s="875" t="s">
        <v>204</v>
      </c>
      <c r="CB118" s="875"/>
      <c r="CC118" s="875"/>
      <c r="CD118" s="875"/>
      <c r="CE118" s="875"/>
      <c r="CF118" s="899" t="s">
        <v>204</v>
      </c>
      <c r="CG118" s="900"/>
      <c r="CH118" s="900"/>
      <c r="CI118" s="900"/>
      <c r="CJ118" s="900"/>
      <c r="CK118" s="911"/>
      <c r="CL118" s="753"/>
      <c r="CM118" s="837" t="s">
        <v>483</v>
      </c>
      <c r="CN118" s="773"/>
      <c r="CO118" s="773"/>
      <c r="CP118" s="773"/>
      <c r="CQ118" s="773"/>
      <c r="CR118" s="773"/>
      <c r="CS118" s="773"/>
      <c r="CT118" s="773"/>
      <c r="CU118" s="773"/>
      <c r="CV118" s="773"/>
      <c r="CW118" s="773"/>
      <c r="CX118" s="773"/>
      <c r="CY118" s="773"/>
      <c r="CZ118" s="773"/>
      <c r="DA118" s="773"/>
      <c r="DB118" s="773"/>
      <c r="DC118" s="773"/>
      <c r="DD118" s="773"/>
      <c r="DE118" s="773"/>
      <c r="DF118" s="774"/>
      <c r="DG118" s="761" t="s">
        <v>204</v>
      </c>
      <c r="DH118" s="762"/>
      <c r="DI118" s="762"/>
      <c r="DJ118" s="762"/>
      <c r="DK118" s="763"/>
      <c r="DL118" s="764" t="s">
        <v>204</v>
      </c>
      <c r="DM118" s="762"/>
      <c r="DN118" s="762"/>
      <c r="DO118" s="762"/>
      <c r="DP118" s="763"/>
      <c r="DQ118" s="764" t="s">
        <v>204</v>
      </c>
      <c r="DR118" s="762"/>
      <c r="DS118" s="762"/>
      <c r="DT118" s="762"/>
      <c r="DU118" s="763"/>
      <c r="DV118" s="838" t="s">
        <v>204</v>
      </c>
      <c r="DW118" s="839"/>
      <c r="DX118" s="839"/>
      <c r="DY118" s="839"/>
      <c r="DZ118" s="840"/>
    </row>
    <row r="119" spans="1:130" s="48" customFormat="1" ht="26.25" customHeight="1" x14ac:dyDescent="0.15">
      <c r="A119" s="750" t="s">
        <v>385</v>
      </c>
      <c r="B119" s="751"/>
      <c r="C119" s="865" t="s">
        <v>64</v>
      </c>
      <c r="D119" s="813"/>
      <c r="E119" s="813"/>
      <c r="F119" s="813"/>
      <c r="G119" s="813"/>
      <c r="H119" s="813"/>
      <c r="I119" s="813"/>
      <c r="J119" s="813"/>
      <c r="K119" s="813"/>
      <c r="L119" s="813"/>
      <c r="M119" s="813"/>
      <c r="N119" s="813"/>
      <c r="O119" s="813"/>
      <c r="P119" s="813"/>
      <c r="Q119" s="813"/>
      <c r="R119" s="813"/>
      <c r="S119" s="813"/>
      <c r="T119" s="813"/>
      <c r="U119" s="813"/>
      <c r="V119" s="813"/>
      <c r="W119" s="813"/>
      <c r="X119" s="813"/>
      <c r="Y119" s="813"/>
      <c r="Z119" s="814"/>
      <c r="AA119" s="805" t="s">
        <v>204</v>
      </c>
      <c r="AB119" s="806"/>
      <c r="AC119" s="806"/>
      <c r="AD119" s="806"/>
      <c r="AE119" s="807"/>
      <c r="AF119" s="808" t="s">
        <v>204</v>
      </c>
      <c r="AG119" s="806"/>
      <c r="AH119" s="806"/>
      <c r="AI119" s="806"/>
      <c r="AJ119" s="807"/>
      <c r="AK119" s="808" t="s">
        <v>204</v>
      </c>
      <c r="AL119" s="806"/>
      <c r="AM119" s="806"/>
      <c r="AN119" s="806"/>
      <c r="AO119" s="807"/>
      <c r="AP119" s="901" t="s">
        <v>204</v>
      </c>
      <c r="AQ119" s="902"/>
      <c r="AR119" s="902"/>
      <c r="AS119" s="902"/>
      <c r="AT119" s="903"/>
      <c r="AU119" s="908"/>
      <c r="AV119" s="909"/>
      <c r="AW119" s="909"/>
      <c r="AX119" s="909"/>
      <c r="AY119" s="909"/>
      <c r="AZ119" s="69" t="s">
        <v>273</v>
      </c>
      <c r="BA119" s="69"/>
      <c r="BB119" s="69"/>
      <c r="BC119" s="69"/>
      <c r="BD119" s="69"/>
      <c r="BE119" s="69"/>
      <c r="BF119" s="69"/>
      <c r="BG119" s="69"/>
      <c r="BH119" s="69"/>
      <c r="BI119" s="69"/>
      <c r="BJ119" s="69"/>
      <c r="BK119" s="69"/>
      <c r="BL119" s="69"/>
      <c r="BM119" s="69"/>
      <c r="BN119" s="69"/>
      <c r="BO119" s="878" t="s">
        <v>168</v>
      </c>
      <c r="BP119" s="879"/>
      <c r="BQ119" s="874">
        <v>10202015</v>
      </c>
      <c r="BR119" s="875"/>
      <c r="BS119" s="875"/>
      <c r="BT119" s="875"/>
      <c r="BU119" s="875"/>
      <c r="BV119" s="875">
        <v>9482397</v>
      </c>
      <c r="BW119" s="875"/>
      <c r="BX119" s="875"/>
      <c r="BY119" s="875"/>
      <c r="BZ119" s="875"/>
      <c r="CA119" s="875">
        <v>8680249</v>
      </c>
      <c r="CB119" s="875"/>
      <c r="CC119" s="875"/>
      <c r="CD119" s="875"/>
      <c r="CE119" s="875"/>
      <c r="CF119" s="727"/>
      <c r="CG119" s="728"/>
      <c r="CH119" s="728"/>
      <c r="CI119" s="728"/>
      <c r="CJ119" s="882"/>
      <c r="CK119" s="912"/>
      <c r="CL119" s="755"/>
      <c r="CM119" s="845" t="s">
        <v>484</v>
      </c>
      <c r="CN119" s="846"/>
      <c r="CO119" s="846"/>
      <c r="CP119" s="846"/>
      <c r="CQ119" s="846"/>
      <c r="CR119" s="846"/>
      <c r="CS119" s="846"/>
      <c r="CT119" s="846"/>
      <c r="CU119" s="846"/>
      <c r="CV119" s="846"/>
      <c r="CW119" s="846"/>
      <c r="CX119" s="846"/>
      <c r="CY119" s="846"/>
      <c r="CZ119" s="846"/>
      <c r="DA119" s="846"/>
      <c r="DB119" s="846"/>
      <c r="DC119" s="846"/>
      <c r="DD119" s="846"/>
      <c r="DE119" s="846"/>
      <c r="DF119" s="847"/>
      <c r="DG119" s="785" t="s">
        <v>204</v>
      </c>
      <c r="DH119" s="786"/>
      <c r="DI119" s="786"/>
      <c r="DJ119" s="786"/>
      <c r="DK119" s="787"/>
      <c r="DL119" s="788" t="s">
        <v>204</v>
      </c>
      <c r="DM119" s="786"/>
      <c r="DN119" s="786"/>
      <c r="DO119" s="786"/>
      <c r="DP119" s="787"/>
      <c r="DQ119" s="788" t="s">
        <v>204</v>
      </c>
      <c r="DR119" s="786"/>
      <c r="DS119" s="786"/>
      <c r="DT119" s="786"/>
      <c r="DU119" s="787"/>
      <c r="DV119" s="862" t="s">
        <v>204</v>
      </c>
      <c r="DW119" s="863"/>
      <c r="DX119" s="863"/>
      <c r="DY119" s="863"/>
      <c r="DZ119" s="864"/>
    </row>
    <row r="120" spans="1:130" s="48" customFormat="1" ht="26.25" customHeight="1" x14ac:dyDescent="0.15">
      <c r="A120" s="752"/>
      <c r="B120" s="753"/>
      <c r="C120" s="837" t="s">
        <v>140</v>
      </c>
      <c r="D120" s="773"/>
      <c r="E120" s="773"/>
      <c r="F120" s="773"/>
      <c r="G120" s="773"/>
      <c r="H120" s="773"/>
      <c r="I120" s="773"/>
      <c r="J120" s="773"/>
      <c r="K120" s="773"/>
      <c r="L120" s="773"/>
      <c r="M120" s="773"/>
      <c r="N120" s="773"/>
      <c r="O120" s="773"/>
      <c r="P120" s="773"/>
      <c r="Q120" s="773"/>
      <c r="R120" s="773"/>
      <c r="S120" s="773"/>
      <c r="T120" s="773"/>
      <c r="U120" s="773"/>
      <c r="V120" s="773"/>
      <c r="W120" s="773"/>
      <c r="X120" s="773"/>
      <c r="Y120" s="773"/>
      <c r="Z120" s="774"/>
      <c r="AA120" s="761" t="s">
        <v>204</v>
      </c>
      <c r="AB120" s="762"/>
      <c r="AC120" s="762"/>
      <c r="AD120" s="762"/>
      <c r="AE120" s="763"/>
      <c r="AF120" s="764" t="s">
        <v>204</v>
      </c>
      <c r="AG120" s="762"/>
      <c r="AH120" s="762"/>
      <c r="AI120" s="762"/>
      <c r="AJ120" s="763"/>
      <c r="AK120" s="764" t="s">
        <v>204</v>
      </c>
      <c r="AL120" s="762"/>
      <c r="AM120" s="762"/>
      <c r="AN120" s="762"/>
      <c r="AO120" s="763"/>
      <c r="AP120" s="838" t="s">
        <v>204</v>
      </c>
      <c r="AQ120" s="839"/>
      <c r="AR120" s="839"/>
      <c r="AS120" s="839"/>
      <c r="AT120" s="840"/>
      <c r="AU120" s="883" t="s">
        <v>474</v>
      </c>
      <c r="AV120" s="884"/>
      <c r="AW120" s="884"/>
      <c r="AX120" s="884"/>
      <c r="AY120" s="885"/>
      <c r="AZ120" s="865" t="s">
        <v>216</v>
      </c>
      <c r="BA120" s="813"/>
      <c r="BB120" s="813"/>
      <c r="BC120" s="813"/>
      <c r="BD120" s="813"/>
      <c r="BE120" s="813"/>
      <c r="BF120" s="813"/>
      <c r="BG120" s="813"/>
      <c r="BH120" s="813"/>
      <c r="BI120" s="813"/>
      <c r="BJ120" s="813"/>
      <c r="BK120" s="813"/>
      <c r="BL120" s="813"/>
      <c r="BM120" s="813"/>
      <c r="BN120" s="813"/>
      <c r="BO120" s="813"/>
      <c r="BP120" s="814"/>
      <c r="BQ120" s="866">
        <v>2346949</v>
      </c>
      <c r="BR120" s="867"/>
      <c r="BS120" s="867"/>
      <c r="BT120" s="867"/>
      <c r="BU120" s="867"/>
      <c r="BV120" s="867">
        <v>2515073</v>
      </c>
      <c r="BW120" s="867"/>
      <c r="BX120" s="867"/>
      <c r="BY120" s="867"/>
      <c r="BZ120" s="867"/>
      <c r="CA120" s="867">
        <v>2637360</v>
      </c>
      <c r="CB120" s="867"/>
      <c r="CC120" s="867"/>
      <c r="CD120" s="867"/>
      <c r="CE120" s="867"/>
      <c r="CF120" s="891">
        <v>80</v>
      </c>
      <c r="CG120" s="892"/>
      <c r="CH120" s="892"/>
      <c r="CI120" s="892"/>
      <c r="CJ120" s="892"/>
      <c r="CK120" s="870" t="s">
        <v>269</v>
      </c>
      <c r="CL120" s="829"/>
      <c r="CM120" s="829"/>
      <c r="CN120" s="829"/>
      <c r="CO120" s="830"/>
      <c r="CP120" s="893" t="s">
        <v>377</v>
      </c>
      <c r="CQ120" s="894"/>
      <c r="CR120" s="894"/>
      <c r="CS120" s="894"/>
      <c r="CT120" s="894"/>
      <c r="CU120" s="894"/>
      <c r="CV120" s="894"/>
      <c r="CW120" s="894"/>
      <c r="CX120" s="894"/>
      <c r="CY120" s="894"/>
      <c r="CZ120" s="894"/>
      <c r="DA120" s="894"/>
      <c r="DB120" s="894"/>
      <c r="DC120" s="894"/>
      <c r="DD120" s="894"/>
      <c r="DE120" s="894"/>
      <c r="DF120" s="895"/>
      <c r="DG120" s="866">
        <v>2079489</v>
      </c>
      <c r="DH120" s="867"/>
      <c r="DI120" s="867"/>
      <c r="DJ120" s="867"/>
      <c r="DK120" s="867"/>
      <c r="DL120" s="867">
        <v>2001654</v>
      </c>
      <c r="DM120" s="867"/>
      <c r="DN120" s="867"/>
      <c r="DO120" s="867"/>
      <c r="DP120" s="867"/>
      <c r="DQ120" s="867">
        <v>1940784</v>
      </c>
      <c r="DR120" s="867"/>
      <c r="DS120" s="867"/>
      <c r="DT120" s="867"/>
      <c r="DU120" s="867"/>
      <c r="DV120" s="868">
        <v>58.9</v>
      </c>
      <c r="DW120" s="868"/>
      <c r="DX120" s="868"/>
      <c r="DY120" s="868"/>
      <c r="DZ120" s="869"/>
    </row>
    <row r="121" spans="1:130" s="48" customFormat="1" ht="26.25" customHeight="1" x14ac:dyDescent="0.15">
      <c r="A121" s="752"/>
      <c r="B121" s="753"/>
      <c r="C121" s="896" t="s">
        <v>139</v>
      </c>
      <c r="D121" s="897"/>
      <c r="E121" s="897"/>
      <c r="F121" s="897"/>
      <c r="G121" s="897"/>
      <c r="H121" s="897"/>
      <c r="I121" s="897"/>
      <c r="J121" s="897"/>
      <c r="K121" s="897"/>
      <c r="L121" s="897"/>
      <c r="M121" s="897"/>
      <c r="N121" s="897"/>
      <c r="O121" s="897"/>
      <c r="P121" s="897"/>
      <c r="Q121" s="897"/>
      <c r="R121" s="897"/>
      <c r="S121" s="897"/>
      <c r="T121" s="897"/>
      <c r="U121" s="897"/>
      <c r="V121" s="897"/>
      <c r="W121" s="897"/>
      <c r="X121" s="897"/>
      <c r="Y121" s="897"/>
      <c r="Z121" s="898"/>
      <c r="AA121" s="761" t="s">
        <v>204</v>
      </c>
      <c r="AB121" s="762"/>
      <c r="AC121" s="762"/>
      <c r="AD121" s="762"/>
      <c r="AE121" s="763"/>
      <c r="AF121" s="764" t="s">
        <v>204</v>
      </c>
      <c r="AG121" s="762"/>
      <c r="AH121" s="762"/>
      <c r="AI121" s="762"/>
      <c r="AJ121" s="763"/>
      <c r="AK121" s="764" t="s">
        <v>204</v>
      </c>
      <c r="AL121" s="762"/>
      <c r="AM121" s="762"/>
      <c r="AN121" s="762"/>
      <c r="AO121" s="763"/>
      <c r="AP121" s="838" t="s">
        <v>204</v>
      </c>
      <c r="AQ121" s="839"/>
      <c r="AR121" s="839"/>
      <c r="AS121" s="839"/>
      <c r="AT121" s="840"/>
      <c r="AU121" s="886"/>
      <c r="AV121" s="887"/>
      <c r="AW121" s="887"/>
      <c r="AX121" s="887"/>
      <c r="AY121" s="888"/>
      <c r="AZ121" s="837" t="s">
        <v>485</v>
      </c>
      <c r="BA121" s="773"/>
      <c r="BB121" s="773"/>
      <c r="BC121" s="773"/>
      <c r="BD121" s="773"/>
      <c r="BE121" s="773"/>
      <c r="BF121" s="773"/>
      <c r="BG121" s="773"/>
      <c r="BH121" s="773"/>
      <c r="BI121" s="773"/>
      <c r="BJ121" s="773"/>
      <c r="BK121" s="773"/>
      <c r="BL121" s="773"/>
      <c r="BM121" s="773"/>
      <c r="BN121" s="773"/>
      <c r="BO121" s="773"/>
      <c r="BP121" s="774"/>
      <c r="BQ121" s="841">
        <v>292465</v>
      </c>
      <c r="BR121" s="842"/>
      <c r="BS121" s="842"/>
      <c r="BT121" s="842"/>
      <c r="BU121" s="842"/>
      <c r="BV121" s="842">
        <v>257727</v>
      </c>
      <c r="BW121" s="842"/>
      <c r="BX121" s="842"/>
      <c r="BY121" s="842"/>
      <c r="BZ121" s="842"/>
      <c r="CA121" s="842">
        <v>242743</v>
      </c>
      <c r="CB121" s="842"/>
      <c r="CC121" s="842"/>
      <c r="CD121" s="842"/>
      <c r="CE121" s="842"/>
      <c r="CF121" s="899">
        <v>7.4</v>
      </c>
      <c r="CG121" s="900"/>
      <c r="CH121" s="900"/>
      <c r="CI121" s="900"/>
      <c r="CJ121" s="900"/>
      <c r="CK121" s="871"/>
      <c r="CL121" s="832"/>
      <c r="CM121" s="832"/>
      <c r="CN121" s="832"/>
      <c r="CO121" s="833"/>
      <c r="CP121" s="859" t="s">
        <v>461</v>
      </c>
      <c r="CQ121" s="860"/>
      <c r="CR121" s="860"/>
      <c r="CS121" s="860"/>
      <c r="CT121" s="860"/>
      <c r="CU121" s="860"/>
      <c r="CV121" s="860"/>
      <c r="CW121" s="860"/>
      <c r="CX121" s="860"/>
      <c r="CY121" s="860"/>
      <c r="CZ121" s="860"/>
      <c r="DA121" s="860"/>
      <c r="DB121" s="860"/>
      <c r="DC121" s="860"/>
      <c r="DD121" s="860"/>
      <c r="DE121" s="860"/>
      <c r="DF121" s="861"/>
      <c r="DG121" s="841">
        <v>448364</v>
      </c>
      <c r="DH121" s="842"/>
      <c r="DI121" s="842"/>
      <c r="DJ121" s="842"/>
      <c r="DK121" s="842"/>
      <c r="DL121" s="842">
        <v>454071</v>
      </c>
      <c r="DM121" s="842"/>
      <c r="DN121" s="842"/>
      <c r="DO121" s="842"/>
      <c r="DP121" s="842"/>
      <c r="DQ121" s="842">
        <v>481610</v>
      </c>
      <c r="DR121" s="842"/>
      <c r="DS121" s="842"/>
      <c r="DT121" s="842"/>
      <c r="DU121" s="842"/>
      <c r="DV121" s="843">
        <v>14.6</v>
      </c>
      <c r="DW121" s="843"/>
      <c r="DX121" s="843"/>
      <c r="DY121" s="843"/>
      <c r="DZ121" s="844"/>
    </row>
    <row r="122" spans="1:130" s="48" customFormat="1" ht="26.25" customHeight="1" x14ac:dyDescent="0.15">
      <c r="A122" s="752"/>
      <c r="B122" s="753"/>
      <c r="C122" s="837" t="s">
        <v>480</v>
      </c>
      <c r="D122" s="773"/>
      <c r="E122" s="773"/>
      <c r="F122" s="773"/>
      <c r="G122" s="773"/>
      <c r="H122" s="773"/>
      <c r="I122" s="773"/>
      <c r="J122" s="773"/>
      <c r="K122" s="773"/>
      <c r="L122" s="773"/>
      <c r="M122" s="773"/>
      <c r="N122" s="773"/>
      <c r="O122" s="773"/>
      <c r="P122" s="773"/>
      <c r="Q122" s="773"/>
      <c r="R122" s="773"/>
      <c r="S122" s="773"/>
      <c r="T122" s="773"/>
      <c r="U122" s="773"/>
      <c r="V122" s="773"/>
      <c r="W122" s="773"/>
      <c r="X122" s="773"/>
      <c r="Y122" s="773"/>
      <c r="Z122" s="774"/>
      <c r="AA122" s="761" t="s">
        <v>204</v>
      </c>
      <c r="AB122" s="762"/>
      <c r="AC122" s="762"/>
      <c r="AD122" s="762"/>
      <c r="AE122" s="763"/>
      <c r="AF122" s="764" t="s">
        <v>204</v>
      </c>
      <c r="AG122" s="762"/>
      <c r="AH122" s="762"/>
      <c r="AI122" s="762"/>
      <c r="AJ122" s="763"/>
      <c r="AK122" s="764" t="s">
        <v>204</v>
      </c>
      <c r="AL122" s="762"/>
      <c r="AM122" s="762"/>
      <c r="AN122" s="762"/>
      <c r="AO122" s="763"/>
      <c r="AP122" s="838" t="s">
        <v>204</v>
      </c>
      <c r="AQ122" s="839"/>
      <c r="AR122" s="839"/>
      <c r="AS122" s="839"/>
      <c r="AT122" s="840"/>
      <c r="AU122" s="886"/>
      <c r="AV122" s="887"/>
      <c r="AW122" s="887"/>
      <c r="AX122" s="887"/>
      <c r="AY122" s="888"/>
      <c r="AZ122" s="845" t="s">
        <v>487</v>
      </c>
      <c r="BA122" s="846"/>
      <c r="BB122" s="846"/>
      <c r="BC122" s="846"/>
      <c r="BD122" s="846"/>
      <c r="BE122" s="846"/>
      <c r="BF122" s="846"/>
      <c r="BG122" s="846"/>
      <c r="BH122" s="846"/>
      <c r="BI122" s="846"/>
      <c r="BJ122" s="846"/>
      <c r="BK122" s="846"/>
      <c r="BL122" s="846"/>
      <c r="BM122" s="846"/>
      <c r="BN122" s="846"/>
      <c r="BO122" s="846"/>
      <c r="BP122" s="847"/>
      <c r="BQ122" s="874">
        <v>6196867</v>
      </c>
      <c r="BR122" s="875"/>
      <c r="BS122" s="875"/>
      <c r="BT122" s="875"/>
      <c r="BU122" s="875"/>
      <c r="BV122" s="875">
        <v>5682819</v>
      </c>
      <c r="BW122" s="875"/>
      <c r="BX122" s="875"/>
      <c r="BY122" s="875"/>
      <c r="BZ122" s="875"/>
      <c r="CA122" s="875">
        <v>5235286</v>
      </c>
      <c r="CB122" s="875"/>
      <c r="CC122" s="875"/>
      <c r="CD122" s="875"/>
      <c r="CE122" s="875"/>
      <c r="CF122" s="876">
        <v>158.9</v>
      </c>
      <c r="CG122" s="877"/>
      <c r="CH122" s="877"/>
      <c r="CI122" s="877"/>
      <c r="CJ122" s="877"/>
      <c r="CK122" s="871"/>
      <c r="CL122" s="832"/>
      <c r="CM122" s="832"/>
      <c r="CN122" s="832"/>
      <c r="CO122" s="833"/>
      <c r="CP122" s="859" t="s">
        <v>463</v>
      </c>
      <c r="CQ122" s="860"/>
      <c r="CR122" s="860"/>
      <c r="CS122" s="860"/>
      <c r="CT122" s="860"/>
      <c r="CU122" s="860"/>
      <c r="CV122" s="860"/>
      <c r="CW122" s="860"/>
      <c r="CX122" s="860"/>
      <c r="CY122" s="860"/>
      <c r="CZ122" s="860"/>
      <c r="DA122" s="860"/>
      <c r="DB122" s="860"/>
      <c r="DC122" s="860"/>
      <c r="DD122" s="860"/>
      <c r="DE122" s="860"/>
      <c r="DF122" s="861"/>
      <c r="DG122" s="841">
        <v>73816</v>
      </c>
      <c r="DH122" s="842"/>
      <c r="DI122" s="842"/>
      <c r="DJ122" s="842"/>
      <c r="DK122" s="842"/>
      <c r="DL122" s="842">
        <v>54988</v>
      </c>
      <c r="DM122" s="842"/>
      <c r="DN122" s="842"/>
      <c r="DO122" s="842"/>
      <c r="DP122" s="842"/>
      <c r="DQ122" s="842">
        <v>45354</v>
      </c>
      <c r="DR122" s="842"/>
      <c r="DS122" s="842"/>
      <c r="DT122" s="842"/>
      <c r="DU122" s="842"/>
      <c r="DV122" s="843">
        <v>1.4</v>
      </c>
      <c r="DW122" s="843"/>
      <c r="DX122" s="843"/>
      <c r="DY122" s="843"/>
      <c r="DZ122" s="844"/>
    </row>
    <row r="123" spans="1:130" s="48" customFormat="1" ht="26.25" customHeight="1" x14ac:dyDescent="0.15">
      <c r="A123" s="752"/>
      <c r="B123" s="753"/>
      <c r="C123" s="837" t="s">
        <v>11</v>
      </c>
      <c r="D123" s="773"/>
      <c r="E123" s="773"/>
      <c r="F123" s="773"/>
      <c r="G123" s="773"/>
      <c r="H123" s="773"/>
      <c r="I123" s="773"/>
      <c r="J123" s="773"/>
      <c r="K123" s="773"/>
      <c r="L123" s="773"/>
      <c r="M123" s="773"/>
      <c r="N123" s="773"/>
      <c r="O123" s="773"/>
      <c r="P123" s="773"/>
      <c r="Q123" s="773"/>
      <c r="R123" s="773"/>
      <c r="S123" s="773"/>
      <c r="T123" s="773"/>
      <c r="U123" s="773"/>
      <c r="V123" s="773"/>
      <c r="W123" s="773"/>
      <c r="X123" s="773"/>
      <c r="Y123" s="773"/>
      <c r="Z123" s="774"/>
      <c r="AA123" s="761" t="s">
        <v>204</v>
      </c>
      <c r="AB123" s="762"/>
      <c r="AC123" s="762"/>
      <c r="AD123" s="762"/>
      <c r="AE123" s="763"/>
      <c r="AF123" s="764" t="s">
        <v>204</v>
      </c>
      <c r="AG123" s="762"/>
      <c r="AH123" s="762"/>
      <c r="AI123" s="762"/>
      <c r="AJ123" s="763"/>
      <c r="AK123" s="764" t="s">
        <v>204</v>
      </c>
      <c r="AL123" s="762"/>
      <c r="AM123" s="762"/>
      <c r="AN123" s="762"/>
      <c r="AO123" s="763"/>
      <c r="AP123" s="838" t="s">
        <v>204</v>
      </c>
      <c r="AQ123" s="839"/>
      <c r="AR123" s="839"/>
      <c r="AS123" s="839"/>
      <c r="AT123" s="840"/>
      <c r="AU123" s="889"/>
      <c r="AV123" s="890"/>
      <c r="AW123" s="890"/>
      <c r="AX123" s="890"/>
      <c r="AY123" s="890"/>
      <c r="AZ123" s="69" t="s">
        <v>273</v>
      </c>
      <c r="BA123" s="69"/>
      <c r="BB123" s="69"/>
      <c r="BC123" s="69"/>
      <c r="BD123" s="69"/>
      <c r="BE123" s="69"/>
      <c r="BF123" s="69"/>
      <c r="BG123" s="69"/>
      <c r="BH123" s="69"/>
      <c r="BI123" s="69"/>
      <c r="BJ123" s="69"/>
      <c r="BK123" s="69"/>
      <c r="BL123" s="69"/>
      <c r="BM123" s="69"/>
      <c r="BN123" s="69"/>
      <c r="BO123" s="878" t="s">
        <v>488</v>
      </c>
      <c r="BP123" s="879"/>
      <c r="BQ123" s="880">
        <v>8836281</v>
      </c>
      <c r="BR123" s="881"/>
      <c r="BS123" s="881"/>
      <c r="BT123" s="881"/>
      <c r="BU123" s="881"/>
      <c r="BV123" s="881">
        <v>8455619</v>
      </c>
      <c r="BW123" s="881"/>
      <c r="BX123" s="881"/>
      <c r="BY123" s="881"/>
      <c r="BZ123" s="881"/>
      <c r="CA123" s="881">
        <v>8115389</v>
      </c>
      <c r="CB123" s="881"/>
      <c r="CC123" s="881"/>
      <c r="CD123" s="881"/>
      <c r="CE123" s="881"/>
      <c r="CF123" s="727"/>
      <c r="CG123" s="728"/>
      <c r="CH123" s="728"/>
      <c r="CI123" s="728"/>
      <c r="CJ123" s="882"/>
      <c r="CK123" s="871"/>
      <c r="CL123" s="832"/>
      <c r="CM123" s="832"/>
      <c r="CN123" s="832"/>
      <c r="CO123" s="833"/>
      <c r="CP123" s="859"/>
      <c r="CQ123" s="860"/>
      <c r="CR123" s="860"/>
      <c r="CS123" s="860"/>
      <c r="CT123" s="860"/>
      <c r="CU123" s="860"/>
      <c r="CV123" s="860"/>
      <c r="CW123" s="860"/>
      <c r="CX123" s="860"/>
      <c r="CY123" s="860"/>
      <c r="CZ123" s="860"/>
      <c r="DA123" s="860"/>
      <c r="DB123" s="860"/>
      <c r="DC123" s="860"/>
      <c r="DD123" s="860"/>
      <c r="DE123" s="860"/>
      <c r="DF123" s="861"/>
      <c r="DG123" s="761"/>
      <c r="DH123" s="762"/>
      <c r="DI123" s="762"/>
      <c r="DJ123" s="762"/>
      <c r="DK123" s="763"/>
      <c r="DL123" s="764"/>
      <c r="DM123" s="762"/>
      <c r="DN123" s="762"/>
      <c r="DO123" s="762"/>
      <c r="DP123" s="763"/>
      <c r="DQ123" s="764"/>
      <c r="DR123" s="762"/>
      <c r="DS123" s="762"/>
      <c r="DT123" s="762"/>
      <c r="DU123" s="763"/>
      <c r="DV123" s="838"/>
      <c r="DW123" s="839"/>
      <c r="DX123" s="839"/>
      <c r="DY123" s="839"/>
      <c r="DZ123" s="840"/>
    </row>
    <row r="124" spans="1:130" s="48" customFormat="1" ht="26.25" customHeight="1" x14ac:dyDescent="0.15">
      <c r="A124" s="752"/>
      <c r="B124" s="753"/>
      <c r="C124" s="837" t="s">
        <v>340</v>
      </c>
      <c r="D124" s="773"/>
      <c r="E124" s="773"/>
      <c r="F124" s="773"/>
      <c r="G124" s="773"/>
      <c r="H124" s="773"/>
      <c r="I124" s="773"/>
      <c r="J124" s="773"/>
      <c r="K124" s="773"/>
      <c r="L124" s="773"/>
      <c r="M124" s="773"/>
      <c r="N124" s="773"/>
      <c r="O124" s="773"/>
      <c r="P124" s="773"/>
      <c r="Q124" s="773"/>
      <c r="R124" s="773"/>
      <c r="S124" s="773"/>
      <c r="T124" s="773"/>
      <c r="U124" s="773"/>
      <c r="V124" s="773"/>
      <c r="W124" s="773"/>
      <c r="X124" s="773"/>
      <c r="Y124" s="773"/>
      <c r="Z124" s="774"/>
      <c r="AA124" s="761" t="s">
        <v>204</v>
      </c>
      <c r="AB124" s="762"/>
      <c r="AC124" s="762"/>
      <c r="AD124" s="762"/>
      <c r="AE124" s="763"/>
      <c r="AF124" s="764" t="s">
        <v>204</v>
      </c>
      <c r="AG124" s="762"/>
      <c r="AH124" s="762"/>
      <c r="AI124" s="762"/>
      <c r="AJ124" s="763"/>
      <c r="AK124" s="764" t="s">
        <v>204</v>
      </c>
      <c r="AL124" s="762"/>
      <c r="AM124" s="762"/>
      <c r="AN124" s="762"/>
      <c r="AO124" s="763"/>
      <c r="AP124" s="838" t="s">
        <v>204</v>
      </c>
      <c r="AQ124" s="839"/>
      <c r="AR124" s="839"/>
      <c r="AS124" s="839"/>
      <c r="AT124" s="840"/>
      <c r="AU124" s="853" t="s">
        <v>489</v>
      </c>
      <c r="AV124" s="854"/>
      <c r="AW124" s="854"/>
      <c r="AX124" s="854"/>
      <c r="AY124" s="854"/>
      <c r="AZ124" s="854"/>
      <c r="BA124" s="854"/>
      <c r="BB124" s="854"/>
      <c r="BC124" s="854"/>
      <c r="BD124" s="854"/>
      <c r="BE124" s="854"/>
      <c r="BF124" s="854"/>
      <c r="BG124" s="854"/>
      <c r="BH124" s="854"/>
      <c r="BI124" s="854"/>
      <c r="BJ124" s="854"/>
      <c r="BK124" s="854"/>
      <c r="BL124" s="854"/>
      <c r="BM124" s="854"/>
      <c r="BN124" s="854"/>
      <c r="BO124" s="854"/>
      <c r="BP124" s="855"/>
      <c r="BQ124" s="856">
        <v>43.2</v>
      </c>
      <c r="BR124" s="857"/>
      <c r="BS124" s="857"/>
      <c r="BT124" s="857"/>
      <c r="BU124" s="857"/>
      <c r="BV124" s="857">
        <v>30.5</v>
      </c>
      <c r="BW124" s="857"/>
      <c r="BX124" s="857"/>
      <c r="BY124" s="857"/>
      <c r="BZ124" s="857"/>
      <c r="CA124" s="857">
        <v>17.100000000000001</v>
      </c>
      <c r="CB124" s="857"/>
      <c r="CC124" s="857"/>
      <c r="CD124" s="857"/>
      <c r="CE124" s="857"/>
      <c r="CF124" s="735"/>
      <c r="CG124" s="736"/>
      <c r="CH124" s="736"/>
      <c r="CI124" s="736"/>
      <c r="CJ124" s="858"/>
      <c r="CK124" s="872"/>
      <c r="CL124" s="872"/>
      <c r="CM124" s="872"/>
      <c r="CN124" s="872"/>
      <c r="CO124" s="873"/>
      <c r="CP124" s="859" t="s">
        <v>490</v>
      </c>
      <c r="CQ124" s="860"/>
      <c r="CR124" s="860"/>
      <c r="CS124" s="860"/>
      <c r="CT124" s="860"/>
      <c r="CU124" s="860"/>
      <c r="CV124" s="860"/>
      <c r="CW124" s="860"/>
      <c r="CX124" s="860"/>
      <c r="CY124" s="860"/>
      <c r="CZ124" s="860"/>
      <c r="DA124" s="860"/>
      <c r="DB124" s="860"/>
      <c r="DC124" s="860"/>
      <c r="DD124" s="860"/>
      <c r="DE124" s="860"/>
      <c r="DF124" s="861"/>
      <c r="DG124" s="785" t="s">
        <v>204</v>
      </c>
      <c r="DH124" s="786"/>
      <c r="DI124" s="786"/>
      <c r="DJ124" s="786"/>
      <c r="DK124" s="787"/>
      <c r="DL124" s="788" t="s">
        <v>204</v>
      </c>
      <c r="DM124" s="786"/>
      <c r="DN124" s="786"/>
      <c r="DO124" s="786"/>
      <c r="DP124" s="787"/>
      <c r="DQ124" s="788" t="s">
        <v>204</v>
      </c>
      <c r="DR124" s="786"/>
      <c r="DS124" s="786"/>
      <c r="DT124" s="786"/>
      <c r="DU124" s="787"/>
      <c r="DV124" s="862" t="s">
        <v>204</v>
      </c>
      <c r="DW124" s="863"/>
      <c r="DX124" s="863"/>
      <c r="DY124" s="863"/>
      <c r="DZ124" s="864"/>
    </row>
    <row r="125" spans="1:130" s="48" customFormat="1" ht="26.25" customHeight="1" x14ac:dyDescent="0.15">
      <c r="A125" s="752"/>
      <c r="B125" s="753"/>
      <c r="C125" s="837" t="s">
        <v>483</v>
      </c>
      <c r="D125" s="773"/>
      <c r="E125" s="773"/>
      <c r="F125" s="773"/>
      <c r="G125" s="773"/>
      <c r="H125" s="773"/>
      <c r="I125" s="773"/>
      <c r="J125" s="773"/>
      <c r="K125" s="773"/>
      <c r="L125" s="773"/>
      <c r="M125" s="773"/>
      <c r="N125" s="773"/>
      <c r="O125" s="773"/>
      <c r="P125" s="773"/>
      <c r="Q125" s="773"/>
      <c r="R125" s="773"/>
      <c r="S125" s="773"/>
      <c r="T125" s="773"/>
      <c r="U125" s="773"/>
      <c r="V125" s="773"/>
      <c r="W125" s="773"/>
      <c r="X125" s="773"/>
      <c r="Y125" s="773"/>
      <c r="Z125" s="774"/>
      <c r="AA125" s="761" t="s">
        <v>204</v>
      </c>
      <c r="AB125" s="762"/>
      <c r="AC125" s="762"/>
      <c r="AD125" s="762"/>
      <c r="AE125" s="763"/>
      <c r="AF125" s="764" t="s">
        <v>204</v>
      </c>
      <c r="AG125" s="762"/>
      <c r="AH125" s="762"/>
      <c r="AI125" s="762"/>
      <c r="AJ125" s="763"/>
      <c r="AK125" s="764" t="s">
        <v>204</v>
      </c>
      <c r="AL125" s="762"/>
      <c r="AM125" s="762"/>
      <c r="AN125" s="762"/>
      <c r="AO125" s="763"/>
      <c r="AP125" s="838" t="s">
        <v>204</v>
      </c>
      <c r="AQ125" s="839"/>
      <c r="AR125" s="839"/>
      <c r="AS125" s="839"/>
      <c r="AT125" s="84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828" t="s">
        <v>493</v>
      </c>
      <c r="CL125" s="829"/>
      <c r="CM125" s="829"/>
      <c r="CN125" s="829"/>
      <c r="CO125" s="830"/>
      <c r="CP125" s="865" t="s">
        <v>142</v>
      </c>
      <c r="CQ125" s="813"/>
      <c r="CR125" s="813"/>
      <c r="CS125" s="813"/>
      <c r="CT125" s="813"/>
      <c r="CU125" s="813"/>
      <c r="CV125" s="813"/>
      <c r="CW125" s="813"/>
      <c r="CX125" s="813"/>
      <c r="CY125" s="813"/>
      <c r="CZ125" s="813"/>
      <c r="DA125" s="813"/>
      <c r="DB125" s="813"/>
      <c r="DC125" s="813"/>
      <c r="DD125" s="813"/>
      <c r="DE125" s="813"/>
      <c r="DF125" s="814"/>
      <c r="DG125" s="866" t="s">
        <v>204</v>
      </c>
      <c r="DH125" s="867"/>
      <c r="DI125" s="867"/>
      <c r="DJ125" s="867"/>
      <c r="DK125" s="867"/>
      <c r="DL125" s="867" t="s">
        <v>204</v>
      </c>
      <c r="DM125" s="867"/>
      <c r="DN125" s="867"/>
      <c r="DO125" s="867"/>
      <c r="DP125" s="867"/>
      <c r="DQ125" s="867" t="s">
        <v>204</v>
      </c>
      <c r="DR125" s="867"/>
      <c r="DS125" s="867"/>
      <c r="DT125" s="867"/>
      <c r="DU125" s="867"/>
      <c r="DV125" s="868" t="s">
        <v>204</v>
      </c>
      <c r="DW125" s="868"/>
      <c r="DX125" s="868"/>
      <c r="DY125" s="868"/>
      <c r="DZ125" s="869"/>
    </row>
    <row r="126" spans="1:130" s="48" customFormat="1" ht="26.25" customHeight="1" x14ac:dyDescent="0.15">
      <c r="A126" s="752"/>
      <c r="B126" s="753"/>
      <c r="C126" s="837" t="s">
        <v>484</v>
      </c>
      <c r="D126" s="773"/>
      <c r="E126" s="773"/>
      <c r="F126" s="773"/>
      <c r="G126" s="773"/>
      <c r="H126" s="773"/>
      <c r="I126" s="773"/>
      <c r="J126" s="773"/>
      <c r="K126" s="773"/>
      <c r="L126" s="773"/>
      <c r="M126" s="773"/>
      <c r="N126" s="773"/>
      <c r="O126" s="773"/>
      <c r="P126" s="773"/>
      <c r="Q126" s="773"/>
      <c r="R126" s="773"/>
      <c r="S126" s="773"/>
      <c r="T126" s="773"/>
      <c r="U126" s="773"/>
      <c r="V126" s="773"/>
      <c r="W126" s="773"/>
      <c r="X126" s="773"/>
      <c r="Y126" s="773"/>
      <c r="Z126" s="774"/>
      <c r="AA126" s="761" t="s">
        <v>204</v>
      </c>
      <c r="AB126" s="762"/>
      <c r="AC126" s="762"/>
      <c r="AD126" s="762"/>
      <c r="AE126" s="763"/>
      <c r="AF126" s="764" t="s">
        <v>204</v>
      </c>
      <c r="AG126" s="762"/>
      <c r="AH126" s="762"/>
      <c r="AI126" s="762"/>
      <c r="AJ126" s="763"/>
      <c r="AK126" s="764" t="s">
        <v>204</v>
      </c>
      <c r="AL126" s="762"/>
      <c r="AM126" s="762"/>
      <c r="AN126" s="762"/>
      <c r="AO126" s="763"/>
      <c r="AP126" s="838" t="s">
        <v>204</v>
      </c>
      <c r="AQ126" s="839"/>
      <c r="AR126" s="839"/>
      <c r="AS126" s="839"/>
      <c r="AT126" s="84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831"/>
      <c r="CL126" s="832"/>
      <c r="CM126" s="832"/>
      <c r="CN126" s="832"/>
      <c r="CO126" s="833"/>
      <c r="CP126" s="837" t="s">
        <v>423</v>
      </c>
      <c r="CQ126" s="773"/>
      <c r="CR126" s="773"/>
      <c r="CS126" s="773"/>
      <c r="CT126" s="773"/>
      <c r="CU126" s="773"/>
      <c r="CV126" s="773"/>
      <c r="CW126" s="773"/>
      <c r="CX126" s="773"/>
      <c r="CY126" s="773"/>
      <c r="CZ126" s="773"/>
      <c r="DA126" s="773"/>
      <c r="DB126" s="773"/>
      <c r="DC126" s="773"/>
      <c r="DD126" s="773"/>
      <c r="DE126" s="773"/>
      <c r="DF126" s="774"/>
      <c r="DG126" s="841" t="s">
        <v>204</v>
      </c>
      <c r="DH126" s="842"/>
      <c r="DI126" s="842"/>
      <c r="DJ126" s="842"/>
      <c r="DK126" s="842"/>
      <c r="DL126" s="842" t="s">
        <v>204</v>
      </c>
      <c r="DM126" s="842"/>
      <c r="DN126" s="842"/>
      <c r="DO126" s="842"/>
      <c r="DP126" s="842"/>
      <c r="DQ126" s="842" t="s">
        <v>204</v>
      </c>
      <c r="DR126" s="842"/>
      <c r="DS126" s="842"/>
      <c r="DT126" s="842"/>
      <c r="DU126" s="842"/>
      <c r="DV126" s="843" t="s">
        <v>204</v>
      </c>
      <c r="DW126" s="843"/>
      <c r="DX126" s="843"/>
      <c r="DY126" s="843"/>
      <c r="DZ126" s="844"/>
    </row>
    <row r="127" spans="1:130" s="48" customFormat="1" ht="26.25" customHeight="1" x14ac:dyDescent="0.15">
      <c r="A127" s="754"/>
      <c r="B127" s="755"/>
      <c r="C127" s="845" t="s">
        <v>81</v>
      </c>
      <c r="D127" s="846"/>
      <c r="E127" s="846"/>
      <c r="F127" s="846"/>
      <c r="G127" s="846"/>
      <c r="H127" s="846"/>
      <c r="I127" s="846"/>
      <c r="J127" s="846"/>
      <c r="K127" s="846"/>
      <c r="L127" s="846"/>
      <c r="M127" s="846"/>
      <c r="N127" s="846"/>
      <c r="O127" s="846"/>
      <c r="P127" s="846"/>
      <c r="Q127" s="846"/>
      <c r="R127" s="846"/>
      <c r="S127" s="846"/>
      <c r="T127" s="846"/>
      <c r="U127" s="846"/>
      <c r="V127" s="846"/>
      <c r="W127" s="846"/>
      <c r="X127" s="846"/>
      <c r="Y127" s="846"/>
      <c r="Z127" s="847"/>
      <c r="AA127" s="761" t="s">
        <v>204</v>
      </c>
      <c r="AB127" s="762"/>
      <c r="AC127" s="762"/>
      <c r="AD127" s="762"/>
      <c r="AE127" s="763"/>
      <c r="AF127" s="764" t="s">
        <v>204</v>
      </c>
      <c r="AG127" s="762"/>
      <c r="AH127" s="762"/>
      <c r="AI127" s="762"/>
      <c r="AJ127" s="763"/>
      <c r="AK127" s="764" t="s">
        <v>204</v>
      </c>
      <c r="AL127" s="762"/>
      <c r="AM127" s="762"/>
      <c r="AN127" s="762"/>
      <c r="AO127" s="763"/>
      <c r="AP127" s="838" t="s">
        <v>204</v>
      </c>
      <c r="AQ127" s="839"/>
      <c r="AR127" s="839"/>
      <c r="AS127" s="839"/>
      <c r="AT127" s="840"/>
      <c r="AU127" s="56"/>
      <c r="AV127" s="56"/>
      <c r="AW127" s="56"/>
      <c r="AX127" s="848" t="s">
        <v>494</v>
      </c>
      <c r="AY127" s="849"/>
      <c r="AZ127" s="849"/>
      <c r="BA127" s="849"/>
      <c r="BB127" s="849"/>
      <c r="BC127" s="849"/>
      <c r="BD127" s="849"/>
      <c r="BE127" s="850"/>
      <c r="BF127" s="851" t="s">
        <v>122</v>
      </c>
      <c r="BG127" s="849"/>
      <c r="BH127" s="849"/>
      <c r="BI127" s="849"/>
      <c r="BJ127" s="849"/>
      <c r="BK127" s="849"/>
      <c r="BL127" s="850"/>
      <c r="BM127" s="851" t="s">
        <v>424</v>
      </c>
      <c r="BN127" s="849"/>
      <c r="BO127" s="849"/>
      <c r="BP127" s="849"/>
      <c r="BQ127" s="849"/>
      <c r="BR127" s="849"/>
      <c r="BS127" s="850"/>
      <c r="BT127" s="851" t="s">
        <v>413</v>
      </c>
      <c r="BU127" s="849"/>
      <c r="BV127" s="849"/>
      <c r="BW127" s="849"/>
      <c r="BX127" s="849"/>
      <c r="BY127" s="849"/>
      <c r="BZ127" s="852"/>
      <c r="CA127" s="56"/>
      <c r="CB127" s="56"/>
      <c r="CC127" s="56"/>
      <c r="CD127" s="74"/>
      <c r="CE127" s="74"/>
      <c r="CF127" s="74"/>
      <c r="CG127" s="56"/>
      <c r="CH127" s="56"/>
      <c r="CI127" s="56"/>
      <c r="CJ127" s="75"/>
      <c r="CK127" s="831"/>
      <c r="CL127" s="832"/>
      <c r="CM127" s="832"/>
      <c r="CN127" s="832"/>
      <c r="CO127" s="833"/>
      <c r="CP127" s="837" t="s">
        <v>410</v>
      </c>
      <c r="CQ127" s="773"/>
      <c r="CR127" s="773"/>
      <c r="CS127" s="773"/>
      <c r="CT127" s="773"/>
      <c r="CU127" s="773"/>
      <c r="CV127" s="773"/>
      <c r="CW127" s="773"/>
      <c r="CX127" s="773"/>
      <c r="CY127" s="773"/>
      <c r="CZ127" s="773"/>
      <c r="DA127" s="773"/>
      <c r="DB127" s="773"/>
      <c r="DC127" s="773"/>
      <c r="DD127" s="773"/>
      <c r="DE127" s="773"/>
      <c r="DF127" s="774"/>
      <c r="DG127" s="841" t="s">
        <v>204</v>
      </c>
      <c r="DH127" s="842"/>
      <c r="DI127" s="842"/>
      <c r="DJ127" s="842"/>
      <c r="DK127" s="842"/>
      <c r="DL127" s="842" t="s">
        <v>204</v>
      </c>
      <c r="DM127" s="842"/>
      <c r="DN127" s="842"/>
      <c r="DO127" s="842"/>
      <c r="DP127" s="842"/>
      <c r="DQ127" s="842" t="s">
        <v>204</v>
      </c>
      <c r="DR127" s="842"/>
      <c r="DS127" s="842"/>
      <c r="DT127" s="842"/>
      <c r="DU127" s="842"/>
      <c r="DV127" s="843" t="s">
        <v>204</v>
      </c>
      <c r="DW127" s="843"/>
      <c r="DX127" s="843"/>
      <c r="DY127" s="843"/>
      <c r="DZ127" s="844"/>
    </row>
    <row r="128" spans="1:130" s="48" customFormat="1" ht="26.25" customHeight="1" x14ac:dyDescent="0.15">
      <c r="A128" s="801" t="s">
        <v>495</v>
      </c>
      <c r="B128" s="802"/>
      <c r="C128" s="802"/>
      <c r="D128" s="802"/>
      <c r="E128" s="802"/>
      <c r="F128" s="802"/>
      <c r="G128" s="802"/>
      <c r="H128" s="802"/>
      <c r="I128" s="802"/>
      <c r="J128" s="802"/>
      <c r="K128" s="802"/>
      <c r="L128" s="802"/>
      <c r="M128" s="802"/>
      <c r="N128" s="802"/>
      <c r="O128" s="802"/>
      <c r="P128" s="802"/>
      <c r="Q128" s="802"/>
      <c r="R128" s="802"/>
      <c r="S128" s="802"/>
      <c r="T128" s="802"/>
      <c r="U128" s="802"/>
      <c r="V128" s="802"/>
      <c r="W128" s="803" t="s">
        <v>7</v>
      </c>
      <c r="X128" s="803"/>
      <c r="Y128" s="803"/>
      <c r="Z128" s="804"/>
      <c r="AA128" s="805">
        <v>34535</v>
      </c>
      <c r="AB128" s="806"/>
      <c r="AC128" s="806"/>
      <c r="AD128" s="806"/>
      <c r="AE128" s="807"/>
      <c r="AF128" s="808">
        <v>42236</v>
      </c>
      <c r="AG128" s="806"/>
      <c r="AH128" s="806"/>
      <c r="AI128" s="806"/>
      <c r="AJ128" s="807"/>
      <c r="AK128" s="808">
        <v>40820</v>
      </c>
      <c r="AL128" s="806"/>
      <c r="AM128" s="806"/>
      <c r="AN128" s="806"/>
      <c r="AO128" s="807"/>
      <c r="AP128" s="809"/>
      <c r="AQ128" s="810"/>
      <c r="AR128" s="810"/>
      <c r="AS128" s="810"/>
      <c r="AT128" s="811"/>
      <c r="AU128" s="56"/>
      <c r="AV128" s="56"/>
      <c r="AW128" s="56"/>
      <c r="AX128" s="812" t="s">
        <v>309</v>
      </c>
      <c r="AY128" s="813"/>
      <c r="AZ128" s="813"/>
      <c r="BA128" s="813"/>
      <c r="BB128" s="813"/>
      <c r="BC128" s="813"/>
      <c r="BD128" s="813"/>
      <c r="BE128" s="814"/>
      <c r="BF128" s="815" t="s">
        <v>204</v>
      </c>
      <c r="BG128" s="816"/>
      <c r="BH128" s="816"/>
      <c r="BI128" s="816"/>
      <c r="BJ128" s="816"/>
      <c r="BK128" s="816"/>
      <c r="BL128" s="817"/>
      <c r="BM128" s="815">
        <v>15</v>
      </c>
      <c r="BN128" s="816"/>
      <c r="BO128" s="816"/>
      <c r="BP128" s="816"/>
      <c r="BQ128" s="816"/>
      <c r="BR128" s="816"/>
      <c r="BS128" s="817"/>
      <c r="BT128" s="815">
        <v>20</v>
      </c>
      <c r="BU128" s="816"/>
      <c r="BV128" s="816"/>
      <c r="BW128" s="816"/>
      <c r="BX128" s="816"/>
      <c r="BY128" s="816"/>
      <c r="BZ128" s="818"/>
      <c r="CA128" s="74"/>
      <c r="CB128" s="74"/>
      <c r="CC128" s="74"/>
      <c r="CD128" s="74"/>
      <c r="CE128" s="74"/>
      <c r="CF128" s="74"/>
      <c r="CG128" s="56"/>
      <c r="CH128" s="56"/>
      <c r="CI128" s="56"/>
      <c r="CJ128" s="75"/>
      <c r="CK128" s="834"/>
      <c r="CL128" s="835"/>
      <c r="CM128" s="835"/>
      <c r="CN128" s="835"/>
      <c r="CO128" s="836"/>
      <c r="CP128" s="819" t="s">
        <v>402</v>
      </c>
      <c r="CQ128" s="793"/>
      <c r="CR128" s="793"/>
      <c r="CS128" s="793"/>
      <c r="CT128" s="793"/>
      <c r="CU128" s="793"/>
      <c r="CV128" s="793"/>
      <c r="CW128" s="793"/>
      <c r="CX128" s="793"/>
      <c r="CY128" s="793"/>
      <c r="CZ128" s="793"/>
      <c r="DA128" s="793"/>
      <c r="DB128" s="793"/>
      <c r="DC128" s="793"/>
      <c r="DD128" s="793"/>
      <c r="DE128" s="793"/>
      <c r="DF128" s="794"/>
      <c r="DG128" s="820" t="s">
        <v>204</v>
      </c>
      <c r="DH128" s="821"/>
      <c r="DI128" s="821"/>
      <c r="DJ128" s="821"/>
      <c r="DK128" s="821"/>
      <c r="DL128" s="821" t="s">
        <v>204</v>
      </c>
      <c r="DM128" s="821"/>
      <c r="DN128" s="821"/>
      <c r="DO128" s="821"/>
      <c r="DP128" s="821"/>
      <c r="DQ128" s="821" t="s">
        <v>204</v>
      </c>
      <c r="DR128" s="821"/>
      <c r="DS128" s="821"/>
      <c r="DT128" s="821"/>
      <c r="DU128" s="821"/>
      <c r="DV128" s="822" t="s">
        <v>204</v>
      </c>
      <c r="DW128" s="822"/>
      <c r="DX128" s="822"/>
      <c r="DY128" s="822"/>
      <c r="DZ128" s="823"/>
    </row>
    <row r="129" spans="1:131" s="48" customFormat="1" ht="26.25" customHeight="1" x14ac:dyDescent="0.15">
      <c r="A129" s="756" t="s">
        <v>173</v>
      </c>
      <c r="B129" s="757"/>
      <c r="C129" s="757"/>
      <c r="D129" s="757"/>
      <c r="E129" s="757"/>
      <c r="F129" s="757"/>
      <c r="G129" s="757"/>
      <c r="H129" s="757"/>
      <c r="I129" s="757"/>
      <c r="J129" s="757"/>
      <c r="K129" s="757"/>
      <c r="L129" s="757"/>
      <c r="M129" s="757"/>
      <c r="N129" s="757"/>
      <c r="O129" s="757"/>
      <c r="P129" s="757"/>
      <c r="Q129" s="757"/>
      <c r="R129" s="757"/>
      <c r="S129" s="757"/>
      <c r="T129" s="757"/>
      <c r="U129" s="757"/>
      <c r="V129" s="757"/>
      <c r="W129" s="758" t="s">
        <v>234</v>
      </c>
      <c r="X129" s="759"/>
      <c r="Y129" s="759"/>
      <c r="Z129" s="760"/>
      <c r="AA129" s="761">
        <v>3872450</v>
      </c>
      <c r="AB129" s="762"/>
      <c r="AC129" s="762"/>
      <c r="AD129" s="762"/>
      <c r="AE129" s="763"/>
      <c r="AF129" s="764">
        <v>4075926</v>
      </c>
      <c r="AG129" s="762"/>
      <c r="AH129" s="762"/>
      <c r="AI129" s="762"/>
      <c r="AJ129" s="763"/>
      <c r="AK129" s="764">
        <v>4005342</v>
      </c>
      <c r="AL129" s="762"/>
      <c r="AM129" s="762"/>
      <c r="AN129" s="762"/>
      <c r="AO129" s="763"/>
      <c r="AP129" s="765"/>
      <c r="AQ129" s="766"/>
      <c r="AR129" s="766"/>
      <c r="AS129" s="766"/>
      <c r="AT129" s="767"/>
      <c r="AU129" s="67"/>
      <c r="AV129" s="67"/>
      <c r="AW129" s="67"/>
      <c r="AX129" s="775" t="s">
        <v>114</v>
      </c>
      <c r="AY129" s="773"/>
      <c r="AZ129" s="773"/>
      <c r="BA129" s="773"/>
      <c r="BB129" s="773"/>
      <c r="BC129" s="773"/>
      <c r="BD129" s="773"/>
      <c r="BE129" s="774"/>
      <c r="BF129" s="824" t="s">
        <v>204</v>
      </c>
      <c r="BG129" s="825"/>
      <c r="BH129" s="825"/>
      <c r="BI129" s="825"/>
      <c r="BJ129" s="825"/>
      <c r="BK129" s="825"/>
      <c r="BL129" s="826"/>
      <c r="BM129" s="824">
        <v>20</v>
      </c>
      <c r="BN129" s="825"/>
      <c r="BO129" s="825"/>
      <c r="BP129" s="825"/>
      <c r="BQ129" s="825"/>
      <c r="BR129" s="825"/>
      <c r="BS129" s="826"/>
      <c r="BT129" s="824">
        <v>30</v>
      </c>
      <c r="BU129" s="825"/>
      <c r="BV129" s="825"/>
      <c r="BW129" s="825"/>
      <c r="BX129" s="825"/>
      <c r="BY129" s="825"/>
      <c r="BZ129" s="82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56" t="s">
        <v>496</v>
      </c>
      <c r="B130" s="757"/>
      <c r="C130" s="757"/>
      <c r="D130" s="757"/>
      <c r="E130" s="757"/>
      <c r="F130" s="757"/>
      <c r="G130" s="757"/>
      <c r="H130" s="757"/>
      <c r="I130" s="757"/>
      <c r="J130" s="757"/>
      <c r="K130" s="757"/>
      <c r="L130" s="757"/>
      <c r="M130" s="757"/>
      <c r="N130" s="757"/>
      <c r="O130" s="757"/>
      <c r="P130" s="757"/>
      <c r="Q130" s="757"/>
      <c r="R130" s="757"/>
      <c r="S130" s="757"/>
      <c r="T130" s="757"/>
      <c r="U130" s="757"/>
      <c r="V130" s="757"/>
      <c r="W130" s="758" t="s">
        <v>497</v>
      </c>
      <c r="X130" s="759"/>
      <c r="Y130" s="759"/>
      <c r="Z130" s="760"/>
      <c r="AA130" s="761">
        <v>713867</v>
      </c>
      <c r="AB130" s="762"/>
      <c r="AC130" s="762"/>
      <c r="AD130" s="762"/>
      <c r="AE130" s="763"/>
      <c r="AF130" s="764">
        <v>713101</v>
      </c>
      <c r="AG130" s="762"/>
      <c r="AH130" s="762"/>
      <c r="AI130" s="762"/>
      <c r="AJ130" s="763"/>
      <c r="AK130" s="764">
        <v>710578</v>
      </c>
      <c r="AL130" s="762"/>
      <c r="AM130" s="762"/>
      <c r="AN130" s="762"/>
      <c r="AO130" s="763"/>
      <c r="AP130" s="765"/>
      <c r="AQ130" s="766"/>
      <c r="AR130" s="766"/>
      <c r="AS130" s="766"/>
      <c r="AT130" s="767"/>
      <c r="AU130" s="67"/>
      <c r="AV130" s="67"/>
      <c r="AW130" s="67"/>
      <c r="AX130" s="775" t="s">
        <v>437</v>
      </c>
      <c r="AY130" s="773"/>
      <c r="AZ130" s="773"/>
      <c r="BA130" s="773"/>
      <c r="BB130" s="773"/>
      <c r="BC130" s="773"/>
      <c r="BD130" s="773"/>
      <c r="BE130" s="774"/>
      <c r="BF130" s="776">
        <v>11.5</v>
      </c>
      <c r="BG130" s="777"/>
      <c r="BH130" s="777"/>
      <c r="BI130" s="777"/>
      <c r="BJ130" s="777"/>
      <c r="BK130" s="777"/>
      <c r="BL130" s="778"/>
      <c r="BM130" s="776">
        <v>25</v>
      </c>
      <c r="BN130" s="777"/>
      <c r="BO130" s="777"/>
      <c r="BP130" s="777"/>
      <c r="BQ130" s="777"/>
      <c r="BR130" s="777"/>
      <c r="BS130" s="778"/>
      <c r="BT130" s="776">
        <v>35</v>
      </c>
      <c r="BU130" s="777"/>
      <c r="BV130" s="777"/>
      <c r="BW130" s="777"/>
      <c r="BX130" s="777"/>
      <c r="BY130" s="777"/>
      <c r="BZ130" s="77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80"/>
      <c r="B131" s="781"/>
      <c r="C131" s="781"/>
      <c r="D131" s="781"/>
      <c r="E131" s="781"/>
      <c r="F131" s="781"/>
      <c r="G131" s="781"/>
      <c r="H131" s="781"/>
      <c r="I131" s="781"/>
      <c r="J131" s="781"/>
      <c r="K131" s="781"/>
      <c r="L131" s="781"/>
      <c r="M131" s="781"/>
      <c r="N131" s="781"/>
      <c r="O131" s="781"/>
      <c r="P131" s="781"/>
      <c r="Q131" s="781"/>
      <c r="R131" s="781"/>
      <c r="S131" s="781"/>
      <c r="T131" s="781"/>
      <c r="U131" s="781"/>
      <c r="V131" s="781"/>
      <c r="W131" s="782" t="s">
        <v>175</v>
      </c>
      <c r="X131" s="783"/>
      <c r="Y131" s="783"/>
      <c r="Z131" s="784"/>
      <c r="AA131" s="785">
        <v>3158583</v>
      </c>
      <c r="AB131" s="786"/>
      <c r="AC131" s="786"/>
      <c r="AD131" s="786"/>
      <c r="AE131" s="787"/>
      <c r="AF131" s="788">
        <v>3362825</v>
      </c>
      <c r="AG131" s="786"/>
      <c r="AH131" s="786"/>
      <c r="AI131" s="786"/>
      <c r="AJ131" s="787"/>
      <c r="AK131" s="788">
        <v>3294764</v>
      </c>
      <c r="AL131" s="786"/>
      <c r="AM131" s="786"/>
      <c r="AN131" s="786"/>
      <c r="AO131" s="787"/>
      <c r="AP131" s="789"/>
      <c r="AQ131" s="790"/>
      <c r="AR131" s="790"/>
      <c r="AS131" s="790"/>
      <c r="AT131" s="791"/>
      <c r="AU131" s="67"/>
      <c r="AV131" s="67"/>
      <c r="AW131" s="67"/>
      <c r="AX131" s="792" t="s">
        <v>63</v>
      </c>
      <c r="AY131" s="793"/>
      <c r="AZ131" s="793"/>
      <c r="BA131" s="793"/>
      <c r="BB131" s="793"/>
      <c r="BC131" s="793"/>
      <c r="BD131" s="793"/>
      <c r="BE131" s="794"/>
      <c r="BF131" s="795">
        <v>17.100000000000001</v>
      </c>
      <c r="BG131" s="796"/>
      <c r="BH131" s="796"/>
      <c r="BI131" s="796"/>
      <c r="BJ131" s="796"/>
      <c r="BK131" s="796"/>
      <c r="BL131" s="797"/>
      <c r="BM131" s="795">
        <v>350</v>
      </c>
      <c r="BN131" s="796"/>
      <c r="BO131" s="796"/>
      <c r="BP131" s="796"/>
      <c r="BQ131" s="796"/>
      <c r="BR131" s="796"/>
      <c r="BS131" s="797"/>
      <c r="BT131" s="798"/>
      <c r="BU131" s="799"/>
      <c r="BV131" s="799"/>
      <c r="BW131" s="799"/>
      <c r="BX131" s="799"/>
      <c r="BY131" s="799"/>
      <c r="BZ131" s="80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46" t="s">
        <v>117</v>
      </c>
      <c r="B132" s="747"/>
      <c r="C132" s="747"/>
      <c r="D132" s="747"/>
      <c r="E132" s="747"/>
      <c r="F132" s="747"/>
      <c r="G132" s="747"/>
      <c r="H132" s="747"/>
      <c r="I132" s="747"/>
      <c r="J132" s="747"/>
      <c r="K132" s="747"/>
      <c r="L132" s="747"/>
      <c r="M132" s="747"/>
      <c r="N132" s="747"/>
      <c r="O132" s="747"/>
      <c r="P132" s="747"/>
      <c r="Q132" s="747"/>
      <c r="R132" s="747"/>
      <c r="S132" s="747"/>
      <c r="T132" s="747"/>
      <c r="U132" s="747"/>
      <c r="V132" s="721" t="s">
        <v>498</v>
      </c>
      <c r="W132" s="721"/>
      <c r="X132" s="721"/>
      <c r="Y132" s="721"/>
      <c r="Z132" s="722"/>
      <c r="AA132" s="723">
        <v>11.928861769999999</v>
      </c>
      <c r="AB132" s="724"/>
      <c r="AC132" s="724"/>
      <c r="AD132" s="724"/>
      <c r="AE132" s="725"/>
      <c r="AF132" s="726">
        <v>11.295146190000001</v>
      </c>
      <c r="AG132" s="724"/>
      <c r="AH132" s="724"/>
      <c r="AI132" s="724"/>
      <c r="AJ132" s="725"/>
      <c r="AK132" s="726">
        <v>11.35204221</v>
      </c>
      <c r="AL132" s="724"/>
      <c r="AM132" s="724"/>
      <c r="AN132" s="724"/>
      <c r="AO132" s="725"/>
      <c r="AP132" s="727"/>
      <c r="AQ132" s="728"/>
      <c r="AR132" s="728"/>
      <c r="AS132" s="728"/>
      <c r="AT132" s="7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48"/>
      <c r="B133" s="749"/>
      <c r="C133" s="749"/>
      <c r="D133" s="749"/>
      <c r="E133" s="749"/>
      <c r="F133" s="749"/>
      <c r="G133" s="749"/>
      <c r="H133" s="749"/>
      <c r="I133" s="749"/>
      <c r="J133" s="749"/>
      <c r="K133" s="749"/>
      <c r="L133" s="749"/>
      <c r="M133" s="749"/>
      <c r="N133" s="749"/>
      <c r="O133" s="749"/>
      <c r="P133" s="749"/>
      <c r="Q133" s="749"/>
      <c r="R133" s="749"/>
      <c r="S133" s="749"/>
      <c r="T133" s="749"/>
      <c r="U133" s="749"/>
      <c r="V133" s="730" t="s">
        <v>60</v>
      </c>
      <c r="W133" s="730"/>
      <c r="X133" s="730"/>
      <c r="Y133" s="730"/>
      <c r="Z133" s="731"/>
      <c r="AA133" s="732">
        <v>10.9</v>
      </c>
      <c r="AB133" s="733"/>
      <c r="AC133" s="733"/>
      <c r="AD133" s="733"/>
      <c r="AE133" s="734"/>
      <c r="AF133" s="732">
        <v>11.2</v>
      </c>
      <c r="AG133" s="733"/>
      <c r="AH133" s="733"/>
      <c r="AI133" s="733"/>
      <c r="AJ133" s="734"/>
      <c r="AK133" s="732">
        <v>11.5</v>
      </c>
      <c r="AL133" s="733"/>
      <c r="AM133" s="733"/>
      <c r="AN133" s="733"/>
      <c r="AO133" s="734"/>
      <c r="AP133" s="735"/>
      <c r="AQ133" s="736"/>
      <c r="AR133" s="736"/>
      <c r="AS133" s="736"/>
      <c r="AT133" s="737"/>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PbpANua7QcUXUHT2VcM71ZoOL0UPDH5aMCtyS9+ITnyFJ0XuENEX/itrLEDJ+DN2OHF2Sic7y/CZpDlMG2PCg==" saltValue="Hm8Uew6y2nkCOwI77cAfF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96</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9ANUjshTJ2KIpEK7tb8jevXlsjRNc8k1kXHapDynzZRKbsOkvMgRcZQ8cLnsELAGf1Uo55d44T5GhUMz/Aza6g==" saltValue="wr/IfhTcTWHIsuSGCWfIug=="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BHhYs92NOjhWCepd9N3+99ZSdlGM2kF7SrQKzCfobtcpYDcc5Q0yhA3RXcY6zQyQfhCODK8X/xz304AB527yIw==" saltValue="GrfaPGzFxZbg2FI7XAqAcA==" spinCount="100000" sheet="1" objects="1" scenarios="1"/>
  <phoneticPr fontId="5"/>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499</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333</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3" t="s">
        <v>84</v>
      </c>
      <c r="AP7" s="127"/>
      <c r="AQ7" s="138" t="s">
        <v>500</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4"/>
      <c r="AP8" s="128" t="s">
        <v>502</v>
      </c>
      <c r="AQ8" s="139" t="s">
        <v>503</v>
      </c>
      <c r="AR8" s="153" t="s">
        <v>504</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44" t="s">
        <v>505</v>
      </c>
      <c r="AL9" s="1045"/>
      <c r="AM9" s="1045"/>
      <c r="AN9" s="1046"/>
      <c r="AO9" s="117">
        <v>844902</v>
      </c>
      <c r="AP9" s="117">
        <v>157690</v>
      </c>
      <c r="AQ9" s="140">
        <v>166998</v>
      </c>
      <c r="AR9" s="154">
        <v>-5.6</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44" t="s">
        <v>209</v>
      </c>
      <c r="AL10" s="1045"/>
      <c r="AM10" s="1045"/>
      <c r="AN10" s="1046"/>
      <c r="AO10" s="118">
        <v>249485</v>
      </c>
      <c r="AP10" s="118">
        <v>46563</v>
      </c>
      <c r="AQ10" s="141">
        <v>26170</v>
      </c>
      <c r="AR10" s="155">
        <v>77.900000000000006</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44" t="s">
        <v>400</v>
      </c>
      <c r="AL11" s="1045"/>
      <c r="AM11" s="1045"/>
      <c r="AN11" s="1046"/>
      <c r="AO11" s="118" t="s">
        <v>204</v>
      </c>
      <c r="AP11" s="118" t="s">
        <v>204</v>
      </c>
      <c r="AQ11" s="141">
        <v>5047</v>
      </c>
      <c r="AR11" s="155" t="s">
        <v>204</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44" t="s">
        <v>233</v>
      </c>
      <c r="AL12" s="1045"/>
      <c r="AM12" s="1045"/>
      <c r="AN12" s="1046"/>
      <c r="AO12" s="118" t="s">
        <v>204</v>
      </c>
      <c r="AP12" s="118" t="s">
        <v>204</v>
      </c>
      <c r="AQ12" s="141" t="s">
        <v>204</v>
      </c>
      <c r="AR12" s="155" t="s">
        <v>204</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44" t="s">
        <v>506</v>
      </c>
      <c r="AL13" s="1045"/>
      <c r="AM13" s="1045"/>
      <c r="AN13" s="1046"/>
      <c r="AO13" s="118" t="s">
        <v>204</v>
      </c>
      <c r="AP13" s="118" t="s">
        <v>204</v>
      </c>
      <c r="AQ13" s="141">
        <v>6466</v>
      </c>
      <c r="AR13" s="155" t="s">
        <v>204</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44" t="s">
        <v>507</v>
      </c>
      <c r="AL14" s="1045"/>
      <c r="AM14" s="1045"/>
      <c r="AN14" s="1046"/>
      <c r="AO14" s="118">
        <v>9417</v>
      </c>
      <c r="AP14" s="118">
        <v>1758</v>
      </c>
      <c r="AQ14" s="141">
        <v>3589</v>
      </c>
      <c r="AR14" s="155">
        <v>-51</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47" t="s">
        <v>311</v>
      </c>
      <c r="AL15" s="1048"/>
      <c r="AM15" s="1048"/>
      <c r="AN15" s="1049"/>
      <c r="AO15" s="118">
        <v>-60629</v>
      </c>
      <c r="AP15" s="118">
        <v>-11316</v>
      </c>
      <c r="AQ15" s="141">
        <v>-12920</v>
      </c>
      <c r="AR15" s="155">
        <v>-12.4</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47" t="s">
        <v>273</v>
      </c>
      <c r="AL16" s="1048"/>
      <c r="AM16" s="1048"/>
      <c r="AN16" s="1049"/>
      <c r="AO16" s="118">
        <v>1043175</v>
      </c>
      <c r="AP16" s="118">
        <v>194695</v>
      </c>
      <c r="AQ16" s="141">
        <v>195349</v>
      </c>
      <c r="AR16" s="155">
        <v>-0.3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187</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508</v>
      </c>
      <c r="AP20" s="129" t="s">
        <v>337</v>
      </c>
      <c r="AQ20" s="142" t="s">
        <v>42</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50" t="s">
        <v>509</v>
      </c>
      <c r="AL21" s="1051"/>
      <c r="AM21" s="1051"/>
      <c r="AN21" s="1052"/>
      <c r="AO21" s="120">
        <v>16.8</v>
      </c>
      <c r="AP21" s="130">
        <v>16.600000000000001</v>
      </c>
      <c r="AQ21" s="143">
        <v>0.2</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50" t="s">
        <v>510</v>
      </c>
      <c r="AL22" s="1051"/>
      <c r="AM22" s="1051"/>
      <c r="AN22" s="1052"/>
      <c r="AO22" s="121">
        <v>95.7</v>
      </c>
      <c r="AP22" s="131">
        <v>95.6</v>
      </c>
      <c r="AQ22" s="144">
        <v>0.1</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43" t="s">
        <v>302</v>
      </c>
      <c r="B26" s="1043"/>
      <c r="C26" s="1043"/>
      <c r="D26" s="1043"/>
      <c r="E26" s="1043"/>
      <c r="F26" s="1043"/>
      <c r="G26" s="1043"/>
      <c r="H26" s="1043"/>
      <c r="I26" s="1043"/>
      <c r="J26" s="1043"/>
      <c r="K26" s="1043"/>
      <c r="L26" s="1043"/>
      <c r="M26" s="1043"/>
      <c r="N26" s="1043"/>
      <c r="O26" s="1043"/>
      <c r="P26" s="1043"/>
      <c r="Q26" s="1043"/>
      <c r="R26" s="1043"/>
      <c r="S26" s="1043"/>
      <c r="T26" s="1043"/>
      <c r="U26" s="1043"/>
      <c r="V26" s="1043"/>
      <c r="W26" s="1043"/>
      <c r="X26" s="1043"/>
      <c r="Y26" s="1043"/>
      <c r="Z26" s="1043"/>
      <c r="AA26" s="1043"/>
      <c r="AB26" s="1043"/>
      <c r="AC26" s="1043"/>
      <c r="AD26" s="1043"/>
      <c r="AE26" s="1043"/>
      <c r="AF26" s="1043"/>
      <c r="AG26" s="1043"/>
      <c r="AH26" s="1043"/>
      <c r="AI26" s="1043"/>
      <c r="AJ26" s="1043"/>
      <c r="AK26" s="1043"/>
      <c r="AL26" s="1043"/>
      <c r="AM26" s="1043"/>
      <c r="AN26" s="1043"/>
      <c r="AO26" s="1043"/>
      <c r="AP26" s="1043"/>
      <c r="AQ26" s="1043"/>
      <c r="AR26" s="1043"/>
      <c r="AS26" s="1043"/>
      <c r="AT26" s="91"/>
    </row>
    <row r="27" spans="1:46" x14ac:dyDescent="0.15">
      <c r="A27" s="85"/>
      <c r="AO27" s="90"/>
      <c r="AP27" s="90"/>
      <c r="AQ27" s="90"/>
      <c r="AR27" s="90"/>
      <c r="AS27" s="90"/>
      <c r="AT27" s="90"/>
    </row>
    <row r="28" spans="1:46" ht="17.25" x14ac:dyDescent="0.15">
      <c r="A28" s="82" t="s">
        <v>260</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120</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3" t="s">
        <v>84</v>
      </c>
      <c r="AP30" s="127"/>
      <c r="AQ30" s="138" t="s">
        <v>500</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4"/>
      <c r="AP31" s="128" t="s">
        <v>502</v>
      </c>
      <c r="AQ31" s="139" t="s">
        <v>503</v>
      </c>
      <c r="AR31" s="153" t="s">
        <v>504</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37" t="s">
        <v>511</v>
      </c>
      <c r="AL32" s="1038"/>
      <c r="AM32" s="1038"/>
      <c r="AN32" s="1039"/>
      <c r="AO32" s="118">
        <v>899810</v>
      </c>
      <c r="AP32" s="118">
        <v>167938</v>
      </c>
      <c r="AQ32" s="145">
        <v>125145</v>
      </c>
      <c r="AR32" s="155">
        <v>34.200000000000003</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37" t="s">
        <v>512</v>
      </c>
      <c r="AL33" s="1038"/>
      <c r="AM33" s="1038"/>
      <c r="AN33" s="1039"/>
      <c r="AO33" s="118" t="s">
        <v>204</v>
      </c>
      <c r="AP33" s="118" t="s">
        <v>204</v>
      </c>
      <c r="AQ33" s="145">
        <v>142</v>
      </c>
      <c r="AR33" s="155" t="s">
        <v>204</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37" t="s">
        <v>513</v>
      </c>
      <c r="AL34" s="1038"/>
      <c r="AM34" s="1038"/>
      <c r="AN34" s="1039"/>
      <c r="AO34" s="118" t="s">
        <v>204</v>
      </c>
      <c r="AP34" s="118" t="s">
        <v>204</v>
      </c>
      <c r="AQ34" s="145">
        <v>186</v>
      </c>
      <c r="AR34" s="155" t="s">
        <v>204</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37" t="s">
        <v>514</v>
      </c>
      <c r="AL35" s="1038"/>
      <c r="AM35" s="1038"/>
      <c r="AN35" s="1039"/>
      <c r="AO35" s="118">
        <v>208744</v>
      </c>
      <c r="AP35" s="118">
        <v>38959</v>
      </c>
      <c r="AQ35" s="145">
        <v>24116</v>
      </c>
      <c r="AR35" s="155">
        <v>61.5</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37" t="s">
        <v>38</v>
      </c>
      <c r="AL36" s="1038"/>
      <c r="AM36" s="1038"/>
      <c r="AN36" s="1039"/>
      <c r="AO36" s="118">
        <v>16867</v>
      </c>
      <c r="AP36" s="118">
        <v>3148</v>
      </c>
      <c r="AQ36" s="145">
        <v>3945</v>
      </c>
      <c r="AR36" s="155">
        <v>-20.2</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37" t="s">
        <v>350</v>
      </c>
      <c r="AL37" s="1038"/>
      <c r="AM37" s="1038"/>
      <c r="AN37" s="1039"/>
      <c r="AO37" s="118" t="s">
        <v>204</v>
      </c>
      <c r="AP37" s="118" t="s">
        <v>204</v>
      </c>
      <c r="AQ37" s="145">
        <v>817</v>
      </c>
      <c r="AR37" s="155" t="s">
        <v>204</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40" t="s">
        <v>515</v>
      </c>
      <c r="AL38" s="1041"/>
      <c r="AM38" s="1041"/>
      <c r="AN38" s="1042"/>
      <c r="AO38" s="122" t="s">
        <v>204</v>
      </c>
      <c r="AP38" s="122" t="s">
        <v>204</v>
      </c>
      <c r="AQ38" s="146">
        <v>16</v>
      </c>
      <c r="AR38" s="144" t="s">
        <v>204</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40" t="s">
        <v>58</v>
      </c>
      <c r="AL39" s="1041"/>
      <c r="AM39" s="1041"/>
      <c r="AN39" s="1042"/>
      <c r="AO39" s="118">
        <v>-40820</v>
      </c>
      <c r="AP39" s="118">
        <v>-7619</v>
      </c>
      <c r="AQ39" s="145">
        <v>-6780</v>
      </c>
      <c r="AR39" s="155">
        <v>12.4</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37" t="s">
        <v>516</v>
      </c>
      <c r="AL40" s="1038"/>
      <c r="AM40" s="1038"/>
      <c r="AN40" s="1039"/>
      <c r="AO40" s="118">
        <v>-710578</v>
      </c>
      <c r="AP40" s="118">
        <v>-132620</v>
      </c>
      <c r="AQ40" s="145">
        <v>-98746</v>
      </c>
      <c r="AR40" s="155">
        <v>34.299999999999997</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27" t="s">
        <v>388</v>
      </c>
      <c r="AL41" s="1028"/>
      <c r="AM41" s="1028"/>
      <c r="AN41" s="1029"/>
      <c r="AO41" s="118">
        <v>374023</v>
      </c>
      <c r="AP41" s="118">
        <v>69806</v>
      </c>
      <c r="AQ41" s="145">
        <v>48842</v>
      </c>
      <c r="AR41" s="155">
        <v>42.9</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t="s">
        <v>517</v>
      </c>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518</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519</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5" t="s">
        <v>84</v>
      </c>
      <c r="AN49" s="1030" t="s">
        <v>447</v>
      </c>
      <c r="AO49" s="1031"/>
      <c r="AP49" s="1031"/>
      <c r="AQ49" s="1031"/>
      <c r="AR49" s="1032"/>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36"/>
      <c r="AN50" s="114" t="s">
        <v>491</v>
      </c>
      <c r="AO50" s="124" t="s">
        <v>492</v>
      </c>
      <c r="AP50" s="135" t="s">
        <v>520</v>
      </c>
      <c r="AQ50" s="148" t="s">
        <v>382</v>
      </c>
      <c r="AR50" s="158" t="s">
        <v>521</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501</v>
      </c>
      <c r="AL51" s="103"/>
      <c r="AM51" s="108">
        <v>359439</v>
      </c>
      <c r="AN51" s="115">
        <v>59196</v>
      </c>
      <c r="AO51" s="125">
        <v>-44.8</v>
      </c>
      <c r="AP51" s="136">
        <v>167497</v>
      </c>
      <c r="AQ51" s="149">
        <v>-17.399999999999999</v>
      </c>
      <c r="AR51" s="159">
        <v>-27.4</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275</v>
      </c>
      <c r="AM52" s="109">
        <v>130516</v>
      </c>
      <c r="AN52" s="116">
        <v>21495</v>
      </c>
      <c r="AO52" s="126">
        <v>-69.7</v>
      </c>
      <c r="AP52" s="137">
        <v>82571</v>
      </c>
      <c r="AQ52" s="150">
        <v>3.6</v>
      </c>
      <c r="AR52" s="160">
        <v>-73.3</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522</v>
      </c>
      <c r="AL53" s="103"/>
      <c r="AM53" s="108">
        <v>426385</v>
      </c>
      <c r="AN53" s="115">
        <v>72256</v>
      </c>
      <c r="AO53" s="125">
        <v>22.1</v>
      </c>
      <c r="AP53" s="136">
        <v>190274</v>
      </c>
      <c r="AQ53" s="149">
        <v>13.6</v>
      </c>
      <c r="AR53" s="159">
        <v>8.5</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275</v>
      </c>
      <c r="AM54" s="109">
        <v>240036</v>
      </c>
      <c r="AN54" s="116">
        <v>40677</v>
      </c>
      <c r="AO54" s="126">
        <v>89.2</v>
      </c>
      <c r="AP54" s="137">
        <v>88584</v>
      </c>
      <c r="AQ54" s="150">
        <v>7.3</v>
      </c>
      <c r="AR54" s="160">
        <v>81.900000000000006</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477</v>
      </c>
      <c r="AL55" s="103"/>
      <c r="AM55" s="108">
        <v>304123</v>
      </c>
      <c r="AN55" s="115">
        <v>53039</v>
      </c>
      <c r="AO55" s="125">
        <v>-26.6</v>
      </c>
      <c r="AP55" s="136">
        <v>200194</v>
      </c>
      <c r="AQ55" s="149">
        <v>5.2</v>
      </c>
      <c r="AR55" s="159">
        <v>-31.8</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275</v>
      </c>
      <c r="AM56" s="109">
        <v>167608</v>
      </c>
      <c r="AN56" s="116">
        <v>29231</v>
      </c>
      <c r="AO56" s="126">
        <v>-28.1</v>
      </c>
      <c r="AP56" s="137">
        <v>106422</v>
      </c>
      <c r="AQ56" s="150">
        <v>20.100000000000001</v>
      </c>
      <c r="AR56" s="160">
        <v>-48.2</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523</v>
      </c>
      <c r="AL57" s="103"/>
      <c r="AM57" s="108">
        <v>298713</v>
      </c>
      <c r="AN57" s="115">
        <v>54105</v>
      </c>
      <c r="AO57" s="125">
        <v>2</v>
      </c>
      <c r="AP57" s="136">
        <v>196914</v>
      </c>
      <c r="AQ57" s="149">
        <v>-1.6</v>
      </c>
      <c r="AR57" s="159">
        <v>3.6</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275</v>
      </c>
      <c r="AM58" s="109">
        <v>134360</v>
      </c>
      <c r="AN58" s="116">
        <v>24336</v>
      </c>
      <c r="AO58" s="126">
        <v>-16.7</v>
      </c>
      <c r="AP58" s="137">
        <v>98966</v>
      </c>
      <c r="AQ58" s="150">
        <v>-7</v>
      </c>
      <c r="AR58" s="160">
        <v>-9.6999999999999993</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137</v>
      </c>
      <c r="AL59" s="103"/>
      <c r="AM59" s="108">
        <v>328959</v>
      </c>
      <c r="AN59" s="115">
        <v>61396</v>
      </c>
      <c r="AO59" s="125">
        <v>13.5</v>
      </c>
      <c r="AP59" s="136">
        <v>204757</v>
      </c>
      <c r="AQ59" s="149">
        <v>4</v>
      </c>
      <c r="AR59" s="159">
        <v>9.5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275</v>
      </c>
      <c r="AM60" s="109">
        <v>197587</v>
      </c>
      <c r="AN60" s="116">
        <v>36877</v>
      </c>
      <c r="AO60" s="126">
        <v>51.5</v>
      </c>
      <c r="AP60" s="137">
        <v>106071</v>
      </c>
      <c r="AQ60" s="150">
        <v>7.2</v>
      </c>
      <c r="AR60" s="160">
        <v>44.3</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420</v>
      </c>
      <c r="AL61" s="106"/>
      <c r="AM61" s="108">
        <v>343524</v>
      </c>
      <c r="AN61" s="115">
        <v>59998</v>
      </c>
      <c r="AO61" s="125">
        <v>-6.8</v>
      </c>
      <c r="AP61" s="136">
        <v>191927</v>
      </c>
      <c r="AQ61" s="151">
        <v>0.8</v>
      </c>
      <c r="AR61" s="159">
        <v>-7.6</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275</v>
      </c>
      <c r="AM62" s="109">
        <v>174021</v>
      </c>
      <c r="AN62" s="116">
        <v>30523</v>
      </c>
      <c r="AO62" s="126">
        <v>5.2</v>
      </c>
      <c r="AP62" s="137">
        <v>96523</v>
      </c>
      <c r="AQ62" s="150">
        <v>6.2</v>
      </c>
      <c r="AR62" s="160">
        <v>-1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IgPLIB8V+BsVRgeoXhhMrL3O1Mi+XdCEM+5x2B+HN0OCFnRAvkc1ogQexX4BIsv7IJoa8rQSvTkMVGlADFv1A==" saltValue="rXx2kjyrTIqQeaMdc2/JS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96</v>
      </c>
    </row>
    <row r="121" spans="125:125" ht="13.5" hidden="1" customHeight="1" x14ac:dyDescent="0.15">
      <c r="DU121" s="78"/>
    </row>
  </sheetData>
  <sheetProtection algorithmName="SHA-512" hashValue="v+Mb037OB+pJGMAbUDbHCzORePkmpxZiZbcKmb9PveEVMzuSH+ijysHoOk8k9JgOTOUtc9BfU8xfqRTyh/udug==" saltValue="PoBDLqJTJwcQ5CRg6I5BH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96</v>
      </c>
    </row>
  </sheetData>
  <sheetProtection algorithmName="SHA-512" hashValue="HqZaln0u9awBvSqKCZYd3X8JbcEguQhtkz9RCT+DyjLzXLs6W6vbfCoV/YnkihsIGJ69go8SlIegYNxXBH5MVQ==" saltValue="Zez0/tGfJgYR/RZ6ZUOWvg=="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8</v>
      </c>
      <c r="C46" s="171"/>
      <c r="D46" s="171"/>
      <c r="E46" s="172" t="s">
        <v>16</v>
      </c>
      <c r="F46" s="173" t="s">
        <v>525</v>
      </c>
      <c r="G46" s="177" t="s">
        <v>526</v>
      </c>
      <c r="H46" s="177" t="s">
        <v>527</v>
      </c>
      <c r="I46" s="177" t="s">
        <v>528</v>
      </c>
      <c r="J46" s="182" t="s">
        <v>529</v>
      </c>
    </row>
    <row r="47" spans="2:10" ht="57.75" customHeight="1" x14ac:dyDescent="0.15">
      <c r="B47" s="168"/>
      <c r="C47" s="1053" t="s">
        <v>3</v>
      </c>
      <c r="D47" s="1053"/>
      <c r="E47" s="1054"/>
      <c r="F47" s="174">
        <v>33.82</v>
      </c>
      <c r="G47" s="178">
        <v>33.57</v>
      </c>
      <c r="H47" s="178">
        <v>36.4</v>
      </c>
      <c r="I47" s="178">
        <v>35.159999999999997</v>
      </c>
      <c r="J47" s="183">
        <v>36.21</v>
      </c>
    </row>
    <row r="48" spans="2:10" ht="57.75" customHeight="1" x14ac:dyDescent="0.15">
      <c r="B48" s="169"/>
      <c r="C48" s="1055" t="s">
        <v>4</v>
      </c>
      <c r="D48" s="1055"/>
      <c r="E48" s="1056"/>
      <c r="F48" s="175">
        <v>2.7</v>
      </c>
      <c r="G48" s="179">
        <v>3.84</v>
      </c>
      <c r="H48" s="179">
        <v>2.35</v>
      </c>
      <c r="I48" s="179">
        <v>2.88</v>
      </c>
      <c r="J48" s="184">
        <v>3.04</v>
      </c>
    </row>
    <row r="49" spans="2:10" ht="57.75" customHeight="1" x14ac:dyDescent="0.15">
      <c r="B49" s="170"/>
      <c r="C49" s="1057" t="s">
        <v>15</v>
      </c>
      <c r="D49" s="1057"/>
      <c r="E49" s="1058"/>
      <c r="F49" s="176" t="s">
        <v>250</v>
      </c>
      <c r="G49" s="180" t="s">
        <v>530</v>
      </c>
      <c r="H49" s="180">
        <v>2.88</v>
      </c>
      <c r="I49" s="180">
        <v>0.09</v>
      </c>
      <c r="J49" s="185">
        <v>2.13</v>
      </c>
    </row>
    <row r="50" spans="2:10" x14ac:dyDescent="0.15"/>
  </sheetData>
  <sheetProtection algorithmName="SHA-512" hashValue="N1kNBzalb5xkTe3jM8QvcgbNHbUhUQqLTjz6wCYvlUKaA0sdO3EkdZmwKXrC0ev6RkiNrchPj3S42uf5fWo6/w==" saltValue="/ns4T345NEI6AvWRHbIDb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dcterms:created xsi:type="dcterms:W3CDTF">2024-03-14T00:55:54Z</dcterms:created>
  <dcterms:modified xsi:type="dcterms:W3CDTF">2024-09-20T06:25:12Z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2024-03-18T06:15:12Z</vt:filetime>
  </property>
</Properties>
</file>