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P23" i="12"/>
  <c r="AA23" i="12"/>
  <c r="V23" i="12"/>
  <c r="Q23" i="12"/>
  <c r="AU63" i="12"/>
  <c r="AP6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<sst xmlns="http://schemas.openxmlformats.org/spreadsheetml/2006/main" count="1139" uniqueCount="601">
  <si>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</si>
  <si>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</si>
  <si>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</si>
  <si>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</si>
  <si>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</si>
  <si>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</si>
  <si>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</si>
  <si>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</si>
  <si>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</si>
  <si>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</si>
  <si>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</si>
  <si>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</si>
  <si>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</si>
  <si>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</si>
  <si>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</si>
  <si>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</si>
  <si>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</si>
  <si>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</si>
  <si>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</si>
  <si>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</si>
  <si>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</si>
  <si>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</si>
  <si>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</si>
  <si>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</si>
  <si>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</si>
  <si>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</si>
  <si>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</si>
  <si>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</si>
  <si>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</si>
  <si>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</si>
  <si>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</si>
  <si>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</si>
  <si>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</si>
  <si>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</si>
  <si>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</si>
  <si>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</si>
  <si>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</si>
  <si>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</si>
  <si>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</si>
  <si>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</si>
  <si>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</si>
  <si>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</si>
  <si>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</si>
  <si>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</si>
  <si>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</si>
  <si>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</si>
  <si>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</si>
  <si>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</si>
  <si>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</si>
  <si>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</si>
  <si>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</si>
  <si>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</si>
  <si>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</si>
  <si>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</si>
  <si>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</si>
  <si>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</si>
  <si>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</si>
  <si>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</si>
  <si>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</si>
  <si>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</si>
  <si>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</si>
  <si>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</si>
  <si>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</si>
  <si>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</si>
  <si>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</si>
  <si>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</si>
  <si>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</si>
  <si>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</si>
  <si>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</si>
  <si>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</si>
  <si>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</si>
  <si>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</si>
  <si>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</si>
  <si>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</si>
  <si>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</si>
  <si>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</si>
  <si>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</si>
  <si>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</si>
  <si>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</si>
  <si>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</si>
  <si>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</si>
  <si>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</si>
  <si>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</si>
  <si>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</si>
  <si>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</si>
  <si>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</si>
  <si>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</si>
  <si>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</si>
  <si>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</si>
  <si>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</si>
  <si>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</si>
  <si>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</si>
  <si>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</si>
  <si>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</si>
  <si>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</si>
  <si>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</si>
  <si>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</si>
  <si>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</si>
  <si>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</si>
  <si>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</si>
  <si>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</si>
  <si>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</si>
  <si>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</si>
  <si>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</si>
  <si>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</si>
  <si>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</si>
  <si>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</si>
  <si>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</si>
  <si>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</si>
  <si>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</si>
  <si>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</si>
  <si>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</si>
  <si>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</si>
  <si>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</si>
  <si>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</si>
  <si>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</si>
  <si>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</si>
  <si>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</si>
  <si>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</si>
  <si>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</si>
  <si>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</si>
  <si>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</si>
  <si>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</si>
  <si>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</si>
  <si>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</si>
  <si>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</si>
  <si>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</si>
  <si>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</si>
  <si>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</si>
  <si>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</si>
  <si>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</si>
  <si>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</si>
  <si>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</si>
  <si>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</si>
  <si>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</si>
  <si>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</si>
  <si>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</si>
  <si>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</si>
  <si>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</si>
  <si>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</si>
  <si>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</si>
  <si>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</si>
  <si>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</si>
  <si>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</si>
  <si>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</si>
  <si>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</si>
  <si>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</si>
  <si>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</si>
  <si>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</si>
  <si>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</si>
  <si>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</si>
  <si>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</si>
  <si>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</si>
  <si>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</si>
  <si>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</si>
  <si>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</si>
  <si>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</si>
  <si>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</si>
  <si>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</si>
  <si>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</si>
  <si>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</si>
  <si>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</si>
  <si>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</si>
  <si>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</si>
  <si>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</si>
  <si>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</si>
  <si>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</si>
  <si>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</si>
  <si>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</si>
  <si>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</si>
  <si>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</si>
  <si>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</si>
  <si>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</si>
  <si>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</si>
  <si>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</si>
  <si>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</si>
  <si>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</si>
  <si>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</si>
  <si>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</si>
  <si>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</si>
  <si>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</si>
  <si>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</si>
  <si>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</si>
  <si>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</si>
  <si>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</si>
  <si>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</si>
  <si>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</si>
  <si>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</si>
  <si>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</si>
  <si>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</si>
  <si>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</si>
  <si>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</si>
  <si>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</si>
  <si>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</si>
  <si>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</si>
  <si>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</si>
  <si>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</si>
  <si>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</si>
  <si>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</si>
  <si>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</si>
  <si>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</si>
  <si>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</si>
  <si>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</si>
  <si>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</si>
  <si>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</si>
  <si>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</si>
  <si>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</si>
  <si>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</si>
  <si>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</si>
  <si>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</si>
  <si>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青森県外ヶ浜町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</si>
  <si>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</si>
  <si>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</si>
  <si>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</si>
  <si>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</si>
  <si>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</si>
  <si>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</si>
  <si>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</si>
  <si>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</si>
  <si>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</si>
  <si>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</si>
  <si>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</si>
  <si>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</si>
  <si>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</si>
  <si>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</si>
  <si>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</si>
  <si>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</si>
  <si>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</si>
  <si>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</si>
  <si>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</si>
  <si>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</si>
  <si>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</si>
  <si>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</si>
  <si>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</si>
  <si>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</si>
  <si>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</si>
  <si>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</si>
  <si>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</si>
  <si>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</si>
  <si>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</si>
  <si>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</si>
  <si>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</si>
  <si>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</si>
  <si>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</si>
  <si>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</si>
  <si>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</si>
  <si>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</si>
  <si>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</si>
  <si>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</si>
  <si>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</si>
  <si>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</si>
  <si>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</si>
  <si>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</si>
  <si>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</si>
  <si>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</si>
  <si>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</si>
  <si>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</si>
  <si>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</si>
  <si>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</si>
  <si>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</si>
  <si>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</si>
  <si>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</si>
  <si>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</si>
  <si>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</si>
  <si>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</si>
  <si>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</si>
  <si>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</si>
  <si>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</si>
  <si>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</si>
  <si>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</si>
  <si>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</si>
  <si>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</si>
  <si>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</si>
  <si>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</si>
  <si>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</si>
  <si>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</si>
  <si>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</si>
  <si>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</si>
  <si>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</si>
  <si>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</si>
  <si>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</si>
  <si>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</si>
  <si>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</si>
  <si>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</si>
  <si>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</si>
  <si>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</si>
  <si>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</si>
  <si>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</si>
  <si>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</si>
  <si>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</si>
  <si>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</si>
  <si>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</si>
  <si>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</si>
  <si>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</si>
  <si>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</si>
  <si>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</si>
  <si>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</si>
  <si>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</si>
  <si>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</si>
  <si>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</si>
  <si>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</si>
  <si>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</si>
  <si>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</si>
  <si>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</si>
  <si>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</si>
  <si>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</si>
  <si>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</si>
  <si>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</si>
  <si>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</si>
  <si>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</si>
  <si>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</si>
  <si>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</si>
  <si>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</si>
  <si>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</si>
  <si>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</si>
  <si>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</si>
  <si>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</si>
  <si>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</si>
  <si>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</si>
  <si>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</si>
  <si>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</si>
  <si>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</si>
  <si>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</si>
  <si>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</si>
  <si>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</si>
  <si>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</si>
  <si>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</si>
  <si>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</si>
  <si>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</si>
  <si>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</si>
  <si>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</si>
  <si>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</si>
  <si>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</si>
  <si>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</si>
  <si>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</si>
  <si>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</si>
  <si>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</si>
  <si>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</si>
  <si>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</si>
  <si>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</si>
  <si>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</si>
  <si>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</si>
  <si>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</si>
  <si>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</si>
  <si>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</si>
  <si>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</si>
  <si>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</si>
  <si>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</si>
  <si>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</si>
  <si>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</si>
  <si>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</si>
  <si>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</si>
  <si>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</si>
  <si>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</si>
  <si>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</si>
  <si>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</si>
  <si>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</si>
  <si>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</si>
  <si>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</si>
  <si>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</si>
  <si>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</si>
  <si>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</si>
  <si>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</si>
  <si>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</si>
  <si>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青森県外ヶ浜町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</si>
  <si>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</si>
  <si>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</si>
  <si>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</si>
  <si>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</si>
  <si>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</si>
  <si>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</si>
  <si>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</si>
  <si>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</si>
  <si>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</si>
  <si>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</si>
  <si>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</si>
  <si>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</si>
  <si>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</si>
  <si>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</si>
  <si>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</si>
  <si>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</si>
  <si>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</si>
  <si>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</si>
  <si>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</si>
  <si>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</si>
  <si>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</si>
  <si>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</si>
  <si>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</si>
  <si>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</si>
  <si>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</si>
  <si>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</si>
  <si>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</si>
  <si>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</si>
  <si>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</si>
  <si>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</si>
  <si>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</si>
  <si>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</si>
  <si>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</si>
  <si>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</si>
  <si>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</si>
  <si>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</si>
  <si>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</si>
  <si>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</si>
  <si>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</si>
  <si>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</si>
  <si>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</si>
  <si>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</si>
  <si>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</si>
  <si>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</si>
  <si>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</si>
  <si>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</si>
  <si>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</si>
  <si>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</si>
  <si>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</si>
  <si>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</si>
  <si>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</si>
  <si>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</si>
  <si>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</si>
  <si>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</si>
  <si>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</si>
  <si>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</si>
  <si>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</si>
  <si>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</si>
  <si>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</si>
  <si>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</si>
  <si>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</si>
  <si>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</si>
  <si>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</si>
  <si>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</si>
  <si>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</si>
  <si>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</si>
  <si>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</si>
  <si>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</si>
  <si>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</si>
  <si>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</si>
  <si>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</si>
  <si>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</si>
  <si>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</si>
  <si>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</si>
  <si>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</si>
  <si>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</si>
  <si>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</si>
  <si>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</si>
  <si>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</si>
  <si>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</si>
  <si>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</si>
  <si>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</si>
  <si>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</si>
  <si>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</si>
  <si>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</si>
  <si>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</si>
  <si>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</si>
  <si>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</si>
  <si>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</si>
  <si>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</si>
  <si>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</si>
  <si>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</si>
  <si>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</si>
  <si>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</si>
  <si>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</si>
  <si>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</si>
  <si>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</si>
  <si>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</si>
  <si>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</si>
  <si>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</si>
  <si>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</si>
  <si>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</si>
  <si>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</si>
  <si>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</si>
  <si>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</si>
  <si>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</si>
  <si>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</si>
  <si>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</si>
  <si>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</si>
  <si>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</si>
  <si>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</si>
  <si>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</si>
  <si>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</si>
  <si>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</si>
  <si>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</si>
  <si>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</si>
  <si>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</si>
  <si>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</si>
  <si>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</si>
  <si>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</si>
  <si>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</si>
  <si>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</si>
  <si>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</si>
  <si>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</si>
  <si>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</si>
  <si>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</si>
  <si>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</si>
  <si>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</si>
  <si>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</si>
  <si>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</si>
  <si>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</si>
  <si>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</si>
  <si>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</si>
  <si>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</si>
  <si>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</si>
  <si>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</si>
  <si>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</si>
  <si>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</si>
  <si>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</si>
  <si>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</si>
  <si>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</si>
  <si>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</si>
  <si>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</si>
  <si>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</si>
  <si>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</si>
  <si>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</si>
  <si>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</si>
  <si>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</si>
  <si>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</si>
  <si>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</si>
  <si>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</si>
  <si>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</si>
  <si>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</si>
  <si>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</si>
  <si>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</si>
  <si>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</si>
  <si>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</si>
  <si>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</si>
  <si>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</si>
  <si>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</si>
  <si>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</si>
  <si>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</si>
  <si>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</si>
  <si>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</si>
  <si>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</si>
  <si>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</si>
  <si>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</si>
  <si>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</si>
  <si>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</si>
  <si>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</si>
  <si>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</si>
  <si>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</si>
  <si>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</si>
  <si>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</si>
  <si>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</si>
  <si>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</si>
  <si>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</si>
  <si>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</si>
  <si>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</si>
  <si>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</si>
  <si>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</si>
  <si>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</si>
  <si>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</si>
  <si>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</si>
  <si>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</si>
  <si>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</si>
  <si>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</si>
  <si>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</si>
  <si>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</si>
  <si>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1.55</t>
  </si>
  <si>
    <t>▲ 3.81</t>
  </si>
  <si>
    <t>▲ 4.40</t>
  </si>
  <si>
    <t>▲ 0.74</t>
  </si>
  <si>
    <t>病院事業会計</t>
  </si>
  <si>
    <t>簡易水道事業会計</t>
  </si>
  <si>
    <t>一般会計</t>
  </si>
  <si>
    <t>介護保険特別会計</t>
  </si>
  <si>
    <t>国民健康保険特別会計</t>
  </si>
  <si>
    <t>後期高齢者医療特別会計</t>
  </si>
  <si>
    <t>▲ 0.00</t>
  </si>
  <si>
    <t>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</si>
  <si>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</si>
  <si>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</si>
  <si>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</si>
  <si>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</si>
  <si>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</si>
  <si>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</si>
  <si>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</si>
  <si>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</si>
  <si>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</si>
  <si>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</si>
  <si>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</si>
  <si>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</si>
  <si>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</si>
  <si>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</si>
  <si>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青函トンネル記念館</t>
    <rPh sb="0" eb="2">
      <t>セイカン</t>
    </rPh>
    <rPh sb="6" eb="9">
      <t>キネンカン</t>
    </rPh>
    <phoneticPr fontId="2"/>
  </si>
  <si>
    <t>津軽半島エコエネ</t>
    <rPh sb="0" eb="2">
      <t>ツガル</t>
    </rPh>
    <rPh sb="2" eb="4">
      <t>ハントウ</t>
    </rPh>
    <phoneticPr fontId="2"/>
  </si>
  <si>
    <t>-</t>
    <phoneticPr fontId="2"/>
  </si>
  <si>
    <t>-</t>
    <phoneticPr fontId="2"/>
  </si>
  <si>
    <t>森林環境譲与税基金</t>
    <rPh sb="0" eb="9">
      <t>シンリンカンキョウジョウヨゼイキキン</t>
    </rPh>
    <phoneticPr fontId="5"/>
  </si>
  <si>
    <t>病院支援基金</t>
    <rPh sb="0" eb="2">
      <t>ビョウイン</t>
    </rPh>
    <rPh sb="2" eb="4">
      <t>シエン</t>
    </rPh>
    <rPh sb="4" eb="6">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</si>
  <si>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</si>
  <si>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</si>
  <si>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合併振興基金</t>
    <rPh sb="0" eb="2">
      <t>ガッペイ</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</si>
  <si>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</si>
  <si>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</si>
  <si>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</si>
  <si>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</si>
  <si>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</si>
  <si>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当該比率について、将来負担比率は前年度比△19.1%と改善傾向にあるが、実質公債費比率は前年度比＋0.2%増加し、類似団体と比較すると依然として高い水準にある。
　実質公債費比率において、新発債の抑制により、地方債現在高は減少傾向にあるものの算定の分子となる元利償還金等が増加したため微増という状況になっている。今後の推移としては、公債費のピークが令和3年度となっており、算定分母も減少見込であることから、微増傾向で推移すると見込まれる。
　将来負担比率は、公営企業等繰入見込額が減少したことや、基金残高の充当可能財源の増等の要因で改善傾向にあるが、今後は大規模建設事業実施のため充当可能基金が減少見込みであるため、微増傾向で推移すると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</si>
  <si>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</si>
  <si>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</si>
  <si>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</si>
  <si>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を下回っているが、将来負担比率は減少傾向にあるものの、依然として高い水準にある。主な要因としては、将来負担比率の分母となる地方債現在高について、減少してはいるが、合併以降の起債発行により高い傾向にあること、公営企業（病院・簡水・下水）への繰入見込額が大きいことが考えられる。
　今後は、建設事業の計画的な実施による新発債発行の平準化及びその抑制を図るほか、適正な定員管理による人件費負担の抑制、公営企業の経営基盤の強化、財政調整基金及び減債基金現在高の確保等の取組み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</si>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</sst>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B796-47DF-B314-F48AA475CE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122408</c:v>
                </c:pt>
                <c:pt idx="1">
                  <c:v>107279</c:v>
                </c:pt>
                <c:pt idx="2">
                  <c:v>59196</c:v>
                </c:pt>
                <c:pt idx="3">
                  <c:v>72256</c:v>
                </c:pt>
                <c:pt idx="4">
                  <c:v>53039</c:v>
                </c:pt>
              </c:numCache>
            </c:numRef>
          </c:val>
          <c:smooth val="0"/>
          <c:extLst>
            <c:ext xmlns:c16="http://schemas.microsoft.com/office/drawing/2014/chart" uri="{C3380CC4-5D6E-409C-BE32-E72D297353CC}">
              <c16:uniqueId val="{00000001-B796-47DF-B314-F48AA475CE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4.04</c:v>
                </c:pt>
                <c:pt idx="1">
                  <c:v>2.21</c:v>
                </c:pt>
                <c:pt idx="2">
                  <c:v>2.7</c:v>
                </c:pt>
                <c:pt idx="3">
                  <c:v>3.84</c:v>
                </c:pt>
                <c:pt idx="4">
                  <c:v>2.35</c:v>
                </c:pt>
              </c:numCache>
            </c:numRef>
          </c:val>
          <c:extLst>
            <c:ext xmlns:c16="http://schemas.microsoft.com/office/drawing/2014/chart" uri="{C3380CC4-5D6E-409C-BE32-E72D297353CC}">
              <c16:uniqueId val="{00000000-32D3-4E39-9DE5-309EB32F82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37.31</c:v>
                </c:pt>
                <c:pt idx="1">
                  <c:v>37.299999999999997</c:v>
                </c:pt>
                <c:pt idx="2">
                  <c:v>33.82</c:v>
                </c:pt>
                <c:pt idx="3">
                  <c:v>33.57</c:v>
                </c:pt>
                <c:pt idx="4">
                  <c:v>36.4</c:v>
                </c:pt>
              </c:numCache>
            </c:numRef>
          </c:val>
          <c:extLst>
            <c:ext xmlns:c16="http://schemas.microsoft.com/office/drawing/2014/chart" uri="{C3380CC4-5D6E-409C-BE32-E72D297353CC}">
              <c16:uniqueId val="{00000001-32D3-4E39-9DE5-309EB32F82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-1.55</c:v>
                </c:pt>
                <c:pt idx="1">
                  <c:v>-3.81</c:v>
                </c:pt>
                <c:pt idx="2">
                  <c:v>-4.4000000000000004</c:v>
                </c:pt>
                <c:pt idx="3">
                  <c:v>-0.74</c:v>
                </c:pt>
                <c:pt idx="4">
                  <c:v>2.88</c:v>
                </c:pt>
              </c:numCache>
            </c:numRef>
          </c:val>
          <c:smooth val="0"/>
          <c:extLst>
            <c:ext xmlns:c16="http://schemas.microsoft.com/office/drawing/2014/chart" uri="{C3380CC4-5D6E-409C-BE32-E72D297353CC}">
              <c16:uniqueId val="{00000002-32D3-4E39-9DE5-309EB32F82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0C-4591-8B5F-039B8FA512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0C-4591-8B5F-039B8FA512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0C-4591-8B5F-039B8FA51220}"/>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90C-4591-8B5F-039B8FA512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790C-4591-8B5F-039B8FA5122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1.46</c:v>
                </c:pt>
                <c:pt idx="2">
                  <c:v>#N/A</c:v>
                </c:pt>
                <c:pt idx="3">
                  <c:v>2.5099999999999998</c:v>
                </c:pt>
                <c:pt idx="4">
                  <c:v>#N/A</c:v>
                </c:pt>
                <c:pt idx="5">
                  <c:v>0.3</c:v>
                </c:pt>
                <c:pt idx="6">
                  <c:v>#N/A</c:v>
                </c:pt>
                <c:pt idx="7">
                  <c:v>0.08</c:v>
                </c:pt>
                <c:pt idx="8">
                  <c:v>#N/A</c:v>
                </c:pt>
                <c:pt idx="9">
                  <c:v>0.05</c:v>
                </c:pt>
              </c:numCache>
            </c:numRef>
          </c:val>
          <c:extLst>
            <c:ext xmlns:c16="http://schemas.microsoft.com/office/drawing/2014/chart" uri="{C3380CC4-5D6E-409C-BE32-E72D297353CC}">
              <c16:uniqueId val="{00000005-790C-4591-8B5F-039B8FA5122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c:v>
                </c:pt>
                <c:pt idx="2">
                  <c:v>#N/A</c:v>
                </c:pt>
                <c:pt idx="3">
                  <c:v>0.86</c:v>
                </c:pt>
                <c:pt idx="4">
                  <c:v>#N/A</c:v>
                </c:pt>
                <c:pt idx="5">
                  <c:v>0.31</c:v>
                </c:pt>
                <c:pt idx="6">
                  <c:v>#N/A</c:v>
                </c:pt>
                <c:pt idx="7">
                  <c:v>0.45</c:v>
                </c:pt>
                <c:pt idx="8">
                  <c:v>#N/A</c:v>
                </c:pt>
                <c:pt idx="9">
                  <c:v>0.33</c:v>
                </c:pt>
              </c:numCache>
            </c:numRef>
          </c:val>
          <c:extLst>
            <c:ext xmlns:c16="http://schemas.microsoft.com/office/drawing/2014/chart" uri="{C3380CC4-5D6E-409C-BE32-E72D297353CC}">
              <c16:uniqueId val="{00000006-790C-4591-8B5F-039B8FA512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4.04</c:v>
                </c:pt>
                <c:pt idx="2">
                  <c:v>#N/A</c:v>
                </c:pt>
                <c:pt idx="3">
                  <c:v>2.21</c:v>
                </c:pt>
                <c:pt idx="4">
                  <c:v>#N/A</c:v>
                </c:pt>
                <c:pt idx="5">
                  <c:v>2.69</c:v>
                </c:pt>
                <c:pt idx="6">
                  <c:v>#N/A</c:v>
                </c:pt>
                <c:pt idx="7">
                  <c:v>3.84</c:v>
                </c:pt>
                <c:pt idx="8">
                  <c:v>#N/A</c:v>
                </c:pt>
                <c:pt idx="9">
                  <c:v>2.34</c:v>
                </c:pt>
              </c:numCache>
            </c:numRef>
          </c:val>
          <c:extLst>
            <c:ext xmlns:c16="http://schemas.microsoft.com/office/drawing/2014/chart" uri="{C3380CC4-5D6E-409C-BE32-E72D297353CC}">
              <c16:uniqueId val="{00000007-790C-4591-8B5F-039B8FA51220}"/>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1.92</c:v>
                </c:pt>
                <c:pt idx="2">
                  <c:v>#N/A</c:v>
                </c:pt>
                <c:pt idx="3">
                  <c:v>2.12</c:v>
                </c:pt>
                <c:pt idx="4">
                  <c:v>#N/A</c:v>
                </c:pt>
                <c:pt idx="5">
                  <c:v>2.4300000000000002</c:v>
                </c:pt>
                <c:pt idx="6">
                  <c:v>#N/A</c:v>
                </c:pt>
                <c:pt idx="7">
                  <c:v>2.63</c:v>
                </c:pt>
                <c:pt idx="8">
                  <c:v>#N/A</c:v>
                </c:pt>
                <c:pt idx="9">
                  <c:v>2.71</c:v>
                </c:pt>
              </c:numCache>
            </c:numRef>
          </c:val>
          <c:extLst>
            <c:ext xmlns:c16="http://schemas.microsoft.com/office/drawing/2014/chart" uri="{C3380CC4-5D6E-409C-BE32-E72D297353CC}">
              <c16:uniqueId val="{00000008-790C-4591-8B5F-039B8FA5122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8.65</c:v>
                </c:pt>
                <c:pt idx="2">
                  <c:v>#N/A</c:v>
                </c:pt>
                <c:pt idx="3">
                  <c:v>8.25</c:v>
                </c:pt>
                <c:pt idx="4">
                  <c:v>#N/A</c:v>
                </c:pt>
                <c:pt idx="5">
                  <c:v>9.11</c:v>
                </c:pt>
                <c:pt idx="6">
                  <c:v>#N/A</c:v>
                </c:pt>
                <c:pt idx="7">
                  <c:v>9.33</c:v>
                </c:pt>
                <c:pt idx="8">
                  <c:v>#N/A</c:v>
                </c:pt>
                <c:pt idx="9">
                  <c:v>10.24</c:v>
                </c:pt>
              </c:numCache>
            </c:numRef>
          </c:val>
          <c:extLst>
            <c:ext xmlns:c16="http://schemas.microsoft.com/office/drawing/2014/chart" uri="{C3380CC4-5D6E-409C-BE32-E72D297353CC}">
              <c16:uniqueId val="{00000009-790C-4591-8B5F-039B8FA512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746</c:v>
                </c:pt>
                <c:pt idx="5">
                  <c:v>752</c:v>
                </c:pt>
                <c:pt idx="8">
                  <c:v>754</c:v>
                </c:pt>
                <c:pt idx="11">
                  <c:v>745</c:v>
                </c:pt>
                <c:pt idx="14">
                  <c:v>749</c:v>
                </c:pt>
              </c:numCache>
            </c:numRef>
          </c:val>
          <c:extLst>
            <c:ext xmlns:c16="http://schemas.microsoft.com/office/drawing/2014/chart" uri="{C3380CC4-5D6E-409C-BE32-E72D297353CC}">
              <c16:uniqueId val="{00000000-FDF4-425C-B849-55937B93D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F4-425C-B849-55937B93D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21</c:v>
                </c:pt>
                <c:pt idx="6">
                  <c:v>13</c:v>
                </c:pt>
                <c:pt idx="9">
                  <c:v>0</c:v>
                </c:pt>
                <c:pt idx="12">
                  <c:v>0</c:v>
                </c:pt>
              </c:numCache>
            </c:numRef>
          </c:val>
          <c:extLst>
            <c:ext xmlns:c16="http://schemas.microsoft.com/office/drawing/2014/chart" uri="{C3380CC4-5D6E-409C-BE32-E72D297353CC}">
              <c16:uniqueId val="{00000002-FDF4-425C-B849-55937B93D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17</c:v>
                </c:pt>
                <c:pt idx="6">
                  <c:v>15</c:v>
                </c:pt>
                <c:pt idx="9">
                  <c:v>14</c:v>
                </c:pt>
                <c:pt idx="12">
                  <c:v>15</c:v>
                </c:pt>
              </c:numCache>
            </c:numRef>
          </c:val>
          <c:extLst>
            <c:ext xmlns:c16="http://schemas.microsoft.com/office/drawing/2014/chart" uri="{C3380CC4-5D6E-409C-BE32-E72D297353CC}">
              <c16:uniqueId val="{00000003-FDF4-425C-B849-55937B93D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173</c:v>
                </c:pt>
                <c:pt idx="3">
                  <c:v>187</c:v>
                </c:pt>
                <c:pt idx="6">
                  <c:v>183</c:v>
                </c:pt>
                <c:pt idx="9">
                  <c:v>183</c:v>
                </c:pt>
                <c:pt idx="12">
                  <c:v>213</c:v>
                </c:pt>
              </c:numCache>
            </c:numRef>
          </c:val>
          <c:extLst>
            <c:ext xmlns:c16="http://schemas.microsoft.com/office/drawing/2014/chart" uri="{C3380CC4-5D6E-409C-BE32-E72D297353CC}">
              <c16:uniqueId val="{00000004-FDF4-425C-B849-55937B93D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F4-425C-B849-55937B93D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F4-425C-B849-55937B93D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852</c:v>
                </c:pt>
                <c:pt idx="3">
                  <c:v>878</c:v>
                </c:pt>
                <c:pt idx="6">
                  <c:v>861</c:v>
                </c:pt>
                <c:pt idx="9">
                  <c:v>866</c:v>
                </c:pt>
                <c:pt idx="12">
                  <c:v>897</c:v>
                </c:pt>
              </c:numCache>
            </c:numRef>
          </c:val>
          <c:extLst>
            <c:ext xmlns:c16="http://schemas.microsoft.com/office/drawing/2014/chart" uri="{C3380CC4-5D6E-409C-BE32-E72D297353CC}">
              <c16:uniqueId val="{00000007-FDF4-425C-B849-55937B93D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315</c:v>
                </c:pt>
                <c:pt idx="2">
                  <c:v>#N/A</c:v>
                </c:pt>
                <c:pt idx="3">
                  <c:v>#N/A</c:v>
                </c:pt>
                <c:pt idx="4">
                  <c:v>351</c:v>
                </c:pt>
                <c:pt idx="5">
                  <c:v>#N/A</c:v>
                </c:pt>
                <c:pt idx="6">
                  <c:v>#N/A</c:v>
                </c:pt>
                <c:pt idx="7">
                  <c:v>318</c:v>
                </c:pt>
                <c:pt idx="8">
                  <c:v>#N/A</c:v>
                </c:pt>
                <c:pt idx="9">
                  <c:v>#N/A</c:v>
                </c:pt>
                <c:pt idx="10">
                  <c:v>318</c:v>
                </c:pt>
                <c:pt idx="11">
                  <c:v>#N/A</c:v>
                </c:pt>
                <c:pt idx="12">
                  <c:v>#N/A</c:v>
                </c:pt>
                <c:pt idx="13">
                  <c:v>376</c:v>
                </c:pt>
                <c:pt idx="14">
                  <c:v>#N/A</c:v>
                </c:pt>
              </c:numCache>
            </c:numRef>
          </c:val>
          <c:smooth val="0"/>
          <c:extLst>
            <c:ext xmlns:c16="http://schemas.microsoft.com/office/drawing/2014/chart" uri="{C3380CC4-5D6E-409C-BE32-E72D297353CC}">
              <c16:uniqueId val="{00000008-FDF4-425C-B849-55937B93D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7027</c:v>
                </c:pt>
                <c:pt idx="5">
                  <c:v>6998</c:v>
                </c:pt>
                <c:pt idx="8">
                  <c:v>6661</c:v>
                </c:pt>
                <c:pt idx="11">
                  <c:v>6519</c:v>
                </c:pt>
                <c:pt idx="14">
                  <c:v>6197</c:v>
                </c:pt>
              </c:numCache>
            </c:numRef>
          </c:val>
          <c:extLst>
            <c:ext xmlns:c16="http://schemas.microsoft.com/office/drawing/2014/chart" uri="{C3380CC4-5D6E-409C-BE32-E72D297353CC}">
              <c16:uniqueId val="{00000000-FB88-476A-9F7A-5CB8BD50F6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389</c:v>
                </c:pt>
                <c:pt idx="5">
                  <c:v>378</c:v>
                </c:pt>
                <c:pt idx="8">
                  <c:v>390</c:v>
                </c:pt>
                <c:pt idx="11">
                  <c:v>329</c:v>
                </c:pt>
                <c:pt idx="14">
                  <c:v>292</c:v>
                </c:pt>
              </c:numCache>
            </c:numRef>
          </c:val>
          <c:extLst>
            <c:ext xmlns:c16="http://schemas.microsoft.com/office/drawing/2014/chart" uri="{C3380CC4-5D6E-409C-BE32-E72D297353CC}">
              <c16:uniqueId val="{00000001-FB88-476A-9F7A-5CB8BD50F6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2163</c:v>
                </c:pt>
                <c:pt idx="5">
                  <c:v>2168</c:v>
                </c:pt>
                <c:pt idx="8">
                  <c:v>2115</c:v>
                </c:pt>
                <c:pt idx="11">
                  <c:v>2158</c:v>
                </c:pt>
                <c:pt idx="14">
                  <c:v>2347</c:v>
                </c:pt>
              </c:numCache>
            </c:numRef>
          </c:val>
          <c:extLst>
            <c:ext xmlns:c16="http://schemas.microsoft.com/office/drawing/2014/chart" uri="{C3380CC4-5D6E-409C-BE32-E72D297353CC}">
              <c16:uniqueId val="{00000002-FB88-476A-9F7A-5CB8BD50F6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88-476A-9F7A-5CB8BD50F6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88-476A-9F7A-5CB8BD50F6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8-476A-9F7A-5CB8BD50F6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1087</c:v>
                </c:pt>
                <c:pt idx="3">
                  <c:v>1019</c:v>
                </c:pt>
                <c:pt idx="6">
                  <c:v>927</c:v>
                </c:pt>
                <c:pt idx="9">
                  <c:v>854</c:v>
                </c:pt>
                <c:pt idx="12">
                  <c:v>808</c:v>
                </c:pt>
              </c:numCache>
            </c:numRef>
          </c:val>
          <c:extLst>
            <c:ext xmlns:c16="http://schemas.microsoft.com/office/drawing/2014/chart" uri="{C3380CC4-5D6E-409C-BE32-E72D297353CC}">
              <c16:uniqueId val="{00000006-FB88-476A-9F7A-5CB8BD50F6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159</c:v>
                </c:pt>
                <c:pt idx="3">
                  <c:v>146</c:v>
                </c:pt>
                <c:pt idx="6">
                  <c:v>141</c:v>
                </c:pt>
                <c:pt idx="9">
                  <c:v>157</c:v>
                </c:pt>
                <c:pt idx="12">
                  <c:v>311</c:v>
                </c:pt>
              </c:numCache>
            </c:numRef>
          </c:val>
          <c:extLst>
            <c:ext xmlns:c16="http://schemas.microsoft.com/office/drawing/2014/chart" uri="{C3380CC4-5D6E-409C-BE32-E72D297353CC}">
              <c16:uniqueId val="{00000007-FB88-476A-9F7A-5CB8BD50F6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3165</c:v>
                </c:pt>
                <c:pt idx="3">
                  <c:v>2971</c:v>
                </c:pt>
                <c:pt idx="6">
                  <c:v>2808</c:v>
                </c:pt>
                <c:pt idx="9">
                  <c:v>2711</c:v>
                </c:pt>
                <c:pt idx="12">
                  <c:v>2602</c:v>
                </c:pt>
              </c:numCache>
            </c:numRef>
          </c:val>
          <c:extLst>
            <c:ext xmlns:c16="http://schemas.microsoft.com/office/drawing/2014/chart" uri="{C3380CC4-5D6E-409C-BE32-E72D297353CC}">
              <c16:uniqueId val="{00000008-FB88-476A-9F7A-5CB8BD50F6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c:v>
                </c:pt>
                <c:pt idx="3">
                  <c:v>13</c:v>
                </c:pt>
                <c:pt idx="6">
                  <c:v>0</c:v>
                </c:pt>
                <c:pt idx="9">
                  <c:v>0</c:v>
                </c:pt>
                <c:pt idx="12">
                  <c:v>0</c:v>
                </c:pt>
              </c:numCache>
            </c:numRef>
          </c:val>
          <c:extLst>
            <c:ext xmlns:c16="http://schemas.microsoft.com/office/drawing/2014/chart" uri="{C3380CC4-5D6E-409C-BE32-E72D297353CC}">
              <c16:uniqueId val="{00000009-FB88-476A-9F7A-5CB8BD50F6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8020</c:v>
                </c:pt>
                <c:pt idx="3">
                  <c:v>7897</c:v>
                </c:pt>
                <c:pt idx="6">
                  <c:v>7512</c:v>
                </c:pt>
                <c:pt idx="9">
                  <c:v>7186</c:v>
                </c:pt>
                <c:pt idx="12">
                  <c:v>6481</c:v>
                </c:pt>
              </c:numCache>
            </c:numRef>
          </c:val>
          <c:extLst>
            <c:ext xmlns:c16="http://schemas.microsoft.com/office/drawing/2014/chart" uri="{C3380CC4-5D6E-409C-BE32-E72D297353CC}">
              <c16:uniqueId val="{0000000A-FB88-476A-9F7A-5CB8BD50F6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2885</c:v>
                </c:pt>
                <c:pt idx="2">
                  <c:v>#N/A</c:v>
                </c:pt>
                <c:pt idx="3">
                  <c:v>#N/A</c:v>
                </c:pt>
                <c:pt idx="4">
                  <c:v>2499</c:v>
                </c:pt>
                <c:pt idx="5">
                  <c:v>#N/A</c:v>
                </c:pt>
                <c:pt idx="6">
                  <c:v>#N/A</c:v>
                </c:pt>
                <c:pt idx="7">
                  <c:v>2221</c:v>
                </c:pt>
                <c:pt idx="8">
                  <c:v>#N/A</c:v>
                </c:pt>
                <c:pt idx="9">
                  <c:v>#N/A</c:v>
                </c:pt>
                <c:pt idx="10">
                  <c:v>1902</c:v>
                </c:pt>
                <c:pt idx="11">
                  <c:v>#N/A</c:v>
                </c:pt>
                <c:pt idx="12">
                  <c:v>#N/A</c:v>
                </c:pt>
                <c:pt idx="13">
                  <c:v>1366</c:v>
                </c:pt>
                <c:pt idx="14">
                  <c:v>#N/A</c:v>
                </c:pt>
              </c:numCache>
            </c:numRef>
          </c:val>
          <c:smooth val="0"/>
          <c:extLst>
            <c:ext xmlns:c16="http://schemas.microsoft.com/office/drawing/2014/chart" uri="{C3380CC4-5D6E-409C-BE32-E72D297353CC}">
              <c16:uniqueId val="{0000000B-FB88-476A-9F7A-5CB8BD50F6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numRef>
              <c:f>[1]データシート!$B$71:$D$71</c:f>
              <c:numCache>
                <c:formatCode>General</c:formatCode>
                <c:ptCount val="3"/>
                <c:pt idx="0">
                  <c:v>0</c:v>
                </c:pt>
                <c:pt idx="1">
                  <c:v>0</c:v>
                </c:pt>
                <c:pt idx="2">
                  <c:v>0</c:v>
                </c:pt>
              </c:numCache>
            </c:numRef>
          </c:cat>
          <c:val>
            <c:numRef>
              <c:f>[1]データシート!$B$72:$D$72</c:f>
              <c:numCache>
                <c:formatCode>General</c:formatCode>
                <c:ptCount val="3"/>
                <c:pt idx="0">
                  <c:v>0</c:v>
                </c:pt>
                <c:pt idx="1">
                  <c:v>0</c:v>
                </c:pt>
                <c:pt idx="2">
                  <c:v>0</c:v>
                </c:pt>
              </c:numCache>
            </c:numRef>
          </c:val>
          <c:extLst>
            <c:ext xmlns:c16="http://schemas.microsoft.com/office/drawing/2014/chart" uri="{C3380CC4-5D6E-409C-BE32-E72D297353CC}">
              <c16:uniqueId val="{00000000-BA44-4355-8CA6-C090A867460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numRef>
              <c:f>[1]データシート!$B$71:$D$71</c:f>
              <c:numCache>
                <c:formatCode>General</c:formatCode>
                <c:ptCount val="3"/>
                <c:pt idx="0">
                  <c:v>0</c:v>
                </c:pt>
                <c:pt idx="1">
                  <c:v>0</c:v>
                </c:pt>
                <c:pt idx="2">
                  <c:v>0</c:v>
                </c:pt>
              </c:numCache>
            </c:num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BA44-4355-8CA6-C090A8674602}"/>
            </c:ext>
          </c:extLst>
        </c:ser>
        <c:ser>
          <c:idx val="1"/>
          <c:order val="2"/>
          <c:tx>
            <c:strRef>
              <c:f>[1]データシート!$A$74</c:f>
              <c:strCache>
                <c:ptCount val="1"/>
                <c:pt idx="0">
                  <c:v>その他特定目的基金</c:v>
                </c:pt>
              </c:strCache>
            </c:strRef>
          </c:tx>
          <c:spPr>
            <a:solidFill>
              <a:srgbClr val="2E75B6"/>
            </a:solidFill>
            <a:ln>
              <a:noFill/>
            </a:ln>
          </c:spPr>
          <c:invertIfNegative val="0"/>
          <c:cat>
            <c:numRef>
              <c:f>[1]データシート!$B$71:$D$71</c:f>
              <c:numCache>
                <c:formatCode>General</c:formatCode>
                <c:ptCount val="3"/>
                <c:pt idx="0">
                  <c:v>0</c:v>
                </c:pt>
                <c:pt idx="1">
                  <c:v>0</c:v>
                </c:pt>
                <c:pt idx="2">
                  <c:v>0</c:v>
                </c:pt>
              </c:numCache>
            </c:numRef>
          </c:cat>
          <c:val>
            <c:numRef>
              <c:f>[1]データシート!$B$74:$D$74</c:f>
              <c:numCache>
                <c:formatCode>General</c:formatCode>
                <c:ptCount val="3"/>
                <c:pt idx="0">
                  <c:v>0</c:v>
                </c:pt>
                <c:pt idx="1">
                  <c:v>0</c:v>
                </c:pt>
                <c:pt idx="2">
                  <c:v>0</c:v>
                </c:pt>
              </c:numCache>
            </c:numRef>
          </c:val>
          <c:extLst>
            <c:ext xmlns:c16="http://schemas.microsoft.com/office/drawing/2014/chart" uri="{C3380CC4-5D6E-409C-BE32-E72D297353CC}">
              <c16:uniqueId val="{00000002-BA44-4355-8CA6-C090A86746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{01BCA67C-0BB5-4822-8FE7-9699885C06F1}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6C-449A-A97D-CA30F4FA6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{4F9424BD-F42D-40F3-966D-014EC9C8FEFA}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6C-449A-A97D-CA30F4FA6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{087D2ADB-C71C-439B-80E6-F68AB9D814BC}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6C-449A-A97D-CA30F4FA6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{9A9A5DAB-81E3-4107-94F2-6340CC69AE5D}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6C-449A-A97D-CA30F4FA6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{8E79249B-9B30-49E6-82AB-8DB6EC614D9A}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6C-449A-A97D-CA30F4FA66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{7796B008-5697-474A-8A4B-943CF6C79283}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6C-449A-A97D-CA30F4FA66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{6D9BC15A-A6D1-4F7D-B7B9-4E3D9D64E584}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6C-449A-A97D-CA30F4FA66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{26DDFF89-C829-4CA3-8EF6-C8EEAD715922}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6C-449A-A97D-CA30F4FA66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{229EF63D-C67F-4D61-AA1B-861AD476F9B5}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6C-449A-A97D-CA30F4FA6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54.6</c:v>
                </c:pt>
                <c:pt idx="16">
                  <c:v>56.4</c:v>
                </c:pt>
                <c:pt idx="24">
                  <c:v>48.9</c:v>
                </c:pt>
                <c:pt idx="32">
                  <c:v>50.8</c:v>
                </c:pt>
              </c:numCache>
            </c:numRef>
          </c:xVal>
          <c:yVal>
            <c:numRef>
              <c:f>公会計指標分析・財政指標組合せ分析表!$BP$51:$DC$51</c:f>
              <c:numCache>
                <c:formatCode>#,##0.0;"▲ "#,##0.0</c:formatCode>
                <c:ptCount val="40"/>
                <c:pt idx="0">
                  <c:v>91.2</c:v>
                </c:pt>
                <c:pt idx="8">
                  <c:v>81</c:v>
                </c:pt>
                <c:pt idx="16">
                  <c:v>72.3</c:v>
                </c:pt>
                <c:pt idx="24">
                  <c:v>62.3</c:v>
                </c:pt>
                <c:pt idx="32">
                  <c:v>43.2</c:v>
                </c:pt>
              </c:numCache>
            </c:numRef>
          </c:yVal>
          <c:smooth val="0"/>
          <c:extLst>
            <c:ext xmlns:c16="http://schemas.microsoft.com/office/drawing/2014/chart" uri="{C3380CC4-5D6E-409C-BE32-E72D297353CC}">
              <c16:uniqueId val="{00000009-326C-449A-A97D-CA30F4FA66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{35090F29-046C-4D6C-86BD-8F0D58B9894B}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6C-449A-A97D-CA30F4FA66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{A7F35C32-1839-467F-B636-E474785F4AD9}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6C-449A-A97D-CA30F4FA6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{12F692E1-10CD-4220-B7B0-A9F7AF3089B4}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6C-449A-A97D-CA30F4FA6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{E8E911B0-F83C-407B-8C74-AC22266E586F}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6C-449A-A97D-CA30F4FA6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{AA9FB8B5-8D41-4A5B-B0AA-6DDD34D75B28}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6C-449A-A97D-CA30F4FA66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{ED27306C-271F-4957-8221-67ED80ADBD6B}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6C-449A-A97D-CA30F4FA66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{7C405C3F-8CF3-440C-92B8-7C18D68FF455}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6C-449A-A97D-CA30F4FA66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{88D60065-0AAF-4FD2-AB45-B0950060E4F8}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6C-449A-A97D-CA30F4FA66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{2B49446A-F678-4F49-9C2E-5CAEDDF882EB}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6C-449A-A97D-CA30F4FA6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6C-449A-A97D-CA30F4FA66E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{AF3C9B2F-FB2F-4EB9-AD75-1C10DE1AAF24}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F48-4D40-8C4C-A5F50D73E3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{D9E34E1B-B73E-4353-B517-5CD18C7CB954}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48-4D40-8C4C-A5F50D73E3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{C6049892-0533-4AD9-931D-2A3267974DAF}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48-4D40-8C4C-A5F50D73E3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{54B5263F-46B2-4227-8669-207F0E580C37}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48-4D40-8C4C-A5F50D73E3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{CA56CC53-5097-4CE6-92B0-13CF1ED005FA}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48-4D40-8C4C-A5F50D73E3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{809882B7-883D-48BD-85B7-B805A823E671}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F48-4D40-8C4C-A5F50D73E3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{C066D2C1-B964-4D4A-9591-4D4991108A5C}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F48-4D40-8C4C-A5F50D73E3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{4D8F03BF-A1CA-475C-8983-7AE0274252D9}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F48-4D40-8C4C-A5F50D73E3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{DCA55D23-64B8-41DF-97B7-5532ED907F05}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F48-4D40-8C4C-A5F50D73E3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10.6</c:v>
                </c:pt>
                <c:pt idx="16">
                  <c:v>10.5</c:v>
                </c:pt>
                <c:pt idx="24">
                  <c:v>10.7</c:v>
                </c:pt>
                <c:pt idx="32">
                  <c:v>10.9</c:v>
                </c:pt>
              </c:numCache>
            </c:numRef>
          </c:xVal>
          <c:yVal>
            <c:numRef>
              <c:f>公会計指標分析・財政指標組合せ分析表!$BP$73:$DC$73</c:f>
              <c:numCache>
                <c:formatCode>#,##0.0;"▲ "#,##0.0</c:formatCode>
                <c:ptCount val="40"/>
                <c:pt idx="0">
                  <c:v>91.2</c:v>
                </c:pt>
                <c:pt idx="8">
                  <c:v>81</c:v>
                </c:pt>
                <c:pt idx="16">
                  <c:v>72.3</c:v>
                </c:pt>
                <c:pt idx="24">
                  <c:v>62.3</c:v>
                </c:pt>
                <c:pt idx="32">
                  <c:v>43.2</c:v>
                </c:pt>
              </c:numCache>
            </c:numRef>
          </c:yVal>
          <c:smooth val="0"/>
          <c:extLst>
            <c:ext xmlns:c16="http://schemas.microsoft.com/office/drawing/2014/chart" uri="{C3380CC4-5D6E-409C-BE32-E72D297353CC}">
              <c16:uniqueId val="{00000009-4F48-4D40-8C4C-A5F50D73E3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1101440023234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{9392A527-C415-4FE9-80AE-F1B9E756A380}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F48-4D40-8C4C-A5F50D73E3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{D5DFD79B-D07F-4CB4-A5AD-C37CC43FA2C3}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48-4D40-8C4C-A5F50D73E3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{6143B2AE-A9BC-4C34-A85F-3832C427F497}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48-4D40-8C4C-A5F50D73E3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{BE5F6690-B598-4DDB-993E-12DE40778FF3}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48-4D40-8C4C-A5F50D73E3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{0337FAF3-CA53-4C39-8406-6B85AA92E4D1}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48-4D40-8C4C-A5F50D73E34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{419A6C75-D567-478D-91DC-DA125366CB85}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F48-4D40-8C4C-A5F50D73E34B}"/>
                </c:ext>
              </c:extLst>
            </c:dLbl>
            <c:dLbl>
              <c:idx val="16"/>
              <c:layout>
                <c:manualLayout>
                  <c:x val="-3.1697991619110633E-2"/>
                  <c:y val="-2.46490016144864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{15F8FC87-D6B4-4D1A-B32F-F3D9E029C64B}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F48-4D40-8C4C-A5F50D73E34B}"/>
                </c:ext>
              </c:extLst>
            </c:dLbl>
            <c:dLbl>
              <c:idx val="24"/>
              <c:layout>
                <c:manualLayout>
                  <c:x val="-3.1570342725075584E-2"/>
                  <c:y val="-6.2490453159002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{D02C3CAF-A3F3-47E7-802E-2FD0AB59FE0F}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F48-4D40-8C4C-A5F50D73E3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{7D0699BB-BF1C-4563-B4E5-A873787B0682}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F48-4D40-8C4C-A5F50D73E3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48-4D40-8C4C-A5F50D73E34B}"/>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実質公債費比率は</a:t>
          </a:r>
          <a:r>
            <a:rPr kumimoji="1" lang="en-US" altLang="ja-JP" sz="1050">
              <a:latin typeface="ＭＳ ゴシック" pitchFamily="49" charset="-128"/>
              <a:ea typeface="ＭＳ ゴシック" pitchFamily="49" charset="-128"/>
            </a:rPr>
            <a:t>10.9%</a:t>
          </a:r>
          <a:r>
            <a:rPr kumimoji="1" lang="ja-JP" altLang="en-US" sz="1050">
              <a:latin typeface="ＭＳ ゴシック" pitchFamily="49" charset="-128"/>
              <a:ea typeface="ＭＳ ゴシック" pitchFamily="49" charset="-128"/>
            </a:rPr>
            <a:t>（単年度</a:t>
          </a:r>
          <a:r>
            <a:rPr kumimoji="1" lang="en-US" altLang="ja-JP" sz="1050">
              <a:latin typeface="ＭＳ ゴシック" pitchFamily="49" charset="-128"/>
              <a:ea typeface="ＭＳ ゴシック" pitchFamily="49" charset="-128"/>
            </a:rPr>
            <a:t>11.9%</a:t>
          </a:r>
          <a:r>
            <a:rPr kumimoji="1" lang="ja-JP" altLang="en-US" sz="1050">
              <a:latin typeface="ＭＳ ゴシック" pitchFamily="49" charset="-128"/>
              <a:ea typeface="ＭＳ ゴシック" pitchFamily="49" charset="-128"/>
            </a:rPr>
            <a:t>）となり、前年度と比較すると＋</a:t>
          </a:r>
          <a:r>
            <a:rPr kumimoji="1" lang="en-US" altLang="ja-JP" sz="1050">
              <a:latin typeface="ＭＳ ゴシック" pitchFamily="49" charset="-128"/>
              <a:ea typeface="ＭＳ ゴシック" pitchFamily="49" charset="-128"/>
            </a:rPr>
            <a:t>0.2%</a:t>
          </a:r>
          <a:r>
            <a:rPr kumimoji="1" lang="ja-JP" altLang="en-US" sz="1050">
              <a:latin typeface="ＭＳ ゴシック" pitchFamily="49" charset="-128"/>
              <a:ea typeface="ＭＳ ゴシック" pitchFamily="49" charset="-128"/>
            </a:rPr>
            <a:t>（同</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）若干ではあるが比率が上昇し、依然として高水準である。主な要因は算定の分母に算入される標準財政規模は</a:t>
          </a:r>
          <a:r>
            <a:rPr kumimoji="1" lang="en-US" altLang="ja-JP" sz="1050">
              <a:latin typeface="ＭＳ ゴシック" pitchFamily="49" charset="-128"/>
              <a:ea typeface="ＭＳ ゴシック" pitchFamily="49" charset="-128"/>
            </a:rPr>
            <a:t>107,565</a:t>
          </a:r>
          <a:r>
            <a:rPr kumimoji="1" lang="ja-JP" altLang="en-US" sz="1050">
              <a:latin typeface="ＭＳ ゴシック" pitchFamily="49" charset="-128"/>
              <a:ea typeface="ＭＳ ゴシック" pitchFamily="49" charset="-128"/>
            </a:rPr>
            <a:t>千円の増となっているが、分子に算入される元利償還金等の項目であわせて</a:t>
          </a:r>
          <a:r>
            <a:rPr kumimoji="1" lang="en-US" altLang="ja-JP" sz="1050">
              <a:latin typeface="ＭＳ ゴシック" pitchFamily="49" charset="-128"/>
              <a:ea typeface="ＭＳ ゴシック" pitchFamily="49" charset="-128"/>
            </a:rPr>
            <a:t>61,907</a:t>
          </a:r>
          <a:r>
            <a:rPr kumimoji="1" lang="ja-JP" altLang="en-US" sz="1050">
              <a:latin typeface="ＭＳ ゴシック" pitchFamily="49" charset="-128"/>
              <a:ea typeface="ＭＳ ゴシック" pitchFamily="49" charset="-128"/>
            </a:rPr>
            <a:t>千円増加していることにより、微増という状況となっている。</a:t>
          </a:r>
        </a:p>
        <a:p>
          <a:r>
            <a:rPr kumimoji="1" lang="ja-JP" altLang="en-US" sz="1050">
              <a:latin typeface="ＭＳ ゴシック" pitchFamily="49" charset="-128"/>
              <a:ea typeface="ＭＳ ゴシック" pitchFamily="49" charset="-128"/>
            </a:rPr>
            <a:t>　 今後の推移として近年新発債は抑制傾向にあることや令和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1050">
              <a:latin typeface="ＭＳ ゴシック" pitchFamily="49" charset="-128"/>
              <a:ea typeface="ＭＳ ゴシック" pitchFamily="49"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年度決算における将来負担比率は</a:t>
          </a:r>
          <a:r>
            <a:rPr kumimoji="1" lang="en-US" altLang="ja-JP" sz="1200">
              <a:latin typeface="ＭＳ ゴシック" pitchFamily="49" charset="-128"/>
              <a:ea typeface="ＭＳ ゴシック" pitchFamily="49" charset="-128"/>
            </a:rPr>
            <a:t>43.2%</a:t>
          </a:r>
          <a:r>
            <a:rPr kumimoji="1" lang="ja-JP" altLang="en-US" sz="1200">
              <a:latin typeface="ＭＳ ゴシック" pitchFamily="49" charset="-128"/>
              <a:ea typeface="ＭＳ ゴシック" pitchFamily="49" charset="-128"/>
            </a:rPr>
            <a:t>で前年度比△</a:t>
          </a:r>
          <a:r>
            <a:rPr kumimoji="1" lang="en-US" altLang="ja-JP" sz="1200">
              <a:latin typeface="ＭＳ ゴシック" pitchFamily="49" charset="-128"/>
              <a:ea typeface="ＭＳ ゴシック" pitchFamily="49" charset="-128"/>
            </a:rPr>
            <a:t>19.1%</a:t>
          </a:r>
          <a:r>
            <a:rPr kumimoji="1" lang="ja-JP" altLang="en-US" sz="1200">
              <a:latin typeface="ＭＳ ゴシック" pitchFamily="49" charset="-128"/>
              <a:ea typeface="ＭＳ ゴシック" pitchFamily="49" charset="-128"/>
            </a:rPr>
            <a:t>と比率が改善されており、早期健全化基準を下回っている。比率改善の要因は、将来負担額がほとんどの項目で減少しており、合計</a:t>
          </a:r>
          <a:r>
            <a:rPr kumimoji="1" lang="en-US" altLang="ja-JP" sz="1200">
              <a:latin typeface="ＭＳ ゴシック" pitchFamily="49" charset="-128"/>
              <a:ea typeface="ＭＳ ゴシック" pitchFamily="49" charset="-128"/>
            </a:rPr>
            <a:t>705,420</a:t>
          </a:r>
          <a:r>
            <a:rPr kumimoji="1" lang="ja-JP" altLang="en-US" sz="1200">
              <a:latin typeface="ＭＳ ゴシック" pitchFamily="49" charset="-128"/>
              <a:ea typeface="ＭＳ ゴシック" pitchFamily="49" charset="-128"/>
            </a:rPr>
            <a:t>千円減少となっている。特に地方債の現在高が約</a:t>
          </a:r>
          <a:r>
            <a:rPr kumimoji="1" lang="en-US" altLang="ja-JP" sz="1200">
              <a:latin typeface="ＭＳ ゴシック" pitchFamily="49" charset="-128"/>
              <a:ea typeface="ＭＳ ゴシック" pitchFamily="49" charset="-128"/>
            </a:rPr>
            <a:t>705,040</a:t>
          </a:r>
          <a:r>
            <a:rPr kumimoji="1" lang="ja-JP" altLang="en-US" sz="1200">
              <a:latin typeface="ＭＳ ゴシック" pitchFamily="49" charset="-128"/>
              <a:ea typeface="ＭＳ ゴシック" pitchFamily="49" charset="-128"/>
            </a:rPr>
            <a:t>千円減少したことが大きく影響している。しかし、充当可能財源等についても基準財政需要額算入見込額の減等により</a:t>
          </a:r>
          <a:r>
            <a:rPr kumimoji="1" lang="en-US" altLang="ja-JP" sz="1200">
              <a:latin typeface="ＭＳ ゴシック" pitchFamily="49" charset="-128"/>
              <a:ea typeface="ＭＳ ゴシック" pitchFamily="49" charset="-128"/>
            </a:rPr>
            <a:t>169,482</a:t>
          </a:r>
          <a:r>
            <a:rPr kumimoji="1" lang="ja-JP" altLang="en-US" sz="1200">
              <a:latin typeface="ＭＳ ゴシック" pitchFamily="49" charset="-128"/>
              <a:ea typeface="ＭＳ ゴシック" pitchFamily="49" charset="-128"/>
            </a:rPr>
            <a:t>千円減少している。</a:t>
          </a:r>
        </a:p>
        <a:p>
          <a:r>
            <a:rPr kumimoji="1" lang="ja-JP" altLang="en-US" sz="1200">
              <a:latin typeface="ＭＳ ゴシック" pitchFamily="49" charset="-128"/>
              <a:ea typeface="ＭＳ ゴシック" pitchFamily="49"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を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・財政調整基金において、大平山元遺跡整備事業等の実施により、当初及び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億円を取り崩したが、土地開発公社清算金等により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億円を積み戻すことができた。また、各基金において債券運用による利息収入及び売却収入により約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・短期的には財政調整基金や減債基金への積立てにより微増の予定だが、中長期的（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・合併振興基金：合併に伴う地域住民の連携強化、地域振興に関する施策の推進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・ふるさと応援基金：保健・福祉推進、次世代育成、農・漁業等の振興、発展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・地域振興基金：地域活性化、まちづくりに関する施策の推進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・病院支援基金：病院施設整備等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・森林環境譲与税基金：森林整備、担い手確保、木材利用促進・普及啓発等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・合併振興基金：債券運用により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万円積立てた一方で、教育振興対策特別事業等に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・地域振興基金：友好町交流事業等に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万円充当した一方で、立木売払収入等により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・病院支援基金：債券運用により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・森林環境譲与税基金：林地台帳地図再構築事業に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万円充当した一方で、森林環境譲与税等により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・合併振興基金：現段階で具体的な事業に充当する予定はないが、今後の公共施設整備事業等のため、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まで合併特例債を財源として積立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・ふるさと応援基金：福祉、教育、産業等振興のための事業等に充当予定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・地域振興基金：町の地域発展のための事業等に充当予定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・病院支援基金：今後の病院建替に向け、決算において生じた剰余金の一部等を積立予定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・森林環境譲与税基金：森林整備等のための事業等に充当予定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・債券運用による利息収入及び売却収入を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・土地開発公社清算金等による積立金の増加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合併算定替終了、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国勢調査人口減少）に伴い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年度までは減少しつつも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億円台で推移するものと思われるが、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億円台を切る見込みである。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・債券運用による利息収入及び売却収入を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・土地開発公社清算金等による積立金の増加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・決算において生じた剰余金の一部を積立予定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年度の有形固定資産減価償却率は類似団体平均を下回っている。道路、橋りょう・トンネル、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、一般廃棄物処理施設等で減価償却率が低い一方で、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公民館、体育館等で減価償却率が高くなっている。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個別施設計画に基づき、公共施設の集約化・複合化・除却を実施していくこととする。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79" name="楕円 78"/>
        <xdr:cNvSpPr/>
      </xdr:nvSpPr>
      <xdr:spPr>
        <a:xfrm>
          <a:off x="47117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106824</xdr:rowOff>
    </xdr:from>
    <xdr:ext cx="405111" cy="259045"/>
    <xdr:sp macro="" textlink="">
      <xdr:nvSpPr>
        <xdr:cNvPr id="80" name="有形固定資産減価償却率該当値テキスト"/>
        <xdr:cNvSpPr txBox="1"/>
      </xdr:nvSpPr>
      <xdr:spPr>
        <a:xfrm>
          <a:off x="4813300" y="507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81" name="楕円 80"/>
        <xdr:cNvSpPr/>
      </xdr:nvSpPr>
      <xdr:spPr>
        <a:xfrm>
          <a:off x="4000500" y="51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93726</xdr:rowOff>
    </xdr:from>
    <xdr:to>
      <xdr:col>23</xdr:col>
      <xdr:colOff>85725</xdr:colOff>
      <xdr:row>30</xdr:row>
      <xdr:rowOff>134747</xdr:rowOff>
    </xdr:to>
    <xdr:cxnSp macro="">
      <xdr:nvCxnSpPr>
        <xdr:cNvPr id="82" name="直線コネクタ 81"/>
        <xdr:cNvCxnSpPr/>
      </xdr:nvCxnSpPr>
      <xdr:spPr>
        <a:xfrm>
          <a:off x="4051300" y="523722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xdr:cNvSpPr/>
      </xdr:nvSpPr>
      <xdr:spPr>
        <a:xfrm>
          <a:off x="3238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31</xdr:row>
      <xdr:rowOff>84201</xdr:rowOff>
    </xdr:to>
    <xdr:cxnSp macro="">
      <xdr:nvCxnSpPr>
        <xdr:cNvPr id="84" name="直線コネクタ 83"/>
        <xdr:cNvCxnSpPr/>
      </xdr:nvCxnSpPr>
      <xdr:spPr>
        <a:xfrm flipV="1">
          <a:off x="3289300" y="5237226"/>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165989</xdr:rowOff>
    </xdr:from>
    <xdr:to>
      <xdr:col>11</xdr:col>
      <xdr:colOff>187325</xdr:colOff>
      <xdr:row>31</xdr:row>
      <xdr:rowOff>96139</xdr:rowOff>
    </xdr:to>
    <xdr:sp macro="" textlink="">
      <xdr:nvSpPr>
        <xdr:cNvPr id="85" name="楕円 84"/>
        <xdr:cNvSpPr/>
      </xdr:nvSpPr>
      <xdr:spPr>
        <a:xfrm>
          <a:off x="2476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84201</xdr:rowOff>
    </xdr:to>
    <xdr:cxnSp macro="">
      <xdr:nvCxnSpPr>
        <xdr:cNvPr id="86" name="直線コネクタ 85"/>
        <xdr:cNvCxnSpPr/>
      </xdr:nvCxnSpPr>
      <xdr:spPr>
        <a:xfrm>
          <a:off x="2527300" y="536028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148717</xdr:rowOff>
    </xdr:from>
    <xdr:to>
      <xdr:col>7</xdr:col>
      <xdr:colOff>187325</xdr:colOff>
      <xdr:row>31</xdr:row>
      <xdr:rowOff>78867</xdr:rowOff>
    </xdr:to>
    <xdr:sp macro="" textlink="">
      <xdr:nvSpPr>
        <xdr:cNvPr id="87" name="楕円 86"/>
        <xdr:cNvSpPr/>
      </xdr:nvSpPr>
      <xdr:spPr>
        <a:xfrm>
          <a:off x="17145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28067</xdr:rowOff>
    </xdr:from>
    <xdr:to>
      <xdr:col>11</xdr:col>
      <xdr:colOff>136525</xdr:colOff>
      <xdr:row>31</xdr:row>
      <xdr:rowOff>45339</xdr:rowOff>
    </xdr:to>
    <xdr:cxnSp macro="">
      <xdr:nvCxnSpPr>
        <xdr:cNvPr id="88" name="直線コネクタ 87"/>
        <xdr:cNvCxnSpPr/>
      </xdr:nvCxnSpPr>
      <xdr:spPr>
        <a:xfrm>
          <a:off x="1765300" y="534301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xdr:cNvSpPr txBox="1"/>
      </xdr:nvSpPr>
      <xdr:spPr>
        <a:xfrm>
          <a:off x="38360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0" name="n_2aveValue有形固定資産減価償却率"/>
        <xdr:cNvSpPr txBox="1"/>
      </xdr:nvSpPr>
      <xdr:spPr>
        <a:xfrm>
          <a:off x="3086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1" name="n_3aveValue有形固定資産減価償却率"/>
        <xdr:cNvSpPr txBox="1"/>
      </xdr:nvSpPr>
      <xdr:spPr>
        <a:xfrm>
          <a:off x="2324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xdr:cNvSpPr txBox="1"/>
      </xdr:nvSpPr>
      <xdr:spPr>
        <a:xfrm>
          <a:off x="1562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161053</xdr:rowOff>
    </xdr:from>
    <xdr:ext cx="405111" cy="259045"/>
    <xdr:sp macro="" textlink="">
      <xdr:nvSpPr>
        <xdr:cNvPr id="93" name="n_1mainValue有形固定資産減価償却率"/>
        <xdr:cNvSpPr txBox="1"/>
      </xdr:nvSpPr>
      <xdr:spPr>
        <a:xfrm>
          <a:off x="3836044" y="496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151528</xdr:rowOff>
    </xdr:from>
    <xdr:ext cx="405111" cy="259045"/>
    <xdr:sp macro="" textlink="">
      <xdr:nvSpPr>
        <xdr:cNvPr id="94" name="n_2mainValue有形固定資産減価償却率"/>
        <xdr:cNvSpPr txBox="1"/>
      </xdr:nvSpPr>
      <xdr:spPr>
        <a:xfrm>
          <a:off x="3086744" y="512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95" name="n_3mainValue有形固定資産減価償却率"/>
        <xdr:cNvSpPr txBox="1"/>
      </xdr:nvSpPr>
      <xdr:spPr>
        <a:xfrm>
          <a:off x="2324744" y="50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95394</xdr:rowOff>
    </xdr:from>
    <xdr:ext cx="405111" cy="259045"/>
    <xdr:sp macro="" textlink="">
      <xdr:nvSpPr>
        <xdr:cNvPr id="96" name="n_4mainValue有形固定資産減価償却率"/>
        <xdr:cNvSpPr txBox="1"/>
      </xdr:nvSpPr>
      <xdr:spPr>
        <a:xfrm>
          <a:off x="1562744" y="506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上回っている。主な要因としては、合併以降、発行した起債により地方債残高が高い傾向にあること、また、合併後においても合併前の施設を引き続き保有していることにより、施設の維持管理に係る物件費の割合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今後は、地方債の新規発行の抑制、経常経費の節減、また、基金残高の確保に取り組んでいくこととする。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470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43" name="楕円 142"/>
        <xdr:cNvSpPr/>
      </xdr:nvSpPr>
      <xdr:spPr>
        <a:xfrm>
          <a:off x="147447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108602</xdr:rowOff>
    </xdr:from>
    <xdr:ext cx="469744" cy="259045"/>
    <xdr:sp macro="" textlink="">
      <xdr:nvSpPr>
        <xdr:cNvPr id="144" name="債務償還比率該当値テキスト"/>
        <xdr:cNvSpPr txBox="1"/>
      </xdr:nvSpPr>
      <xdr:spPr>
        <a:xfrm>
          <a:off x="14846300" y="50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87648</xdr:rowOff>
    </xdr:from>
    <xdr:to>
      <xdr:col>72</xdr:col>
      <xdr:colOff>123825</xdr:colOff>
      <xdr:row>31</xdr:row>
      <xdr:rowOff>17798</xdr:rowOff>
    </xdr:to>
    <xdr:sp macro="" textlink="">
      <xdr:nvSpPr>
        <xdr:cNvPr id="145" name="楕円 144"/>
        <xdr:cNvSpPr/>
      </xdr:nvSpPr>
      <xdr:spPr>
        <a:xfrm>
          <a:off x="14033500" y="52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9525</xdr:rowOff>
    </xdr:from>
    <xdr:to>
      <xdr:col>76</xdr:col>
      <xdr:colOff>22225</xdr:colOff>
      <xdr:row>30</xdr:row>
      <xdr:rowOff>138448</xdr:rowOff>
    </xdr:to>
    <xdr:cxnSp macro="">
      <xdr:nvCxnSpPr>
        <xdr:cNvPr id="146" name="直線コネクタ 145"/>
        <xdr:cNvCxnSpPr/>
      </xdr:nvCxnSpPr>
      <xdr:spPr>
        <a:xfrm flipV="1">
          <a:off x="14084300" y="5153025"/>
          <a:ext cx="711200" cy="1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28055</xdr:rowOff>
    </xdr:from>
    <xdr:to>
      <xdr:col>68</xdr:col>
      <xdr:colOff>123825</xdr:colOff>
      <xdr:row>31</xdr:row>
      <xdr:rowOff>129655</xdr:rowOff>
    </xdr:to>
    <xdr:sp macro="" textlink="">
      <xdr:nvSpPr>
        <xdr:cNvPr id="147" name="楕円 146"/>
        <xdr:cNvSpPr/>
      </xdr:nvSpPr>
      <xdr:spPr>
        <a:xfrm>
          <a:off x="13271500" y="53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138448</xdr:rowOff>
    </xdr:from>
    <xdr:to>
      <xdr:col>72</xdr:col>
      <xdr:colOff>73025</xdr:colOff>
      <xdr:row>31</xdr:row>
      <xdr:rowOff>78855</xdr:rowOff>
    </xdr:to>
    <xdr:cxnSp macro="">
      <xdr:nvCxnSpPr>
        <xdr:cNvPr id="148" name="直線コネクタ 147"/>
        <xdr:cNvCxnSpPr/>
      </xdr:nvCxnSpPr>
      <xdr:spPr>
        <a:xfrm flipV="1">
          <a:off x="13322300" y="5281948"/>
          <a:ext cx="762000" cy="1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148820</xdr:rowOff>
    </xdr:from>
    <xdr:to>
      <xdr:col>64</xdr:col>
      <xdr:colOff>123825</xdr:colOff>
      <xdr:row>31</xdr:row>
      <xdr:rowOff>78970</xdr:rowOff>
    </xdr:to>
    <xdr:sp macro="" textlink="">
      <xdr:nvSpPr>
        <xdr:cNvPr id="149" name="楕円 148"/>
        <xdr:cNvSpPr/>
      </xdr:nvSpPr>
      <xdr:spPr>
        <a:xfrm>
          <a:off x="12509500" y="5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28170</xdr:rowOff>
    </xdr:from>
    <xdr:to>
      <xdr:col>68</xdr:col>
      <xdr:colOff>73025</xdr:colOff>
      <xdr:row>31</xdr:row>
      <xdr:rowOff>78855</xdr:rowOff>
    </xdr:to>
    <xdr:cxnSp macro="">
      <xdr:nvCxnSpPr>
        <xdr:cNvPr id="150" name="直線コネクタ 149"/>
        <xdr:cNvCxnSpPr/>
      </xdr:nvCxnSpPr>
      <xdr:spPr>
        <a:xfrm>
          <a:off x="12560300" y="5343120"/>
          <a:ext cx="762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98032</xdr:rowOff>
    </xdr:from>
    <xdr:to>
      <xdr:col>60</xdr:col>
      <xdr:colOff>123825</xdr:colOff>
      <xdr:row>31</xdr:row>
      <xdr:rowOff>28182</xdr:rowOff>
    </xdr:to>
    <xdr:sp macro="" textlink="">
      <xdr:nvSpPr>
        <xdr:cNvPr id="151" name="楕円 150"/>
        <xdr:cNvSpPr/>
      </xdr:nvSpPr>
      <xdr:spPr>
        <a:xfrm>
          <a:off x="11747500" y="52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148832</xdr:rowOff>
    </xdr:from>
    <xdr:to>
      <xdr:col>64</xdr:col>
      <xdr:colOff>73025</xdr:colOff>
      <xdr:row>31</xdr:row>
      <xdr:rowOff>28170</xdr:rowOff>
    </xdr:to>
    <xdr:cxnSp macro="">
      <xdr:nvCxnSpPr>
        <xdr:cNvPr id="152" name="直線コネクタ 151"/>
        <xdr:cNvCxnSpPr/>
      </xdr:nvCxnSpPr>
      <xdr:spPr>
        <a:xfrm>
          <a:off x="11798300" y="5292332"/>
          <a:ext cx="762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46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464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46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46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8925</xdr:rowOff>
    </xdr:from>
    <xdr:ext cx="469744" cy="259045"/>
    <xdr:sp macro="" textlink="">
      <xdr:nvSpPr>
        <xdr:cNvPr id="157" name="n_1mainValue債務償還比率"/>
        <xdr:cNvSpPr txBox="1"/>
      </xdr:nvSpPr>
      <xdr:spPr>
        <a:xfrm>
          <a:off x="13836727" y="53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120782</xdr:rowOff>
    </xdr:from>
    <xdr:ext cx="469744" cy="259045"/>
    <xdr:sp macro="" textlink="">
      <xdr:nvSpPr>
        <xdr:cNvPr id="158" name="n_2mainValue債務償還比率"/>
        <xdr:cNvSpPr txBox="1"/>
      </xdr:nvSpPr>
      <xdr:spPr>
        <a:xfrm>
          <a:off x="13087427" y="543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70097</xdr:rowOff>
    </xdr:from>
    <xdr:ext cx="469744" cy="259045"/>
    <xdr:sp macro="" textlink="">
      <xdr:nvSpPr>
        <xdr:cNvPr id="159" name="n_3mainValue債務償還比率"/>
        <xdr:cNvSpPr txBox="1"/>
      </xdr:nvSpPr>
      <xdr:spPr>
        <a:xfrm>
          <a:off x="12325427" y="53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19309</xdr:rowOff>
    </xdr:from>
    <xdr:ext cx="469744" cy="259045"/>
    <xdr:sp macro="" textlink="">
      <xdr:nvSpPr>
        <xdr:cNvPr id="160" name="n_4mainValue債務償還比率"/>
        <xdr:cNvSpPr txBox="1"/>
      </xdr:nvSpPr>
      <xdr:spPr>
        <a:xfrm>
          <a:off x="11563427" y="533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4" name="楕円 73"/>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141713</xdr:rowOff>
    </xdr:from>
    <xdr:ext cx="340478" cy="259045"/>
    <xdr:sp macro="" textlink="">
      <xdr:nvSpPr>
        <xdr:cNvPr id="75" name="【道路】&#10;有形固定資産減価償却率該当値テキスト"/>
        <xdr:cNvSpPr txBox="1"/>
      </xdr:nvSpPr>
      <xdr:spPr>
        <a:xfrm>
          <a:off x="4673600" y="562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76" name="楕円 75"/>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68036</xdr:rowOff>
    </xdr:to>
    <xdr:cxnSp macro="">
      <xdr:nvCxnSpPr>
        <xdr:cNvPr id="77" name="直線コネクタ 76"/>
        <xdr:cNvCxnSpPr/>
      </xdr:nvCxnSpPr>
      <xdr:spPr>
        <a:xfrm>
          <a:off x="3797300" y="56932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144599</xdr:rowOff>
    </xdr:from>
    <xdr:to>
      <xdr:col>15</xdr:col>
      <xdr:colOff>101600</xdr:colOff>
      <xdr:row>33</xdr:row>
      <xdr:rowOff>74749</xdr:rowOff>
    </xdr:to>
    <xdr:sp macro="" textlink="">
      <xdr:nvSpPr>
        <xdr:cNvPr id="78" name="楕円 77"/>
        <xdr:cNvSpPr/>
      </xdr:nvSpPr>
      <xdr:spPr>
        <a:xfrm>
          <a:off x="28575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23949</xdr:rowOff>
    </xdr:from>
    <xdr:to>
      <xdr:col>19</xdr:col>
      <xdr:colOff>177800</xdr:colOff>
      <xdr:row>33</xdr:row>
      <xdr:rowOff>35378</xdr:rowOff>
    </xdr:to>
    <xdr:cxnSp macro="">
      <xdr:nvCxnSpPr>
        <xdr:cNvPr id="79" name="直線コネクタ 78"/>
        <xdr:cNvCxnSpPr/>
      </xdr:nvCxnSpPr>
      <xdr:spPr>
        <a:xfrm>
          <a:off x="2908300" y="56817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80" name="楕円 79"/>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23949</xdr:rowOff>
    </xdr:from>
    <xdr:to>
      <xdr:col>15</xdr:col>
      <xdr:colOff>50800</xdr:colOff>
      <xdr:row>36</xdr:row>
      <xdr:rowOff>100693</xdr:rowOff>
    </xdr:to>
    <xdr:cxnSp macro="">
      <xdr:nvCxnSpPr>
        <xdr:cNvPr id="81" name="直線コネクタ 80"/>
        <xdr:cNvCxnSpPr/>
      </xdr:nvCxnSpPr>
      <xdr:spPr>
        <a:xfrm flipV="1">
          <a:off x="2019300" y="568179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31931</xdr:rowOff>
    </xdr:from>
    <xdr:to>
      <xdr:col>6</xdr:col>
      <xdr:colOff>38100</xdr:colOff>
      <xdr:row>36</xdr:row>
      <xdr:rowOff>133531</xdr:rowOff>
    </xdr:to>
    <xdr:sp macro="" textlink="">
      <xdr:nvSpPr>
        <xdr:cNvPr id="82" name="楕円 81"/>
        <xdr:cNvSpPr/>
      </xdr:nvSpPr>
      <xdr:spPr>
        <a:xfrm>
          <a:off x="1079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82731</xdr:rowOff>
    </xdr:from>
    <xdr:to>
      <xdr:col>10</xdr:col>
      <xdr:colOff>114300</xdr:colOff>
      <xdr:row>36</xdr:row>
      <xdr:rowOff>100693</xdr:rowOff>
    </xdr:to>
    <xdr:cxnSp macro="">
      <xdr:nvCxnSpPr>
        <xdr:cNvPr id="83" name="直線コネクタ 82"/>
        <xdr:cNvCxnSpPr/>
      </xdr:nvCxnSpPr>
      <xdr:spPr>
        <a:xfrm>
          <a:off x="1130300" y="62549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102705</xdr:rowOff>
    </xdr:from>
    <xdr:ext cx="340478" cy="259045"/>
    <xdr:sp macro="" textlink="">
      <xdr:nvSpPr>
        <xdr:cNvPr id="88" name="n_1mainValue【道路】&#10;有形固定資産減価償却率"/>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91276</xdr:rowOff>
    </xdr:from>
    <xdr:ext cx="340478" cy="259045"/>
    <xdr:sp macro="" textlink="">
      <xdr:nvSpPr>
        <xdr:cNvPr id="89" name="n_2mainValue【道路】&#10;有形固定資産減価償却率"/>
        <xdr:cNvSpPr txBox="1"/>
      </xdr:nvSpPr>
      <xdr:spPr>
        <a:xfrm>
          <a:off x="2738061" y="5406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90" name="n_3mainValue【道路】&#10;有形固定資産減価償却率"/>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150058</xdr:rowOff>
    </xdr:from>
    <xdr:ext cx="405111" cy="259045"/>
    <xdr:sp macro="" textlink="">
      <xdr:nvSpPr>
        <xdr:cNvPr id="91" name="n_4mainValue【道路】&#10;有形固定資産減価償却率"/>
        <xdr:cNvSpPr txBox="1"/>
      </xdr:nvSpPr>
      <xdr:spPr>
        <a:xfrm>
          <a:off x="927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132452</xdr:rowOff>
    </xdr:from>
    <xdr:to>
      <xdr:col>55</xdr:col>
      <xdr:colOff>50800</xdr:colOff>
      <xdr:row>42</xdr:row>
      <xdr:rowOff>62602</xdr:rowOff>
    </xdr:to>
    <xdr:sp macro="" textlink="">
      <xdr:nvSpPr>
        <xdr:cNvPr id="131" name="楕円 130"/>
        <xdr:cNvSpPr/>
      </xdr:nvSpPr>
      <xdr:spPr>
        <a:xfrm>
          <a:off x="10426700" y="71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133300</xdr:rowOff>
    </xdr:from>
    <xdr:to>
      <xdr:col>50</xdr:col>
      <xdr:colOff>165100</xdr:colOff>
      <xdr:row>42</xdr:row>
      <xdr:rowOff>63450</xdr:rowOff>
    </xdr:to>
    <xdr:sp macro="" textlink="">
      <xdr:nvSpPr>
        <xdr:cNvPr id="133" name="楕円 132"/>
        <xdr:cNvSpPr/>
      </xdr:nvSpPr>
      <xdr:spPr>
        <a:xfrm>
          <a:off x="9588500" y="71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11802</xdr:rowOff>
    </xdr:from>
    <xdr:to>
      <xdr:col>55</xdr:col>
      <xdr:colOff>0</xdr:colOff>
      <xdr:row>42</xdr:row>
      <xdr:rowOff>12650</xdr:rowOff>
    </xdr:to>
    <xdr:cxnSp macro="">
      <xdr:nvCxnSpPr>
        <xdr:cNvPr id="134" name="直線コネクタ 133"/>
        <xdr:cNvCxnSpPr/>
      </xdr:nvCxnSpPr>
      <xdr:spPr>
        <a:xfrm flipV="1">
          <a:off x="9639300" y="7212702"/>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134041</xdr:rowOff>
    </xdr:from>
    <xdr:to>
      <xdr:col>46</xdr:col>
      <xdr:colOff>38100</xdr:colOff>
      <xdr:row>42</xdr:row>
      <xdr:rowOff>64191</xdr:rowOff>
    </xdr:to>
    <xdr:sp macro="" textlink="">
      <xdr:nvSpPr>
        <xdr:cNvPr id="135" name="楕円 134"/>
        <xdr:cNvSpPr/>
      </xdr:nvSpPr>
      <xdr:spPr>
        <a:xfrm>
          <a:off x="8699500" y="71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12650</xdr:rowOff>
    </xdr:from>
    <xdr:to>
      <xdr:col>50</xdr:col>
      <xdr:colOff>114300</xdr:colOff>
      <xdr:row>42</xdr:row>
      <xdr:rowOff>13391</xdr:rowOff>
    </xdr:to>
    <xdr:cxnSp macro="">
      <xdr:nvCxnSpPr>
        <xdr:cNvPr id="136" name="直線コネクタ 135"/>
        <xdr:cNvCxnSpPr/>
      </xdr:nvCxnSpPr>
      <xdr:spPr>
        <a:xfrm flipV="1">
          <a:off x="8750300" y="721355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134992</xdr:rowOff>
    </xdr:from>
    <xdr:to>
      <xdr:col>41</xdr:col>
      <xdr:colOff>101600</xdr:colOff>
      <xdr:row>42</xdr:row>
      <xdr:rowOff>65142</xdr:rowOff>
    </xdr:to>
    <xdr:sp macro="" textlink="">
      <xdr:nvSpPr>
        <xdr:cNvPr id="137" name="楕円 136"/>
        <xdr:cNvSpPr/>
      </xdr:nvSpPr>
      <xdr:spPr>
        <a:xfrm>
          <a:off x="7810500" y="71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13391</xdr:rowOff>
    </xdr:from>
    <xdr:to>
      <xdr:col>45</xdr:col>
      <xdr:colOff>177800</xdr:colOff>
      <xdr:row>42</xdr:row>
      <xdr:rowOff>14342</xdr:rowOff>
    </xdr:to>
    <xdr:cxnSp macro="">
      <xdr:nvCxnSpPr>
        <xdr:cNvPr id="138" name="直線コネクタ 137"/>
        <xdr:cNvCxnSpPr/>
      </xdr:nvCxnSpPr>
      <xdr:spPr>
        <a:xfrm flipV="1">
          <a:off x="7861300" y="7214291"/>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135537</xdr:rowOff>
    </xdr:from>
    <xdr:to>
      <xdr:col>36</xdr:col>
      <xdr:colOff>165100</xdr:colOff>
      <xdr:row>42</xdr:row>
      <xdr:rowOff>65687</xdr:rowOff>
    </xdr:to>
    <xdr:sp macro="" textlink="">
      <xdr:nvSpPr>
        <xdr:cNvPr id="139" name="楕円 138"/>
        <xdr:cNvSpPr/>
      </xdr:nvSpPr>
      <xdr:spPr>
        <a:xfrm>
          <a:off x="6921500" y="71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14342</xdr:rowOff>
    </xdr:from>
    <xdr:to>
      <xdr:col>41</xdr:col>
      <xdr:colOff>50800</xdr:colOff>
      <xdr:row>42</xdr:row>
      <xdr:rowOff>14887</xdr:rowOff>
    </xdr:to>
    <xdr:cxnSp macro="">
      <xdr:nvCxnSpPr>
        <xdr:cNvPr id="140" name="直線コネクタ 139"/>
        <xdr:cNvCxnSpPr/>
      </xdr:nvCxnSpPr>
      <xdr:spPr>
        <a:xfrm flipV="1">
          <a:off x="6972300" y="721524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54577</xdr:rowOff>
    </xdr:from>
    <xdr:ext cx="534377" cy="259045"/>
    <xdr:sp macro="" textlink="">
      <xdr:nvSpPr>
        <xdr:cNvPr id="145" name="n_1mainValue【道路】&#10;一人当たり延長"/>
        <xdr:cNvSpPr txBox="1"/>
      </xdr:nvSpPr>
      <xdr:spPr>
        <a:xfrm>
          <a:off x="9359411" y="72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55318</xdr:rowOff>
    </xdr:from>
    <xdr:ext cx="534377" cy="259045"/>
    <xdr:sp macro="" textlink="">
      <xdr:nvSpPr>
        <xdr:cNvPr id="146" name="n_2mainValue【道路】&#10;一人当たり延長"/>
        <xdr:cNvSpPr txBox="1"/>
      </xdr:nvSpPr>
      <xdr:spPr>
        <a:xfrm>
          <a:off x="8483111" y="72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56269</xdr:rowOff>
    </xdr:from>
    <xdr:ext cx="534377" cy="259045"/>
    <xdr:sp macro="" textlink="">
      <xdr:nvSpPr>
        <xdr:cNvPr id="147" name="n_3mainValue【道路】&#10;一人当たり延長"/>
        <xdr:cNvSpPr txBox="1"/>
      </xdr:nvSpPr>
      <xdr:spPr>
        <a:xfrm>
          <a:off x="7594111" y="72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56814</xdr:rowOff>
    </xdr:from>
    <xdr:ext cx="534377" cy="259045"/>
    <xdr:sp macro="" textlink="">
      <xdr:nvSpPr>
        <xdr:cNvPr id="148" name="n_4mainValue【道路】&#10;一人当たり延長"/>
        <xdr:cNvSpPr txBox="1"/>
      </xdr:nvSpPr>
      <xdr:spPr>
        <a:xfrm>
          <a:off x="6705111" y="72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40640</xdr:rowOff>
    </xdr:from>
    <xdr:to>
      <xdr:col>24</xdr:col>
      <xdr:colOff>114300</xdr:colOff>
      <xdr:row>55</xdr:row>
      <xdr:rowOff>142240</xdr:rowOff>
    </xdr:to>
    <xdr:sp macro="" textlink="">
      <xdr:nvSpPr>
        <xdr:cNvPr id="190" name="楕円 189"/>
        <xdr:cNvSpPr/>
      </xdr:nvSpPr>
      <xdr:spPr>
        <a:xfrm>
          <a:off x="4584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165117</xdr:rowOff>
    </xdr:from>
    <xdr:ext cx="340478" cy="259045"/>
    <xdr:sp macro="" textlink="">
      <xdr:nvSpPr>
        <xdr:cNvPr id="191" name="【橋りょう・トンネル】&#10;有形固定資産減価償却率該当値テキスト"/>
        <xdr:cNvSpPr txBox="1"/>
      </xdr:nvSpPr>
      <xdr:spPr>
        <a:xfrm>
          <a:off x="4673600" y="9423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21046</xdr:rowOff>
    </xdr:from>
    <xdr:to>
      <xdr:col>20</xdr:col>
      <xdr:colOff>38100</xdr:colOff>
      <xdr:row>55</xdr:row>
      <xdr:rowOff>122646</xdr:rowOff>
    </xdr:to>
    <xdr:sp macro="" textlink="">
      <xdr:nvSpPr>
        <xdr:cNvPr id="192" name="楕円 191"/>
        <xdr:cNvSpPr/>
      </xdr:nvSpPr>
      <xdr:spPr>
        <a:xfrm>
          <a:off x="3746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71846</xdr:rowOff>
    </xdr:from>
    <xdr:to>
      <xdr:col>24</xdr:col>
      <xdr:colOff>63500</xdr:colOff>
      <xdr:row>55</xdr:row>
      <xdr:rowOff>91440</xdr:rowOff>
    </xdr:to>
    <xdr:cxnSp macro="">
      <xdr:nvCxnSpPr>
        <xdr:cNvPr id="193" name="直線コネクタ 192"/>
        <xdr:cNvCxnSpPr/>
      </xdr:nvCxnSpPr>
      <xdr:spPr>
        <a:xfrm>
          <a:off x="3797300" y="95015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4717</xdr:rowOff>
    </xdr:from>
    <xdr:to>
      <xdr:col>15</xdr:col>
      <xdr:colOff>101600</xdr:colOff>
      <xdr:row>55</xdr:row>
      <xdr:rowOff>106317</xdr:rowOff>
    </xdr:to>
    <xdr:sp macro="" textlink="">
      <xdr:nvSpPr>
        <xdr:cNvPr id="194" name="楕円 193"/>
        <xdr:cNvSpPr/>
      </xdr:nvSpPr>
      <xdr:spPr>
        <a:xfrm>
          <a:off x="2857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55</xdr:row>
      <xdr:rowOff>71846</xdr:rowOff>
    </xdr:to>
    <xdr:cxnSp macro="">
      <xdr:nvCxnSpPr>
        <xdr:cNvPr id="195" name="直線コネクタ 194"/>
        <xdr:cNvCxnSpPr/>
      </xdr:nvCxnSpPr>
      <xdr:spPr>
        <a:xfrm>
          <a:off x="2908300" y="94852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6" name="楕円 195"/>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59</xdr:row>
      <xdr:rowOff>27759</xdr:rowOff>
    </xdr:to>
    <xdr:cxnSp macro="">
      <xdr:nvCxnSpPr>
        <xdr:cNvPr id="197" name="直線コネクタ 196"/>
        <xdr:cNvCxnSpPr/>
      </xdr:nvCxnSpPr>
      <xdr:spPr>
        <a:xfrm flipV="1">
          <a:off x="2019300" y="9485267"/>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115751</xdr:rowOff>
    </xdr:from>
    <xdr:to>
      <xdr:col>6</xdr:col>
      <xdr:colOff>38100</xdr:colOff>
      <xdr:row>59</xdr:row>
      <xdr:rowOff>45901</xdr:rowOff>
    </xdr:to>
    <xdr:sp macro="" textlink="">
      <xdr:nvSpPr>
        <xdr:cNvPr id="198" name="楕円 197"/>
        <xdr:cNvSpPr/>
      </xdr:nvSpPr>
      <xdr:spPr>
        <a:xfrm>
          <a:off x="1079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166551</xdr:rowOff>
    </xdr:from>
    <xdr:to>
      <xdr:col>10</xdr:col>
      <xdr:colOff>114300</xdr:colOff>
      <xdr:row>59</xdr:row>
      <xdr:rowOff>27759</xdr:rowOff>
    </xdr:to>
    <xdr:cxnSp macro="">
      <xdr:nvCxnSpPr>
        <xdr:cNvPr id="199" name="直線コネクタ 198"/>
        <xdr:cNvCxnSpPr/>
      </xdr:nvCxnSpPr>
      <xdr:spPr>
        <a:xfrm>
          <a:off x="1130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139173</xdr:rowOff>
    </xdr:from>
    <xdr:ext cx="340478" cy="259045"/>
    <xdr:sp macro="" textlink="">
      <xdr:nvSpPr>
        <xdr:cNvPr id="204" name="n_1mainValue【橋りょう・トンネル】&#10;有形固定資産減価償却率"/>
        <xdr:cNvSpPr txBox="1"/>
      </xdr:nvSpPr>
      <xdr:spPr>
        <a:xfrm>
          <a:off x="36143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122844</xdr:rowOff>
    </xdr:from>
    <xdr:ext cx="340478" cy="259045"/>
    <xdr:sp macro="" textlink="">
      <xdr:nvSpPr>
        <xdr:cNvPr id="205" name="n_2mainValue【橋りょう・トンネル】&#10;有形固定資産減価償却率"/>
        <xdr:cNvSpPr txBox="1"/>
      </xdr:nvSpPr>
      <xdr:spPr>
        <a:xfrm>
          <a:off x="2738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6" name="n_3mainValue【橋りょう・トンネル】&#10;有形固定資産減価償却率"/>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62428</xdr:rowOff>
    </xdr:from>
    <xdr:ext cx="405111" cy="259045"/>
    <xdr:sp macro="" textlink="">
      <xdr:nvSpPr>
        <xdr:cNvPr id="207" name="n_4mainValue【橋りょう・トンネル】&#10;有形固定資産減価償却率"/>
        <xdr:cNvSpPr txBox="1"/>
      </xdr:nvSpPr>
      <xdr:spPr>
        <a:xfrm>
          <a:off x="927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17203</xdr:rowOff>
    </xdr:from>
    <xdr:to>
      <xdr:col>55</xdr:col>
      <xdr:colOff>50800</xdr:colOff>
      <xdr:row>64</xdr:row>
      <xdr:rowOff>118803</xdr:rowOff>
    </xdr:to>
    <xdr:sp macro="" textlink="">
      <xdr:nvSpPr>
        <xdr:cNvPr id="247" name="楕円 246"/>
        <xdr:cNvSpPr/>
      </xdr:nvSpPr>
      <xdr:spPr>
        <a:xfrm>
          <a:off x="10426700" y="10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103580</xdr:rowOff>
    </xdr:from>
    <xdr:ext cx="534377" cy="259045"/>
    <xdr:sp macro="" textlink="">
      <xdr:nvSpPr>
        <xdr:cNvPr id="248" name="【橋りょう・トンネル】&#10;一人当たり有形固定資産（償却資産）額該当値テキスト"/>
        <xdr:cNvSpPr txBox="1"/>
      </xdr:nvSpPr>
      <xdr:spPr>
        <a:xfrm>
          <a:off x="10515600" y="109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18593</xdr:rowOff>
    </xdr:from>
    <xdr:to>
      <xdr:col>50</xdr:col>
      <xdr:colOff>165100</xdr:colOff>
      <xdr:row>64</xdr:row>
      <xdr:rowOff>120193</xdr:rowOff>
    </xdr:to>
    <xdr:sp macro="" textlink="">
      <xdr:nvSpPr>
        <xdr:cNvPr id="249" name="楕円 248"/>
        <xdr:cNvSpPr/>
      </xdr:nvSpPr>
      <xdr:spPr>
        <a:xfrm>
          <a:off x="9588500" y="109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68003</xdr:rowOff>
    </xdr:from>
    <xdr:to>
      <xdr:col>55</xdr:col>
      <xdr:colOff>0</xdr:colOff>
      <xdr:row>64</xdr:row>
      <xdr:rowOff>69393</xdr:rowOff>
    </xdr:to>
    <xdr:cxnSp macro="">
      <xdr:nvCxnSpPr>
        <xdr:cNvPr id="250" name="直線コネクタ 249"/>
        <xdr:cNvCxnSpPr/>
      </xdr:nvCxnSpPr>
      <xdr:spPr>
        <a:xfrm flipV="1">
          <a:off x="9639300" y="11040803"/>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22884</xdr:rowOff>
    </xdr:from>
    <xdr:to>
      <xdr:col>46</xdr:col>
      <xdr:colOff>38100</xdr:colOff>
      <xdr:row>64</xdr:row>
      <xdr:rowOff>124484</xdr:rowOff>
    </xdr:to>
    <xdr:sp macro="" textlink="">
      <xdr:nvSpPr>
        <xdr:cNvPr id="251" name="楕円 250"/>
        <xdr:cNvSpPr/>
      </xdr:nvSpPr>
      <xdr:spPr>
        <a:xfrm>
          <a:off x="8699500" y="109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69393</xdr:rowOff>
    </xdr:from>
    <xdr:to>
      <xdr:col>50</xdr:col>
      <xdr:colOff>114300</xdr:colOff>
      <xdr:row>64</xdr:row>
      <xdr:rowOff>73684</xdr:rowOff>
    </xdr:to>
    <xdr:cxnSp macro="">
      <xdr:nvCxnSpPr>
        <xdr:cNvPr id="252" name="直線コネクタ 251"/>
        <xdr:cNvCxnSpPr/>
      </xdr:nvCxnSpPr>
      <xdr:spPr>
        <a:xfrm flipV="1">
          <a:off x="8750300" y="11042193"/>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14112</xdr:rowOff>
    </xdr:from>
    <xdr:to>
      <xdr:col>41</xdr:col>
      <xdr:colOff>101600</xdr:colOff>
      <xdr:row>64</xdr:row>
      <xdr:rowOff>115712</xdr:rowOff>
    </xdr:to>
    <xdr:sp macro="" textlink="">
      <xdr:nvSpPr>
        <xdr:cNvPr id="253" name="楕円 252"/>
        <xdr:cNvSpPr/>
      </xdr:nvSpPr>
      <xdr:spPr>
        <a:xfrm>
          <a:off x="7810500" y="109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64912</xdr:rowOff>
    </xdr:from>
    <xdr:to>
      <xdr:col>45</xdr:col>
      <xdr:colOff>177800</xdr:colOff>
      <xdr:row>64</xdr:row>
      <xdr:rowOff>73684</xdr:rowOff>
    </xdr:to>
    <xdr:cxnSp macro="">
      <xdr:nvCxnSpPr>
        <xdr:cNvPr id="254" name="直線コネクタ 253"/>
        <xdr:cNvCxnSpPr/>
      </xdr:nvCxnSpPr>
      <xdr:spPr>
        <a:xfrm>
          <a:off x="7861300" y="11037712"/>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14385</xdr:rowOff>
    </xdr:from>
    <xdr:to>
      <xdr:col>36</xdr:col>
      <xdr:colOff>165100</xdr:colOff>
      <xdr:row>64</xdr:row>
      <xdr:rowOff>115985</xdr:rowOff>
    </xdr:to>
    <xdr:sp macro="" textlink="">
      <xdr:nvSpPr>
        <xdr:cNvPr id="255" name="楕円 254"/>
        <xdr:cNvSpPr/>
      </xdr:nvSpPr>
      <xdr:spPr>
        <a:xfrm>
          <a:off x="6921500" y="109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64912</xdr:rowOff>
    </xdr:from>
    <xdr:to>
      <xdr:col>41</xdr:col>
      <xdr:colOff>50800</xdr:colOff>
      <xdr:row>64</xdr:row>
      <xdr:rowOff>65185</xdr:rowOff>
    </xdr:to>
    <xdr:cxnSp macro="">
      <xdr:nvCxnSpPr>
        <xdr:cNvPr id="256" name="直線コネクタ 255"/>
        <xdr:cNvCxnSpPr/>
      </xdr:nvCxnSpPr>
      <xdr:spPr>
        <a:xfrm flipV="1">
          <a:off x="6972300" y="11037712"/>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111320</xdr:rowOff>
    </xdr:from>
    <xdr:ext cx="534377" cy="259045"/>
    <xdr:sp macro="" textlink="">
      <xdr:nvSpPr>
        <xdr:cNvPr id="261" name="n_1mainValue【橋りょう・トンネル】&#10;一人当たり有形固定資産（償却資産）額"/>
        <xdr:cNvSpPr txBox="1"/>
      </xdr:nvSpPr>
      <xdr:spPr>
        <a:xfrm>
          <a:off x="9359411" y="1108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115611</xdr:rowOff>
    </xdr:from>
    <xdr:ext cx="534377" cy="259045"/>
    <xdr:sp macro="" textlink="">
      <xdr:nvSpPr>
        <xdr:cNvPr id="262" name="n_2mainValue【橋りょう・トンネル】&#10;一人当たり有形固定資産（償却資産）額"/>
        <xdr:cNvSpPr txBox="1"/>
      </xdr:nvSpPr>
      <xdr:spPr>
        <a:xfrm>
          <a:off x="8483111" y="110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106839</xdr:rowOff>
    </xdr:from>
    <xdr:ext cx="534377" cy="259045"/>
    <xdr:sp macro="" textlink="">
      <xdr:nvSpPr>
        <xdr:cNvPr id="263" name="n_3mainValue【橋りょう・トンネル】&#10;一人当たり有形固定資産（償却資産）額"/>
        <xdr:cNvSpPr txBox="1"/>
      </xdr:nvSpPr>
      <xdr:spPr>
        <a:xfrm>
          <a:off x="7594111" y="110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107112</xdr:rowOff>
    </xdr:from>
    <xdr:ext cx="534377" cy="259045"/>
    <xdr:sp macro="" textlink="">
      <xdr:nvSpPr>
        <xdr:cNvPr id="264" name="n_4mainValue【橋りょう・トンネル】&#10;一人当たり有形固定資産（償却資産）額"/>
        <xdr:cNvSpPr txBox="1"/>
      </xdr:nvSpPr>
      <xdr:spPr>
        <a:xfrm>
          <a:off x="6705111" y="110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6" name="楕円 305"/>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7" name="【公営住宅】&#10;有形固定資産減価償却率該当値テキスト"/>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8" name="楕円 307"/>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10342</xdr:rowOff>
    </xdr:to>
    <xdr:cxnSp macro="">
      <xdr:nvCxnSpPr>
        <xdr:cNvPr id="309" name="直線コネクタ 308"/>
        <xdr:cNvCxnSpPr/>
      </xdr:nvCxnSpPr>
      <xdr:spPr>
        <a:xfrm>
          <a:off x="3797300" y="1437132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10" name="楕円 309"/>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140970</xdr:rowOff>
    </xdr:to>
    <xdr:cxnSp macro="">
      <xdr:nvCxnSpPr>
        <xdr:cNvPr id="311" name="直線コネクタ 310"/>
        <xdr:cNvCxnSpPr/>
      </xdr:nvCxnSpPr>
      <xdr:spPr>
        <a:xfrm>
          <a:off x="2908300" y="14314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12" name="楕円 311"/>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118111</xdr:rowOff>
    </xdr:to>
    <xdr:cxnSp macro="">
      <xdr:nvCxnSpPr>
        <xdr:cNvPr id="313" name="直線コネクタ 312"/>
        <xdr:cNvCxnSpPr/>
      </xdr:nvCxnSpPr>
      <xdr:spPr>
        <a:xfrm flipV="1">
          <a:off x="2019300" y="14314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4" name="楕円 313"/>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83</xdr:row>
      <xdr:rowOff>118111</xdr:rowOff>
    </xdr:to>
    <xdr:cxnSp macro="">
      <xdr:nvCxnSpPr>
        <xdr:cNvPr id="315" name="直線コネクタ 314"/>
        <xdr:cNvCxnSpPr/>
      </xdr:nvCxnSpPr>
      <xdr:spPr>
        <a:xfrm>
          <a:off x="1130300" y="1406271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20" name="n_1mainValue【公営住宅】&#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1" name="n_2main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22" name="n_3mainValue【公営住宅】&#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23" name="n_4mainValue【公営住宅】&#10;有形固定資産減価償却率"/>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35458</xdr:rowOff>
    </xdr:from>
    <xdr:to>
      <xdr:col>55</xdr:col>
      <xdr:colOff>50800</xdr:colOff>
      <xdr:row>85</xdr:row>
      <xdr:rowOff>137058</xdr:rowOff>
    </xdr:to>
    <xdr:sp macro="" textlink="">
      <xdr:nvSpPr>
        <xdr:cNvPr id="363" name="楕円 362"/>
        <xdr:cNvSpPr/>
      </xdr:nvSpPr>
      <xdr:spPr>
        <a:xfrm>
          <a:off x="10426700" y="146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13885</xdr:rowOff>
    </xdr:from>
    <xdr:ext cx="469744" cy="259045"/>
    <xdr:sp macro="" textlink="">
      <xdr:nvSpPr>
        <xdr:cNvPr id="364" name="【公営住宅】&#10;一人当たり面積該当値テキスト"/>
        <xdr:cNvSpPr txBox="1"/>
      </xdr:nvSpPr>
      <xdr:spPr>
        <a:xfrm>
          <a:off x="10515600" y="145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41097</xdr:rowOff>
    </xdr:from>
    <xdr:to>
      <xdr:col>50</xdr:col>
      <xdr:colOff>165100</xdr:colOff>
      <xdr:row>85</xdr:row>
      <xdr:rowOff>142697</xdr:rowOff>
    </xdr:to>
    <xdr:sp macro="" textlink="">
      <xdr:nvSpPr>
        <xdr:cNvPr id="365" name="楕円 364"/>
        <xdr:cNvSpPr/>
      </xdr:nvSpPr>
      <xdr:spPr>
        <a:xfrm>
          <a:off x="95885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86258</xdr:rowOff>
    </xdr:from>
    <xdr:to>
      <xdr:col>55</xdr:col>
      <xdr:colOff>0</xdr:colOff>
      <xdr:row>85</xdr:row>
      <xdr:rowOff>91897</xdr:rowOff>
    </xdr:to>
    <xdr:cxnSp macro="">
      <xdr:nvCxnSpPr>
        <xdr:cNvPr id="366" name="直線コネクタ 365"/>
        <xdr:cNvCxnSpPr/>
      </xdr:nvCxnSpPr>
      <xdr:spPr>
        <a:xfrm flipV="1">
          <a:off x="9639300" y="14659508"/>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46507</xdr:rowOff>
    </xdr:from>
    <xdr:to>
      <xdr:col>46</xdr:col>
      <xdr:colOff>38100</xdr:colOff>
      <xdr:row>85</xdr:row>
      <xdr:rowOff>148107</xdr:rowOff>
    </xdr:to>
    <xdr:sp macro="" textlink="">
      <xdr:nvSpPr>
        <xdr:cNvPr id="367" name="楕円 366"/>
        <xdr:cNvSpPr/>
      </xdr:nvSpPr>
      <xdr:spPr>
        <a:xfrm>
          <a:off x="8699500" y="14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91897</xdr:rowOff>
    </xdr:from>
    <xdr:to>
      <xdr:col>50</xdr:col>
      <xdr:colOff>114300</xdr:colOff>
      <xdr:row>85</xdr:row>
      <xdr:rowOff>97307</xdr:rowOff>
    </xdr:to>
    <xdr:cxnSp macro="">
      <xdr:nvCxnSpPr>
        <xdr:cNvPr id="368" name="直線コネクタ 367"/>
        <xdr:cNvCxnSpPr/>
      </xdr:nvCxnSpPr>
      <xdr:spPr>
        <a:xfrm flipV="1">
          <a:off x="8750300" y="14665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62815</xdr:rowOff>
    </xdr:from>
    <xdr:to>
      <xdr:col>41</xdr:col>
      <xdr:colOff>101600</xdr:colOff>
      <xdr:row>85</xdr:row>
      <xdr:rowOff>164415</xdr:rowOff>
    </xdr:to>
    <xdr:sp macro="" textlink="">
      <xdr:nvSpPr>
        <xdr:cNvPr id="369" name="楕円 368"/>
        <xdr:cNvSpPr/>
      </xdr:nvSpPr>
      <xdr:spPr>
        <a:xfrm>
          <a:off x="7810500" y="14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97307</xdr:rowOff>
    </xdr:from>
    <xdr:to>
      <xdr:col>45</xdr:col>
      <xdr:colOff>177800</xdr:colOff>
      <xdr:row>85</xdr:row>
      <xdr:rowOff>113615</xdr:rowOff>
    </xdr:to>
    <xdr:cxnSp macro="">
      <xdr:nvCxnSpPr>
        <xdr:cNvPr id="370" name="直線コネクタ 369"/>
        <xdr:cNvCxnSpPr/>
      </xdr:nvCxnSpPr>
      <xdr:spPr>
        <a:xfrm flipV="1">
          <a:off x="7861300" y="1467055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82398</xdr:rowOff>
    </xdr:from>
    <xdr:to>
      <xdr:col>36</xdr:col>
      <xdr:colOff>165100</xdr:colOff>
      <xdr:row>86</xdr:row>
      <xdr:rowOff>12548</xdr:rowOff>
    </xdr:to>
    <xdr:sp macro="" textlink="">
      <xdr:nvSpPr>
        <xdr:cNvPr id="371" name="楕円 370"/>
        <xdr:cNvSpPr/>
      </xdr:nvSpPr>
      <xdr:spPr>
        <a:xfrm>
          <a:off x="6921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113615</xdr:rowOff>
    </xdr:from>
    <xdr:to>
      <xdr:col>41</xdr:col>
      <xdr:colOff>50800</xdr:colOff>
      <xdr:row>85</xdr:row>
      <xdr:rowOff>133198</xdr:rowOff>
    </xdr:to>
    <xdr:cxnSp macro="">
      <xdr:nvCxnSpPr>
        <xdr:cNvPr id="372" name="直線コネクタ 371"/>
        <xdr:cNvCxnSpPr/>
      </xdr:nvCxnSpPr>
      <xdr:spPr>
        <a:xfrm flipV="1">
          <a:off x="6972300" y="14686865"/>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133824</xdr:rowOff>
    </xdr:from>
    <xdr:ext cx="469744" cy="259045"/>
    <xdr:sp macro="" textlink="">
      <xdr:nvSpPr>
        <xdr:cNvPr id="377" name="n_1mainValue【公営住宅】&#10;一人当たり面積"/>
        <xdr:cNvSpPr txBox="1"/>
      </xdr:nvSpPr>
      <xdr:spPr>
        <a:xfrm>
          <a:off x="9391727" y="147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139234</xdr:rowOff>
    </xdr:from>
    <xdr:ext cx="469744" cy="259045"/>
    <xdr:sp macro="" textlink="">
      <xdr:nvSpPr>
        <xdr:cNvPr id="378" name="n_2mainValue【公営住宅】&#10;一人当たり面積"/>
        <xdr:cNvSpPr txBox="1"/>
      </xdr:nvSpPr>
      <xdr:spPr>
        <a:xfrm>
          <a:off x="8515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155542</xdr:rowOff>
    </xdr:from>
    <xdr:ext cx="469744" cy="259045"/>
    <xdr:sp macro="" textlink="">
      <xdr:nvSpPr>
        <xdr:cNvPr id="379" name="n_3mainValue【公営住宅】&#10;一人当たり面積"/>
        <xdr:cNvSpPr txBox="1"/>
      </xdr:nvSpPr>
      <xdr:spPr>
        <a:xfrm>
          <a:off x="7626427" y="147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3675</xdr:rowOff>
    </xdr:from>
    <xdr:ext cx="469744" cy="259045"/>
    <xdr:sp macro="" textlink="">
      <xdr:nvSpPr>
        <xdr:cNvPr id="380" name="n_4mainValue【公営住宅】&#10;一人当たり面積"/>
        <xdr:cNvSpPr txBox="1"/>
      </xdr:nvSpPr>
      <xdr:spPr>
        <a:xfrm>
          <a:off x="6737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133169</xdr:rowOff>
    </xdr:from>
    <xdr:to>
      <xdr:col>24</xdr:col>
      <xdr:colOff>114300</xdr:colOff>
      <xdr:row>100</xdr:row>
      <xdr:rowOff>63319</xdr:rowOff>
    </xdr:to>
    <xdr:sp macro="" textlink="">
      <xdr:nvSpPr>
        <xdr:cNvPr id="422" name="楕円 421"/>
        <xdr:cNvSpPr/>
      </xdr:nvSpPr>
      <xdr:spPr>
        <a:xfrm>
          <a:off x="45847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86196</xdr:rowOff>
    </xdr:from>
    <xdr:ext cx="340478" cy="259045"/>
    <xdr:sp macro="" textlink="">
      <xdr:nvSpPr>
        <xdr:cNvPr id="423" name="【港湾・漁港】&#10;有形固定資産減価償却率該当値テキスト"/>
        <xdr:cNvSpPr txBox="1"/>
      </xdr:nvSpPr>
      <xdr:spPr>
        <a:xfrm>
          <a:off x="4673600" y="17059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98879</xdr:rowOff>
    </xdr:from>
    <xdr:to>
      <xdr:col>20</xdr:col>
      <xdr:colOff>38100</xdr:colOff>
      <xdr:row>100</xdr:row>
      <xdr:rowOff>29029</xdr:rowOff>
    </xdr:to>
    <xdr:sp macro="" textlink="">
      <xdr:nvSpPr>
        <xdr:cNvPr id="424" name="楕円 423"/>
        <xdr:cNvSpPr/>
      </xdr:nvSpPr>
      <xdr:spPr>
        <a:xfrm>
          <a:off x="3746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149679</xdr:rowOff>
    </xdr:from>
    <xdr:to>
      <xdr:col>24</xdr:col>
      <xdr:colOff>63500</xdr:colOff>
      <xdr:row>100</xdr:row>
      <xdr:rowOff>12519</xdr:rowOff>
    </xdr:to>
    <xdr:cxnSp macro="">
      <xdr:nvCxnSpPr>
        <xdr:cNvPr id="425" name="直線コネクタ 424"/>
        <xdr:cNvCxnSpPr/>
      </xdr:nvCxnSpPr>
      <xdr:spPr>
        <a:xfrm>
          <a:off x="3797300" y="171232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26" name="楕円 425"/>
        <xdr:cNvSpPr/>
      </xdr:nvSpPr>
      <xdr:spPr>
        <a:xfrm>
          <a:off x="1968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27" name="楕円 426"/>
        <xdr:cNvSpPr/>
      </xdr:nvSpPr>
      <xdr:spPr>
        <a:xfrm>
          <a:off x="107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56606</xdr:rowOff>
    </xdr:from>
    <xdr:to>
      <xdr:col>10</xdr:col>
      <xdr:colOff>114300</xdr:colOff>
      <xdr:row>104</xdr:row>
      <xdr:rowOff>89263</xdr:rowOff>
    </xdr:to>
    <xdr:cxnSp macro="">
      <xdr:nvCxnSpPr>
        <xdr:cNvPr id="428" name="直線コネクタ 427"/>
        <xdr:cNvCxnSpPr/>
      </xdr:nvCxnSpPr>
      <xdr:spPr>
        <a:xfrm>
          <a:off x="1130300" y="1788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29"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30" name="n_2aveValue【港湾・漁港】&#10;有形固定資産減価償却率"/>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1"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2"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45556</xdr:rowOff>
    </xdr:from>
    <xdr:ext cx="340478" cy="259045"/>
    <xdr:sp macro="" textlink="">
      <xdr:nvSpPr>
        <xdr:cNvPr id="433" name="n_1mainValue【港湾・漁港】&#10;有形固定資産減価償却率"/>
        <xdr:cNvSpPr txBox="1"/>
      </xdr:nvSpPr>
      <xdr:spPr>
        <a:xfrm>
          <a:off x="36143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434" name="n_3mainValue【港湾・漁港】&#10;有形固定資産減価償却率"/>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mainValue【港湾・漁港】&#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57" name="直線コネクタ 456"/>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58"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59" name="直線コネクタ 458"/>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0"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1" name="直線コネクタ 460"/>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2"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3" name="フローチャート: 判断 462"/>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4" name="フローチャート: 判断 463"/>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5" name="フローチャート: 判断 464"/>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66" name="フローチャート: 判断 465"/>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67" name="フローチャート: 判断 466"/>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4544</xdr:rowOff>
    </xdr:from>
    <xdr:to>
      <xdr:col>55</xdr:col>
      <xdr:colOff>50800</xdr:colOff>
      <xdr:row>108</xdr:row>
      <xdr:rowOff>106144</xdr:rowOff>
    </xdr:to>
    <xdr:sp macro="" textlink="">
      <xdr:nvSpPr>
        <xdr:cNvPr id="473" name="楕円 472"/>
        <xdr:cNvSpPr/>
      </xdr:nvSpPr>
      <xdr:spPr>
        <a:xfrm>
          <a:off x="10426700" y="185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90921</xdr:rowOff>
    </xdr:from>
    <xdr:ext cx="534377" cy="259045"/>
    <xdr:sp macro="" textlink="">
      <xdr:nvSpPr>
        <xdr:cNvPr id="474" name="【港湾・漁港】&#10;一人当たり有形固定資産（償却資産）額該当値テキスト"/>
        <xdr:cNvSpPr txBox="1"/>
      </xdr:nvSpPr>
      <xdr:spPr>
        <a:xfrm>
          <a:off x="10515600" y="184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5135</xdr:rowOff>
    </xdr:from>
    <xdr:to>
      <xdr:col>50</xdr:col>
      <xdr:colOff>165100</xdr:colOff>
      <xdr:row>108</xdr:row>
      <xdr:rowOff>106735</xdr:rowOff>
    </xdr:to>
    <xdr:sp macro="" textlink="">
      <xdr:nvSpPr>
        <xdr:cNvPr id="475" name="楕円 474"/>
        <xdr:cNvSpPr/>
      </xdr:nvSpPr>
      <xdr:spPr>
        <a:xfrm>
          <a:off x="9588500" y="185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55344</xdr:rowOff>
    </xdr:from>
    <xdr:to>
      <xdr:col>55</xdr:col>
      <xdr:colOff>0</xdr:colOff>
      <xdr:row>108</xdr:row>
      <xdr:rowOff>55935</xdr:rowOff>
    </xdr:to>
    <xdr:cxnSp macro="">
      <xdr:nvCxnSpPr>
        <xdr:cNvPr id="476" name="直線コネクタ 475"/>
        <xdr:cNvCxnSpPr/>
      </xdr:nvCxnSpPr>
      <xdr:spPr>
        <a:xfrm flipV="1">
          <a:off x="9639300" y="18571944"/>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164123</xdr:rowOff>
    </xdr:from>
    <xdr:to>
      <xdr:col>41</xdr:col>
      <xdr:colOff>101600</xdr:colOff>
      <xdr:row>108</xdr:row>
      <xdr:rowOff>94273</xdr:rowOff>
    </xdr:to>
    <xdr:sp macro="" textlink="">
      <xdr:nvSpPr>
        <xdr:cNvPr id="477" name="楕円 476"/>
        <xdr:cNvSpPr/>
      </xdr:nvSpPr>
      <xdr:spPr>
        <a:xfrm>
          <a:off x="7810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164916</xdr:rowOff>
    </xdr:from>
    <xdr:to>
      <xdr:col>36</xdr:col>
      <xdr:colOff>165100</xdr:colOff>
      <xdr:row>108</xdr:row>
      <xdr:rowOff>95066</xdr:rowOff>
    </xdr:to>
    <xdr:sp macro="" textlink="">
      <xdr:nvSpPr>
        <xdr:cNvPr id="478" name="楕円 477"/>
        <xdr:cNvSpPr/>
      </xdr:nvSpPr>
      <xdr:spPr>
        <a:xfrm>
          <a:off x="6921500" y="185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43473</xdr:rowOff>
    </xdr:from>
    <xdr:to>
      <xdr:col>41</xdr:col>
      <xdr:colOff>50800</xdr:colOff>
      <xdr:row>108</xdr:row>
      <xdr:rowOff>44266</xdr:rowOff>
    </xdr:to>
    <xdr:cxnSp macro="">
      <xdr:nvCxnSpPr>
        <xdr:cNvPr id="479" name="直線コネクタ 478"/>
        <xdr:cNvCxnSpPr/>
      </xdr:nvCxnSpPr>
      <xdr:spPr>
        <a:xfrm flipV="1">
          <a:off x="6972300" y="18560073"/>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0"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1"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2" name="n_3aveValue【港湾・漁港】&#10;一人当たり有形固定資産（償却資産）額"/>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83"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97862</xdr:rowOff>
    </xdr:from>
    <xdr:ext cx="534377" cy="259045"/>
    <xdr:sp macro="" textlink="">
      <xdr:nvSpPr>
        <xdr:cNvPr id="484" name="n_1mainValue【港湾・漁港】&#10;一人当たり有形固定資産（償却資産）額"/>
        <xdr:cNvSpPr txBox="1"/>
      </xdr:nvSpPr>
      <xdr:spPr>
        <a:xfrm>
          <a:off x="9359411" y="186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85400</xdr:rowOff>
    </xdr:from>
    <xdr:ext cx="599010" cy="259045"/>
    <xdr:sp macro="" textlink="">
      <xdr:nvSpPr>
        <xdr:cNvPr id="485" name="n_3mainValue【港湾・漁港】&#10;一人当たり有形固定資産（償却資産）額"/>
        <xdr:cNvSpPr txBox="1"/>
      </xdr:nvSpPr>
      <xdr:spPr>
        <a:xfrm>
          <a:off x="7561795" y="1860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86193</xdr:rowOff>
    </xdr:from>
    <xdr:ext cx="599010" cy="259045"/>
    <xdr:sp macro="" textlink="">
      <xdr:nvSpPr>
        <xdr:cNvPr id="486" name="n_4mainValue【港湾・漁港】&#10;一人当たり有形固定資産（償却資産）額"/>
        <xdr:cNvSpPr txBox="1"/>
      </xdr:nvSpPr>
      <xdr:spPr>
        <a:xfrm>
          <a:off x="6672795" y="186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27" name="直線コネクタ 526"/>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28"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29" name="直線コネクタ 528"/>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0"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1" name="直線コネクタ 53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32"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3" name="フローチャート: 判断 53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4" name="フローチャート: 判断 533"/>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35" name="フローチャート: 判断 534"/>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36" name="フローチャート: 判断 535"/>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37" name="フローチャート: 判断 536"/>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43" name="楕円 542"/>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544" name="【学校施設】&#10;有形固定資産減価償却率該当値テキスト"/>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545" name="楕円 544"/>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59055</xdr:rowOff>
    </xdr:to>
    <xdr:cxnSp macro="">
      <xdr:nvCxnSpPr>
        <xdr:cNvPr id="546" name="直線コネクタ 545"/>
        <xdr:cNvCxnSpPr/>
      </xdr:nvCxnSpPr>
      <xdr:spPr>
        <a:xfrm>
          <a:off x="15481300" y="10307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7" name="楕円 546"/>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20955</xdr:rowOff>
    </xdr:to>
    <xdr:cxnSp macro="">
      <xdr:nvCxnSpPr>
        <xdr:cNvPr id="548" name="直線コネクタ 547"/>
        <xdr:cNvCxnSpPr/>
      </xdr:nvCxnSpPr>
      <xdr:spPr>
        <a:xfrm>
          <a:off x="14592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9" name="楕円 548"/>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112395</xdr:rowOff>
    </xdr:from>
    <xdr:to>
      <xdr:col>76</xdr:col>
      <xdr:colOff>114300</xdr:colOff>
      <xdr:row>59</xdr:row>
      <xdr:rowOff>152400</xdr:rowOff>
    </xdr:to>
    <xdr:cxnSp macro="">
      <xdr:nvCxnSpPr>
        <xdr:cNvPr id="550" name="直線コネクタ 549"/>
        <xdr:cNvCxnSpPr/>
      </xdr:nvCxnSpPr>
      <xdr:spPr>
        <a:xfrm>
          <a:off x="13703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551" name="楕円 550"/>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112395</xdr:rowOff>
    </xdr:to>
    <xdr:cxnSp macro="">
      <xdr:nvCxnSpPr>
        <xdr:cNvPr id="552" name="直線コネクタ 551"/>
        <xdr:cNvCxnSpPr/>
      </xdr:nvCxnSpPr>
      <xdr:spPr>
        <a:xfrm>
          <a:off x="12814300" y="10216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54"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55"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56"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557" name="n_1main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58"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59" name="n_3main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60" name="n_4main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6" name="テキスト ボックス 57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8" name="テキスト ボックス 57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0" name="テキスト ボックス 57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84" name="直線コネクタ 583"/>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85"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86" name="直線コネクタ 585"/>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87"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88" name="直線コネクタ 587"/>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89"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0" name="フローチャート: 判断 589"/>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1" name="フローチャート: 判断 590"/>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92" name="フローチャート: 判断 591"/>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93" name="フローチャート: 判断 592"/>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94" name="フローチャート: 判断 593"/>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49861</xdr:rowOff>
    </xdr:from>
    <xdr:to>
      <xdr:col>116</xdr:col>
      <xdr:colOff>114300</xdr:colOff>
      <xdr:row>62</xdr:row>
      <xdr:rowOff>151461</xdr:rowOff>
    </xdr:to>
    <xdr:sp macro="" textlink="">
      <xdr:nvSpPr>
        <xdr:cNvPr id="600" name="楕円 599"/>
        <xdr:cNvSpPr/>
      </xdr:nvSpPr>
      <xdr:spPr>
        <a:xfrm>
          <a:off x="22110700" y="106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72738</xdr:rowOff>
    </xdr:from>
    <xdr:ext cx="469744" cy="259045"/>
    <xdr:sp macro="" textlink="">
      <xdr:nvSpPr>
        <xdr:cNvPr id="601" name="【学校施設】&#10;一人当たり面積該当値テキスト"/>
        <xdr:cNvSpPr txBox="1"/>
      </xdr:nvSpPr>
      <xdr:spPr>
        <a:xfrm>
          <a:off x="22199600" y="1053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58851</xdr:rowOff>
    </xdr:from>
    <xdr:to>
      <xdr:col>112</xdr:col>
      <xdr:colOff>38100</xdr:colOff>
      <xdr:row>62</xdr:row>
      <xdr:rowOff>160451</xdr:rowOff>
    </xdr:to>
    <xdr:sp macro="" textlink="">
      <xdr:nvSpPr>
        <xdr:cNvPr id="602" name="楕円 601"/>
        <xdr:cNvSpPr/>
      </xdr:nvSpPr>
      <xdr:spPr>
        <a:xfrm>
          <a:off x="21272500" y="10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100661</xdr:rowOff>
    </xdr:from>
    <xdr:to>
      <xdr:col>116</xdr:col>
      <xdr:colOff>63500</xdr:colOff>
      <xdr:row>62</xdr:row>
      <xdr:rowOff>109651</xdr:rowOff>
    </xdr:to>
    <xdr:cxnSp macro="">
      <xdr:nvCxnSpPr>
        <xdr:cNvPr id="603" name="直線コネクタ 602"/>
        <xdr:cNvCxnSpPr/>
      </xdr:nvCxnSpPr>
      <xdr:spPr>
        <a:xfrm flipV="1">
          <a:off x="21323300" y="10730561"/>
          <a:ext cx="8382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67614</xdr:rowOff>
    </xdr:from>
    <xdr:to>
      <xdr:col>107</xdr:col>
      <xdr:colOff>101600</xdr:colOff>
      <xdr:row>62</xdr:row>
      <xdr:rowOff>169214</xdr:rowOff>
    </xdr:to>
    <xdr:sp macro="" textlink="">
      <xdr:nvSpPr>
        <xdr:cNvPr id="604" name="楕円 603"/>
        <xdr:cNvSpPr/>
      </xdr:nvSpPr>
      <xdr:spPr>
        <a:xfrm>
          <a:off x="20383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109651</xdr:rowOff>
    </xdr:from>
    <xdr:to>
      <xdr:col>111</xdr:col>
      <xdr:colOff>177800</xdr:colOff>
      <xdr:row>62</xdr:row>
      <xdr:rowOff>118414</xdr:rowOff>
    </xdr:to>
    <xdr:cxnSp macro="">
      <xdr:nvCxnSpPr>
        <xdr:cNvPr id="605" name="直線コネクタ 604"/>
        <xdr:cNvCxnSpPr/>
      </xdr:nvCxnSpPr>
      <xdr:spPr>
        <a:xfrm flipV="1">
          <a:off x="20434300" y="1073955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78359</xdr:rowOff>
    </xdr:from>
    <xdr:to>
      <xdr:col>102</xdr:col>
      <xdr:colOff>165100</xdr:colOff>
      <xdr:row>63</xdr:row>
      <xdr:rowOff>8509</xdr:rowOff>
    </xdr:to>
    <xdr:sp macro="" textlink="">
      <xdr:nvSpPr>
        <xdr:cNvPr id="606" name="楕円 605"/>
        <xdr:cNvSpPr/>
      </xdr:nvSpPr>
      <xdr:spPr>
        <a:xfrm>
          <a:off x="19494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118414</xdr:rowOff>
    </xdr:from>
    <xdr:to>
      <xdr:col>107</xdr:col>
      <xdr:colOff>50800</xdr:colOff>
      <xdr:row>62</xdr:row>
      <xdr:rowOff>129159</xdr:rowOff>
    </xdr:to>
    <xdr:cxnSp macro="">
      <xdr:nvCxnSpPr>
        <xdr:cNvPr id="607" name="直線コネクタ 606"/>
        <xdr:cNvCxnSpPr/>
      </xdr:nvCxnSpPr>
      <xdr:spPr>
        <a:xfrm flipV="1">
          <a:off x="19545300" y="1074831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102743</xdr:rowOff>
    </xdr:from>
    <xdr:to>
      <xdr:col>98</xdr:col>
      <xdr:colOff>38100</xdr:colOff>
      <xdr:row>63</xdr:row>
      <xdr:rowOff>32893</xdr:rowOff>
    </xdr:to>
    <xdr:sp macro="" textlink="">
      <xdr:nvSpPr>
        <xdr:cNvPr id="608" name="楕円 607"/>
        <xdr:cNvSpPr/>
      </xdr:nvSpPr>
      <xdr:spPr>
        <a:xfrm>
          <a:off x="18605500" y="107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129159</xdr:rowOff>
    </xdr:from>
    <xdr:to>
      <xdr:col>102</xdr:col>
      <xdr:colOff>114300</xdr:colOff>
      <xdr:row>62</xdr:row>
      <xdr:rowOff>153543</xdr:rowOff>
    </xdr:to>
    <xdr:cxnSp macro="">
      <xdr:nvCxnSpPr>
        <xdr:cNvPr id="609" name="直線コネクタ 608"/>
        <xdr:cNvCxnSpPr/>
      </xdr:nvCxnSpPr>
      <xdr:spPr>
        <a:xfrm flipV="1">
          <a:off x="18656300" y="1075905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0"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1"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12"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13"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5528</xdr:rowOff>
    </xdr:from>
    <xdr:ext cx="469744" cy="259045"/>
    <xdr:sp macro="" textlink="">
      <xdr:nvSpPr>
        <xdr:cNvPr id="614" name="n_1mainValue【学校施設】&#10;一人当たり面積"/>
        <xdr:cNvSpPr txBox="1"/>
      </xdr:nvSpPr>
      <xdr:spPr>
        <a:xfrm>
          <a:off x="21075727" y="104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14291</xdr:rowOff>
    </xdr:from>
    <xdr:ext cx="469744" cy="259045"/>
    <xdr:sp macro="" textlink="">
      <xdr:nvSpPr>
        <xdr:cNvPr id="615" name="n_2mainValue【学校施設】&#10;一人当たり面積"/>
        <xdr:cNvSpPr txBox="1"/>
      </xdr:nvSpPr>
      <xdr:spPr>
        <a:xfrm>
          <a:off x="201994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25036</xdr:rowOff>
    </xdr:from>
    <xdr:ext cx="469744" cy="259045"/>
    <xdr:sp macro="" textlink="">
      <xdr:nvSpPr>
        <xdr:cNvPr id="616" name="n_3mainValue【学校施設】&#10;一人当たり面積"/>
        <xdr:cNvSpPr txBox="1"/>
      </xdr:nvSpPr>
      <xdr:spPr>
        <a:xfrm>
          <a:off x="19310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49420</xdr:rowOff>
    </xdr:from>
    <xdr:ext cx="469744" cy="259045"/>
    <xdr:sp macro="" textlink="">
      <xdr:nvSpPr>
        <xdr:cNvPr id="617" name="n_4mainValue【学校施設】&#10;一人当たり面積"/>
        <xdr:cNvSpPr txBox="1"/>
      </xdr:nvSpPr>
      <xdr:spPr>
        <a:xfrm>
          <a:off x="18421427" y="105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4" name="テキスト ボックス 6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7" name="直線コネクタ 65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9" name="直線コネクタ 65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1" name="直線コネクタ 6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62"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63" name="フローチャート: 判断 662"/>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4" name="フローチャート: 判断 663"/>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65" name="フローチャート: 判断 664"/>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66" name="フローチャート: 判断 665"/>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67" name="フローチャート: 判断 666"/>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80011</xdr:rowOff>
    </xdr:from>
    <xdr:to>
      <xdr:col>85</xdr:col>
      <xdr:colOff>177800</xdr:colOff>
      <xdr:row>107</xdr:row>
      <xdr:rowOff>10161</xdr:rowOff>
    </xdr:to>
    <xdr:sp macro="" textlink="">
      <xdr:nvSpPr>
        <xdr:cNvPr id="673" name="楕円 672"/>
        <xdr:cNvSpPr/>
      </xdr:nvSpPr>
      <xdr:spPr>
        <a:xfrm>
          <a:off x="162687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166388</xdr:rowOff>
    </xdr:from>
    <xdr:ext cx="405111" cy="259045"/>
    <xdr:sp macro="" textlink="">
      <xdr:nvSpPr>
        <xdr:cNvPr id="674" name="【公民館】&#10;有形固定資産減価償却率該当値テキスト"/>
        <xdr:cNvSpPr txBox="1"/>
      </xdr:nvSpPr>
      <xdr:spPr>
        <a:xfrm>
          <a:off x="16357600"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675" name="楕円 674"/>
        <xdr:cNvSpPr/>
      </xdr:nvSpPr>
      <xdr:spPr>
        <a:xfrm>
          <a:off x="1543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130811</xdr:rowOff>
    </xdr:to>
    <xdr:cxnSp macro="">
      <xdr:nvCxnSpPr>
        <xdr:cNvPr id="676" name="直線コネクタ 675"/>
        <xdr:cNvCxnSpPr/>
      </xdr:nvCxnSpPr>
      <xdr:spPr>
        <a:xfrm>
          <a:off x="15481300" y="182918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53339</xdr:rowOff>
    </xdr:from>
    <xdr:to>
      <xdr:col>76</xdr:col>
      <xdr:colOff>165100</xdr:colOff>
      <xdr:row>106</xdr:row>
      <xdr:rowOff>154939</xdr:rowOff>
    </xdr:to>
    <xdr:sp macro="" textlink="">
      <xdr:nvSpPr>
        <xdr:cNvPr id="677" name="楕円 676"/>
        <xdr:cNvSpPr/>
      </xdr:nvSpPr>
      <xdr:spPr>
        <a:xfrm>
          <a:off x="145415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104139</xdr:rowOff>
    </xdr:from>
    <xdr:to>
      <xdr:col>81</xdr:col>
      <xdr:colOff>50800</xdr:colOff>
      <xdr:row>106</xdr:row>
      <xdr:rowOff>118111</xdr:rowOff>
    </xdr:to>
    <xdr:cxnSp macro="">
      <xdr:nvCxnSpPr>
        <xdr:cNvPr id="678" name="直線コネクタ 677"/>
        <xdr:cNvCxnSpPr/>
      </xdr:nvCxnSpPr>
      <xdr:spPr>
        <a:xfrm>
          <a:off x="14592300" y="182778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39370</xdr:rowOff>
    </xdr:from>
    <xdr:to>
      <xdr:col>72</xdr:col>
      <xdr:colOff>38100</xdr:colOff>
      <xdr:row>106</xdr:row>
      <xdr:rowOff>140970</xdr:rowOff>
    </xdr:to>
    <xdr:sp macro="" textlink="">
      <xdr:nvSpPr>
        <xdr:cNvPr id="679" name="楕円 678"/>
        <xdr:cNvSpPr/>
      </xdr:nvSpPr>
      <xdr:spPr>
        <a:xfrm>
          <a:off x="13652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90170</xdr:rowOff>
    </xdr:from>
    <xdr:to>
      <xdr:col>76</xdr:col>
      <xdr:colOff>114300</xdr:colOff>
      <xdr:row>106</xdr:row>
      <xdr:rowOff>104139</xdr:rowOff>
    </xdr:to>
    <xdr:cxnSp macro="">
      <xdr:nvCxnSpPr>
        <xdr:cNvPr id="680" name="直線コネクタ 679"/>
        <xdr:cNvCxnSpPr/>
      </xdr:nvCxnSpPr>
      <xdr:spPr>
        <a:xfrm>
          <a:off x="13703300" y="182638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681" name="楕円 680"/>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90170</xdr:rowOff>
    </xdr:to>
    <xdr:cxnSp macro="">
      <xdr:nvCxnSpPr>
        <xdr:cNvPr id="682" name="直線コネクタ 681"/>
        <xdr:cNvCxnSpPr/>
      </xdr:nvCxnSpPr>
      <xdr:spPr>
        <a:xfrm>
          <a:off x="12814300" y="18158461"/>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83"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84"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85"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86"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687" name="n_1mainValue【公民館】&#10;有形固定資産減価償却率"/>
        <xdr:cNvSpPr txBox="1"/>
      </xdr:nvSpPr>
      <xdr:spPr>
        <a:xfrm>
          <a:off x="152660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146066</xdr:rowOff>
    </xdr:from>
    <xdr:ext cx="405111" cy="259045"/>
    <xdr:sp macro="" textlink="">
      <xdr:nvSpPr>
        <xdr:cNvPr id="688" name="n_2mainValue【公民館】&#10;有形固定資産減価償却率"/>
        <xdr:cNvSpPr txBox="1"/>
      </xdr:nvSpPr>
      <xdr:spPr>
        <a:xfrm>
          <a:off x="14389744"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132097</xdr:rowOff>
    </xdr:from>
    <xdr:ext cx="405111" cy="259045"/>
    <xdr:sp macro="" textlink="">
      <xdr:nvSpPr>
        <xdr:cNvPr id="689" name="n_3mainValue【公民館】&#10;有形固定資産減価償却率"/>
        <xdr:cNvSpPr txBox="1"/>
      </xdr:nvSpPr>
      <xdr:spPr>
        <a:xfrm>
          <a:off x="13500744" y="183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690"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14" name="直線コネクタ 713"/>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15"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16" name="直線コネクタ 715"/>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17"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18" name="直線コネクタ 717"/>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19"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0" name="フローチャート: 判断 719"/>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1" name="フローチャート: 判断 720"/>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22" name="フローチャート: 判断 721"/>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23" name="フローチャート: 判断 722"/>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24" name="フローチャート: 判断 723"/>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135128</xdr:rowOff>
    </xdr:from>
    <xdr:to>
      <xdr:col>116</xdr:col>
      <xdr:colOff>114300</xdr:colOff>
      <xdr:row>106</xdr:row>
      <xdr:rowOff>65278</xdr:rowOff>
    </xdr:to>
    <xdr:sp macro="" textlink="">
      <xdr:nvSpPr>
        <xdr:cNvPr id="730" name="楕円 729"/>
        <xdr:cNvSpPr/>
      </xdr:nvSpPr>
      <xdr:spPr>
        <a:xfrm>
          <a:off x="22110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158005</xdr:rowOff>
    </xdr:from>
    <xdr:ext cx="469744" cy="259045"/>
    <xdr:sp macro="" textlink="">
      <xdr:nvSpPr>
        <xdr:cNvPr id="731" name="【公民館】&#10;一人当たり面積該当値テキスト"/>
        <xdr:cNvSpPr txBox="1"/>
      </xdr:nvSpPr>
      <xdr:spPr>
        <a:xfrm>
          <a:off x="22199600"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732" name="楕円 731"/>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xdr:rowOff>
    </xdr:from>
    <xdr:to>
      <xdr:col>116</xdr:col>
      <xdr:colOff>63500</xdr:colOff>
      <xdr:row>106</xdr:row>
      <xdr:rowOff>28194</xdr:rowOff>
    </xdr:to>
    <xdr:cxnSp macro="">
      <xdr:nvCxnSpPr>
        <xdr:cNvPr id="733" name="直線コネクタ 732"/>
        <xdr:cNvCxnSpPr/>
      </xdr:nvCxnSpPr>
      <xdr:spPr>
        <a:xfrm flipV="1">
          <a:off x="21323300" y="181881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161798</xdr:rowOff>
    </xdr:from>
    <xdr:to>
      <xdr:col>107</xdr:col>
      <xdr:colOff>101600</xdr:colOff>
      <xdr:row>106</xdr:row>
      <xdr:rowOff>91948</xdr:rowOff>
    </xdr:to>
    <xdr:sp macro="" textlink="">
      <xdr:nvSpPr>
        <xdr:cNvPr id="734" name="楕円 733"/>
        <xdr:cNvSpPr/>
      </xdr:nvSpPr>
      <xdr:spPr>
        <a:xfrm>
          <a:off x="203835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41148</xdr:rowOff>
    </xdr:to>
    <xdr:cxnSp macro="">
      <xdr:nvCxnSpPr>
        <xdr:cNvPr id="735" name="直線コネクタ 734"/>
        <xdr:cNvCxnSpPr/>
      </xdr:nvCxnSpPr>
      <xdr:spPr>
        <a:xfrm flipV="1">
          <a:off x="20434300" y="182018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36" name="楕円 735"/>
        <xdr:cNvSpPr/>
      </xdr:nvSpPr>
      <xdr:spPr>
        <a:xfrm>
          <a:off x="19494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41148</xdr:rowOff>
    </xdr:from>
    <xdr:to>
      <xdr:col>107</xdr:col>
      <xdr:colOff>50800</xdr:colOff>
      <xdr:row>106</xdr:row>
      <xdr:rowOff>57150</xdr:rowOff>
    </xdr:to>
    <xdr:cxnSp macro="">
      <xdr:nvCxnSpPr>
        <xdr:cNvPr id="737" name="直線コネクタ 736"/>
        <xdr:cNvCxnSpPr/>
      </xdr:nvCxnSpPr>
      <xdr:spPr>
        <a:xfrm flipV="1">
          <a:off x="19545300" y="182148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141224</xdr:rowOff>
    </xdr:from>
    <xdr:to>
      <xdr:col>98</xdr:col>
      <xdr:colOff>38100</xdr:colOff>
      <xdr:row>106</xdr:row>
      <xdr:rowOff>71374</xdr:rowOff>
    </xdr:to>
    <xdr:sp macro="" textlink="">
      <xdr:nvSpPr>
        <xdr:cNvPr id="738" name="楕円 737"/>
        <xdr:cNvSpPr/>
      </xdr:nvSpPr>
      <xdr:spPr>
        <a:xfrm>
          <a:off x="18605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20574</xdr:rowOff>
    </xdr:from>
    <xdr:to>
      <xdr:col>102</xdr:col>
      <xdr:colOff>114300</xdr:colOff>
      <xdr:row>106</xdr:row>
      <xdr:rowOff>57150</xdr:rowOff>
    </xdr:to>
    <xdr:cxnSp macro="">
      <xdr:nvCxnSpPr>
        <xdr:cNvPr id="739" name="直線コネクタ 738"/>
        <xdr:cNvCxnSpPr/>
      </xdr:nvCxnSpPr>
      <xdr:spPr>
        <a:xfrm>
          <a:off x="18656300" y="18194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0"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1"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42"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43"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95521</xdr:rowOff>
    </xdr:from>
    <xdr:ext cx="469744" cy="259045"/>
    <xdr:sp macro="" textlink="">
      <xdr:nvSpPr>
        <xdr:cNvPr id="744" name="n_1mainValue【公民館】&#10;一人当たり面積"/>
        <xdr:cNvSpPr txBox="1"/>
      </xdr:nvSpPr>
      <xdr:spPr>
        <a:xfrm>
          <a:off x="210757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108475</xdr:rowOff>
    </xdr:from>
    <xdr:ext cx="469744" cy="259045"/>
    <xdr:sp macro="" textlink="">
      <xdr:nvSpPr>
        <xdr:cNvPr id="745" name="n_2mainValue【公民館】&#10;一人当たり面積"/>
        <xdr:cNvSpPr txBox="1"/>
      </xdr:nvSpPr>
      <xdr:spPr>
        <a:xfrm>
          <a:off x="20199427"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46" name="n_3mainValue【公民館】&#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87901</xdr:rowOff>
    </xdr:from>
    <xdr:ext cx="469744" cy="259045"/>
    <xdr:sp macro="" textlink="">
      <xdr:nvSpPr>
        <xdr:cNvPr id="747" name="n_4mainValue【公民館】&#10;一人当たり面積"/>
        <xdr:cNvSpPr txBox="1"/>
      </xdr:nvSpPr>
      <xdr:spPr>
        <a:xfrm>
          <a:off x="18421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公民館において、有形固定資産減価償却率は類似団体平均を大きく上回っている。これは町内にある４公民館すべてが、耐用年数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年に対して、築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年以上経過しているためであり、年間の修繕費用についても増加傾向にある。公民館については、令和２年度に策定した個別施設計画において集約、統廃合に向けて取り組んでいくこととなる。</a:t>
          </a:r>
        </a:p>
        <a:p>
          <a:r>
            <a:rPr kumimoji="1" lang="ja-JP" altLang="en-US" sz="1300">
              <a:latin typeface="ＭＳ Ｐゴシック" panose="020B0600070205080204" pitchFamily="50" charset="-128"/>
              <a:ea typeface="ＭＳ Ｐゴシック" panose="020B0600070205080204" pitchFamily="50" charset="-128"/>
            </a:rPr>
            <a:t>　また、公営住宅については若干ではあるが類似団体平均を上回っており、これは、平成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年度から実施している公営住宅建設に伴い、一部除却を実施しているものの、未だ築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年経以上過した住宅が残存しているためである。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90" name="楕円 89"/>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91" name="【体育館・プール】&#10;有形固定資産減価償却率該当値テキスト"/>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92" name="楕円 91"/>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70213</xdr:rowOff>
    </xdr:to>
    <xdr:cxnSp macro="">
      <xdr:nvCxnSpPr>
        <xdr:cNvPr id="93" name="直線コネクタ 92"/>
        <xdr:cNvCxnSpPr/>
      </xdr:nvCxnSpPr>
      <xdr:spPr>
        <a:xfrm>
          <a:off x="3797300" y="1083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94" name="楕円 93"/>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34290</xdr:rowOff>
    </xdr:to>
    <xdr:cxnSp macro="">
      <xdr:nvCxnSpPr>
        <xdr:cNvPr id="95" name="直線コネクタ 94"/>
        <xdr:cNvCxnSpPr/>
      </xdr:nvCxnSpPr>
      <xdr:spPr>
        <a:xfrm>
          <a:off x="2908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96" name="楕円 95"/>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62</xdr:row>
      <xdr:rowOff>169817</xdr:rowOff>
    </xdr:to>
    <xdr:cxnSp macro="">
      <xdr:nvCxnSpPr>
        <xdr:cNvPr id="97" name="直線コネクタ 96"/>
        <xdr:cNvCxnSpPr/>
      </xdr:nvCxnSpPr>
      <xdr:spPr>
        <a:xfrm>
          <a:off x="2019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98" name="楕円 97"/>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133894</xdr:rowOff>
    </xdr:to>
    <xdr:cxnSp macro="">
      <xdr:nvCxnSpPr>
        <xdr:cNvPr id="99" name="直線コネクタ 98"/>
        <xdr:cNvCxnSpPr/>
      </xdr:nvCxnSpPr>
      <xdr:spPr>
        <a:xfrm>
          <a:off x="1130300" y="107556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04"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105" name="n_2mainValue【体育館・プール】&#10;有形固定資産減価償却率"/>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106" name="n_3mainValue【体育館・プール】&#10;有形固定資産減価償却率"/>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107" name="n_4mainValue【体育館・プー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158859</xdr:rowOff>
    </xdr:from>
    <xdr:to>
      <xdr:col>55</xdr:col>
      <xdr:colOff>50800</xdr:colOff>
      <xdr:row>63</xdr:row>
      <xdr:rowOff>89009</xdr:rowOff>
    </xdr:to>
    <xdr:sp macro="" textlink="">
      <xdr:nvSpPr>
        <xdr:cNvPr id="149" name="楕円 148"/>
        <xdr:cNvSpPr/>
      </xdr:nvSpPr>
      <xdr:spPr>
        <a:xfrm>
          <a:off x="104267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10286</xdr:rowOff>
    </xdr:from>
    <xdr:ext cx="469744" cy="259045"/>
    <xdr:sp macro="" textlink="">
      <xdr:nvSpPr>
        <xdr:cNvPr id="150" name="【体育館・プール】&#10;一人当たり面積該当値テキスト"/>
        <xdr:cNvSpPr txBox="1"/>
      </xdr:nvSpPr>
      <xdr:spPr>
        <a:xfrm>
          <a:off x="10515600" y="106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151" name="楕円 150"/>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38209</xdr:rowOff>
    </xdr:from>
    <xdr:to>
      <xdr:col>55</xdr:col>
      <xdr:colOff>0</xdr:colOff>
      <xdr:row>63</xdr:row>
      <xdr:rowOff>45720</xdr:rowOff>
    </xdr:to>
    <xdr:cxnSp macro="">
      <xdr:nvCxnSpPr>
        <xdr:cNvPr id="152" name="直線コネクタ 151"/>
        <xdr:cNvCxnSpPr/>
      </xdr:nvCxnSpPr>
      <xdr:spPr>
        <a:xfrm flipV="1">
          <a:off x="9639300" y="1083955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2105</xdr:rowOff>
    </xdr:from>
    <xdr:to>
      <xdr:col>46</xdr:col>
      <xdr:colOff>38100</xdr:colOff>
      <xdr:row>63</xdr:row>
      <xdr:rowOff>103705</xdr:rowOff>
    </xdr:to>
    <xdr:sp macro="" textlink="">
      <xdr:nvSpPr>
        <xdr:cNvPr id="153" name="楕円 152"/>
        <xdr:cNvSpPr/>
      </xdr:nvSpPr>
      <xdr:spPr>
        <a:xfrm>
          <a:off x="8699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52905</xdr:rowOff>
    </xdr:to>
    <xdr:cxnSp macro="">
      <xdr:nvCxnSpPr>
        <xdr:cNvPr id="154" name="直線コネクタ 153"/>
        <xdr:cNvCxnSpPr/>
      </xdr:nvCxnSpPr>
      <xdr:spPr>
        <a:xfrm flipV="1">
          <a:off x="8750300" y="1084707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155" name="楕円 154"/>
        <xdr:cNvSpPr/>
      </xdr:nvSpPr>
      <xdr:spPr>
        <a:xfrm>
          <a:off x="781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52905</xdr:rowOff>
    </xdr:from>
    <xdr:to>
      <xdr:col>45</xdr:col>
      <xdr:colOff>177800</xdr:colOff>
      <xdr:row>63</xdr:row>
      <xdr:rowOff>61722</xdr:rowOff>
    </xdr:to>
    <xdr:cxnSp macro="">
      <xdr:nvCxnSpPr>
        <xdr:cNvPr id="156" name="直線コネクタ 155"/>
        <xdr:cNvCxnSpPr/>
      </xdr:nvCxnSpPr>
      <xdr:spPr>
        <a:xfrm flipV="1">
          <a:off x="7861300" y="1085425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55662</xdr:rowOff>
    </xdr:from>
    <xdr:to>
      <xdr:col>36</xdr:col>
      <xdr:colOff>165100</xdr:colOff>
      <xdr:row>63</xdr:row>
      <xdr:rowOff>157262</xdr:rowOff>
    </xdr:to>
    <xdr:sp macro="" textlink="">
      <xdr:nvSpPr>
        <xdr:cNvPr id="157" name="楕円 156"/>
        <xdr:cNvSpPr/>
      </xdr:nvSpPr>
      <xdr:spPr>
        <a:xfrm>
          <a:off x="6921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106462</xdr:rowOff>
    </xdr:to>
    <xdr:cxnSp macro="">
      <xdr:nvCxnSpPr>
        <xdr:cNvPr id="158" name="直線コネクタ 157"/>
        <xdr:cNvCxnSpPr/>
      </xdr:nvCxnSpPr>
      <xdr:spPr>
        <a:xfrm flipV="1">
          <a:off x="6972300" y="1086307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113047</xdr:rowOff>
    </xdr:from>
    <xdr:ext cx="469744" cy="259045"/>
    <xdr:sp macro="" textlink="">
      <xdr:nvSpPr>
        <xdr:cNvPr id="163" name="n_1mainValue【体育館・プール】&#10;一人当たり面積"/>
        <xdr:cNvSpPr txBox="1"/>
      </xdr:nvSpPr>
      <xdr:spPr>
        <a:xfrm>
          <a:off x="9391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120232</xdr:rowOff>
    </xdr:from>
    <xdr:ext cx="469744" cy="259045"/>
    <xdr:sp macro="" textlink="">
      <xdr:nvSpPr>
        <xdr:cNvPr id="164" name="n_2mainValue【体育館・プール】&#10;一人当たり面積"/>
        <xdr:cNvSpPr txBox="1"/>
      </xdr:nvSpPr>
      <xdr:spPr>
        <a:xfrm>
          <a:off x="8515427" y="105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129049</xdr:rowOff>
    </xdr:from>
    <xdr:ext cx="469744" cy="259045"/>
    <xdr:sp macro="" textlink="">
      <xdr:nvSpPr>
        <xdr:cNvPr id="165" name="n_3mainValue【体育館・プール】&#10;一人当たり面積"/>
        <xdr:cNvSpPr txBox="1"/>
      </xdr:nvSpPr>
      <xdr:spPr>
        <a:xfrm>
          <a:off x="76264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148389</xdr:rowOff>
    </xdr:from>
    <xdr:ext cx="469744" cy="259045"/>
    <xdr:sp macro="" textlink="">
      <xdr:nvSpPr>
        <xdr:cNvPr id="166" name="n_4mainValue【体育館・プール】&#10;一人当たり面積"/>
        <xdr:cNvSpPr txBox="1"/>
      </xdr:nvSpPr>
      <xdr:spPr>
        <a:xfrm>
          <a:off x="6737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07" name="楕円 206"/>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08"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09" name="楕円 208"/>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158114</xdr:rowOff>
    </xdr:to>
    <xdr:cxnSp macro="">
      <xdr:nvCxnSpPr>
        <xdr:cNvPr id="210" name="直線コネクタ 209"/>
        <xdr:cNvCxnSpPr/>
      </xdr:nvCxnSpPr>
      <xdr:spPr>
        <a:xfrm>
          <a:off x="3797300" y="14184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11" name="楕円 210"/>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125730</xdr:rowOff>
    </xdr:to>
    <xdr:cxnSp macro="">
      <xdr:nvCxnSpPr>
        <xdr:cNvPr id="212" name="直線コネクタ 211"/>
        <xdr:cNvCxnSpPr/>
      </xdr:nvCxnSpPr>
      <xdr:spPr>
        <a:xfrm>
          <a:off x="2908300" y="1415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101600</xdr:rowOff>
    </xdr:from>
    <xdr:to>
      <xdr:col>6</xdr:col>
      <xdr:colOff>38100</xdr:colOff>
      <xdr:row>78</xdr:row>
      <xdr:rowOff>31750</xdr:rowOff>
    </xdr:to>
    <xdr:sp macro="" textlink="">
      <xdr:nvSpPr>
        <xdr:cNvPr id="213" name="楕円 212"/>
        <xdr:cNvSpPr/>
      </xdr:nvSpPr>
      <xdr:spPr>
        <a:xfrm>
          <a:off x="107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139716</xdr:rowOff>
    </xdr:from>
    <xdr:ext cx="405111" cy="259045"/>
    <xdr:sp macro="" textlink="">
      <xdr:nvSpPr>
        <xdr:cNvPr id="214"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5"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6"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17"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218" name="n_1main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9" name="n_2main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48277</xdr:rowOff>
    </xdr:from>
    <xdr:ext cx="405111" cy="259045"/>
    <xdr:sp macro="" textlink="">
      <xdr:nvSpPr>
        <xdr:cNvPr id="220" name="n_4mainValue【福祉施設】&#10;有形固定資産減価償却率"/>
        <xdr:cNvSpPr txBox="1"/>
      </xdr:nvSpPr>
      <xdr:spPr>
        <a:xfrm>
          <a:off x="927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2" name="直線コネクタ 241"/>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3"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4" name="直線コネクタ 24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5"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6" name="直線コネクタ 245"/>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47"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8" name="フローチャート: 判断 247"/>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9" name="フローチャート: 判断 248"/>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0" name="フローチャート: 判断 249"/>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1" name="フローチャート: 判断 250"/>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2" name="フローチャート: 判断 251"/>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13818</xdr:rowOff>
    </xdr:from>
    <xdr:to>
      <xdr:col>55</xdr:col>
      <xdr:colOff>50800</xdr:colOff>
      <xdr:row>85</xdr:row>
      <xdr:rowOff>115418</xdr:rowOff>
    </xdr:to>
    <xdr:sp macro="" textlink="">
      <xdr:nvSpPr>
        <xdr:cNvPr id="258" name="楕円 257"/>
        <xdr:cNvSpPr/>
      </xdr:nvSpPr>
      <xdr:spPr>
        <a:xfrm>
          <a:off x="104267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163695</xdr:rowOff>
    </xdr:from>
    <xdr:ext cx="469744" cy="259045"/>
    <xdr:sp macro="" textlink="">
      <xdr:nvSpPr>
        <xdr:cNvPr id="259" name="【福祉施設】&#10;一人当たり面積該当値テキスト"/>
        <xdr:cNvSpPr txBox="1"/>
      </xdr:nvSpPr>
      <xdr:spPr>
        <a:xfrm>
          <a:off x="10515600" y="145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17932</xdr:rowOff>
    </xdr:from>
    <xdr:to>
      <xdr:col>50</xdr:col>
      <xdr:colOff>165100</xdr:colOff>
      <xdr:row>85</xdr:row>
      <xdr:rowOff>119532</xdr:rowOff>
    </xdr:to>
    <xdr:sp macro="" textlink="">
      <xdr:nvSpPr>
        <xdr:cNvPr id="260" name="楕円 259"/>
        <xdr:cNvSpPr/>
      </xdr:nvSpPr>
      <xdr:spPr>
        <a:xfrm>
          <a:off x="9588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64618</xdr:rowOff>
    </xdr:from>
    <xdr:to>
      <xdr:col>55</xdr:col>
      <xdr:colOff>0</xdr:colOff>
      <xdr:row>85</xdr:row>
      <xdr:rowOff>68732</xdr:rowOff>
    </xdr:to>
    <xdr:cxnSp macro="">
      <xdr:nvCxnSpPr>
        <xdr:cNvPr id="261" name="直線コネクタ 260"/>
        <xdr:cNvCxnSpPr/>
      </xdr:nvCxnSpPr>
      <xdr:spPr>
        <a:xfrm flipV="1">
          <a:off x="9639300" y="1463786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62" name="楕円 261"/>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68732</xdr:rowOff>
    </xdr:from>
    <xdr:to>
      <xdr:col>50</xdr:col>
      <xdr:colOff>114300</xdr:colOff>
      <xdr:row>85</xdr:row>
      <xdr:rowOff>72389</xdr:rowOff>
    </xdr:to>
    <xdr:cxnSp macro="">
      <xdr:nvCxnSpPr>
        <xdr:cNvPr id="263" name="直線コネクタ 262"/>
        <xdr:cNvCxnSpPr/>
      </xdr:nvCxnSpPr>
      <xdr:spPr>
        <a:xfrm flipV="1">
          <a:off x="8750300" y="146419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124003</xdr:rowOff>
    </xdr:from>
    <xdr:to>
      <xdr:col>41</xdr:col>
      <xdr:colOff>101600</xdr:colOff>
      <xdr:row>86</xdr:row>
      <xdr:rowOff>54153</xdr:rowOff>
    </xdr:to>
    <xdr:sp macro="" textlink="">
      <xdr:nvSpPr>
        <xdr:cNvPr id="264" name="楕円 263"/>
        <xdr:cNvSpPr/>
      </xdr:nvSpPr>
      <xdr:spPr>
        <a:xfrm>
          <a:off x="7810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86</xdr:row>
      <xdr:rowOff>3353</xdr:rowOff>
    </xdr:to>
    <xdr:cxnSp macro="">
      <xdr:nvCxnSpPr>
        <xdr:cNvPr id="265" name="直線コネクタ 264"/>
        <xdr:cNvCxnSpPr/>
      </xdr:nvCxnSpPr>
      <xdr:spPr>
        <a:xfrm flipV="1">
          <a:off x="7861300" y="14645639"/>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126288</xdr:rowOff>
    </xdr:from>
    <xdr:to>
      <xdr:col>36</xdr:col>
      <xdr:colOff>165100</xdr:colOff>
      <xdr:row>86</xdr:row>
      <xdr:rowOff>56438</xdr:rowOff>
    </xdr:to>
    <xdr:sp macro="" textlink="">
      <xdr:nvSpPr>
        <xdr:cNvPr id="266" name="楕円 265"/>
        <xdr:cNvSpPr/>
      </xdr:nvSpPr>
      <xdr:spPr>
        <a:xfrm>
          <a:off x="6921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3353</xdr:rowOff>
    </xdr:from>
    <xdr:to>
      <xdr:col>41</xdr:col>
      <xdr:colOff>50800</xdr:colOff>
      <xdr:row>86</xdr:row>
      <xdr:rowOff>5638</xdr:rowOff>
    </xdr:to>
    <xdr:cxnSp macro="">
      <xdr:nvCxnSpPr>
        <xdr:cNvPr id="267" name="直線コネクタ 266"/>
        <xdr:cNvCxnSpPr/>
      </xdr:nvCxnSpPr>
      <xdr:spPr>
        <a:xfrm flipV="1">
          <a:off x="6972300" y="147480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68"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69"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0"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1"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110659</xdr:rowOff>
    </xdr:from>
    <xdr:ext cx="469744" cy="259045"/>
    <xdr:sp macro="" textlink="">
      <xdr:nvSpPr>
        <xdr:cNvPr id="272" name="n_1mainValue【福祉施設】&#10;一人当たり面積"/>
        <xdr:cNvSpPr txBox="1"/>
      </xdr:nvSpPr>
      <xdr:spPr>
        <a:xfrm>
          <a:off x="93917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273"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274" name="n_3mainValue【福祉施設】&#10;一人当たり面積"/>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47565</xdr:rowOff>
    </xdr:from>
    <xdr:ext cx="469744" cy="259045"/>
    <xdr:sp macro="" textlink="">
      <xdr:nvSpPr>
        <xdr:cNvPr id="275" name="n_4mainValue【福祉施設】&#10;一人当たり面積"/>
        <xdr:cNvSpPr txBox="1"/>
      </xdr:nvSpPr>
      <xdr:spPr>
        <a:xfrm>
          <a:off x="6737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17" name="直線コネクタ 316"/>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18"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19" name="直線コネクタ 318"/>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0"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1" name="直線コネクタ 320"/>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2"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3" name="フローチャート: 判断 322"/>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4" name="フローチャート: 判断 323"/>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5" name="フローチャート: 判断 3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26" name="フローチャート: 判断 325"/>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7" name="フローチャート: 判断 326"/>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95613</xdr:rowOff>
    </xdr:from>
    <xdr:to>
      <xdr:col>85</xdr:col>
      <xdr:colOff>177800</xdr:colOff>
      <xdr:row>36</xdr:row>
      <xdr:rowOff>25763</xdr:rowOff>
    </xdr:to>
    <xdr:sp macro="" textlink="">
      <xdr:nvSpPr>
        <xdr:cNvPr id="333" name="楕円 332"/>
        <xdr:cNvSpPr/>
      </xdr:nvSpPr>
      <xdr:spPr>
        <a:xfrm>
          <a:off x="16268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118490</xdr:rowOff>
    </xdr:from>
    <xdr:ext cx="405111" cy="259045"/>
    <xdr:sp macro="" textlink="">
      <xdr:nvSpPr>
        <xdr:cNvPr id="334" name="【一般廃棄物処理施設】&#10;有形固定資産減価償却率該当値テキスト"/>
        <xdr:cNvSpPr txBox="1"/>
      </xdr:nvSpPr>
      <xdr:spPr>
        <a:xfrm>
          <a:off x="16357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35" name="楕円 334"/>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146413</xdr:rowOff>
    </xdr:to>
    <xdr:cxnSp macro="">
      <xdr:nvCxnSpPr>
        <xdr:cNvPr id="336" name="直線コネクタ 335"/>
        <xdr:cNvCxnSpPr/>
      </xdr:nvCxnSpPr>
      <xdr:spPr>
        <a:xfrm>
          <a:off x="15481300" y="61112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xdr:rowOff>
    </xdr:from>
    <xdr:to>
      <xdr:col>76</xdr:col>
      <xdr:colOff>165100</xdr:colOff>
      <xdr:row>35</xdr:row>
      <xdr:rowOff>113937</xdr:rowOff>
    </xdr:to>
    <xdr:sp macro="" textlink="">
      <xdr:nvSpPr>
        <xdr:cNvPr id="337" name="楕円 336"/>
        <xdr:cNvSpPr/>
      </xdr:nvSpPr>
      <xdr:spPr>
        <a:xfrm>
          <a:off x="14541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110490</xdr:rowOff>
    </xdr:to>
    <xdr:cxnSp macro="">
      <xdr:nvCxnSpPr>
        <xdr:cNvPr id="338" name="直線コネクタ 337"/>
        <xdr:cNvCxnSpPr/>
      </xdr:nvCxnSpPr>
      <xdr:spPr>
        <a:xfrm>
          <a:off x="14592300" y="606388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339" name="楕円 338"/>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63137</xdr:rowOff>
    </xdr:to>
    <xdr:cxnSp macro="">
      <xdr:nvCxnSpPr>
        <xdr:cNvPr id="340" name="直線コネクタ 339"/>
        <xdr:cNvCxnSpPr/>
      </xdr:nvCxnSpPr>
      <xdr:spPr>
        <a:xfrm>
          <a:off x="13703300" y="604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341" name="楕円 340"/>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36</xdr:row>
      <xdr:rowOff>87630</xdr:rowOff>
    </xdr:to>
    <xdr:cxnSp macro="">
      <xdr:nvCxnSpPr>
        <xdr:cNvPr id="342" name="直線コネクタ 341"/>
        <xdr:cNvCxnSpPr/>
      </xdr:nvCxnSpPr>
      <xdr:spPr>
        <a:xfrm flipV="1">
          <a:off x="12814300" y="60426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3"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4"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45"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46"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47" name="n_1mainValue【一般廃棄物処理施設】&#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130464</xdr:rowOff>
    </xdr:from>
    <xdr:ext cx="405111" cy="259045"/>
    <xdr:sp macro="" textlink="">
      <xdr:nvSpPr>
        <xdr:cNvPr id="348" name="n_2mainValue【一般廃棄物処理施設】&#10;有形固定資産減価償却率"/>
        <xdr:cNvSpPr txBox="1"/>
      </xdr:nvSpPr>
      <xdr:spPr>
        <a:xfrm>
          <a:off x="14389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349"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350" name="n_4mainValue【一般廃棄物処理施設】&#10;有形固定資産減価償却率"/>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2" name="直線コネクタ 371"/>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3"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4" name="直線コネクタ 373"/>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5"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76" name="直線コネクタ 375"/>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77"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78" name="フローチャート: 判断 377"/>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79" name="フローチャート: 判断 378"/>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0" name="フローチャート: 判断 379"/>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1" name="フローチャート: 判断 380"/>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2" name="フローチャート: 判断 381"/>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65389</xdr:rowOff>
    </xdr:from>
    <xdr:to>
      <xdr:col>116</xdr:col>
      <xdr:colOff>114300</xdr:colOff>
      <xdr:row>37</xdr:row>
      <xdr:rowOff>166989</xdr:rowOff>
    </xdr:to>
    <xdr:sp macro="" textlink="">
      <xdr:nvSpPr>
        <xdr:cNvPr id="388" name="楕円 387"/>
        <xdr:cNvSpPr/>
      </xdr:nvSpPr>
      <xdr:spPr>
        <a:xfrm>
          <a:off x="22110700" y="64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88266</xdr:rowOff>
    </xdr:from>
    <xdr:ext cx="599010" cy="259045"/>
    <xdr:sp macro="" textlink="">
      <xdr:nvSpPr>
        <xdr:cNvPr id="389" name="【一般廃棄物処理施設】&#10;一人当たり有形固定資産（償却資産）額該当値テキスト"/>
        <xdr:cNvSpPr txBox="1"/>
      </xdr:nvSpPr>
      <xdr:spPr>
        <a:xfrm>
          <a:off x="22199600" y="626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85284</xdr:rowOff>
    </xdr:from>
    <xdr:to>
      <xdr:col>112</xdr:col>
      <xdr:colOff>38100</xdr:colOff>
      <xdr:row>38</xdr:row>
      <xdr:rowOff>15434</xdr:rowOff>
    </xdr:to>
    <xdr:sp macro="" textlink="">
      <xdr:nvSpPr>
        <xdr:cNvPr id="390" name="楕円 389"/>
        <xdr:cNvSpPr/>
      </xdr:nvSpPr>
      <xdr:spPr>
        <a:xfrm>
          <a:off x="21272500" y="64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116189</xdr:rowOff>
    </xdr:from>
    <xdr:to>
      <xdr:col>116</xdr:col>
      <xdr:colOff>63500</xdr:colOff>
      <xdr:row>37</xdr:row>
      <xdr:rowOff>136084</xdr:rowOff>
    </xdr:to>
    <xdr:cxnSp macro="">
      <xdr:nvCxnSpPr>
        <xdr:cNvPr id="391" name="直線コネクタ 390"/>
        <xdr:cNvCxnSpPr/>
      </xdr:nvCxnSpPr>
      <xdr:spPr>
        <a:xfrm flipV="1">
          <a:off x="21323300" y="6459839"/>
          <a:ext cx="8382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103942</xdr:rowOff>
    </xdr:from>
    <xdr:to>
      <xdr:col>107</xdr:col>
      <xdr:colOff>101600</xdr:colOff>
      <xdr:row>38</xdr:row>
      <xdr:rowOff>34092</xdr:rowOff>
    </xdr:to>
    <xdr:sp macro="" textlink="">
      <xdr:nvSpPr>
        <xdr:cNvPr id="392" name="楕円 391"/>
        <xdr:cNvSpPr/>
      </xdr:nvSpPr>
      <xdr:spPr>
        <a:xfrm>
          <a:off x="20383500" y="64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136084</xdr:rowOff>
    </xdr:from>
    <xdr:to>
      <xdr:col>111</xdr:col>
      <xdr:colOff>177800</xdr:colOff>
      <xdr:row>37</xdr:row>
      <xdr:rowOff>154742</xdr:rowOff>
    </xdr:to>
    <xdr:cxnSp macro="">
      <xdr:nvCxnSpPr>
        <xdr:cNvPr id="393" name="直線コネクタ 392"/>
        <xdr:cNvCxnSpPr/>
      </xdr:nvCxnSpPr>
      <xdr:spPr>
        <a:xfrm flipV="1">
          <a:off x="20434300" y="6479734"/>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127479</xdr:rowOff>
    </xdr:from>
    <xdr:to>
      <xdr:col>102</xdr:col>
      <xdr:colOff>165100</xdr:colOff>
      <xdr:row>38</xdr:row>
      <xdr:rowOff>57629</xdr:rowOff>
    </xdr:to>
    <xdr:sp macro="" textlink="">
      <xdr:nvSpPr>
        <xdr:cNvPr id="394" name="楕円 393"/>
        <xdr:cNvSpPr/>
      </xdr:nvSpPr>
      <xdr:spPr>
        <a:xfrm>
          <a:off x="19494500" y="64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154742</xdr:rowOff>
    </xdr:from>
    <xdr:to>
      <xdr:col>107</xdr:col>
      <xdr:colOff>50800</xdr:colOff>
      <xdr:row>38</xdr:row>
      <xdr:rowOff>6829</xdr:rowOff>
    </xdr:to>
    <xdr:cxnSp macro="">
      <xdr:nvCxnSpPr>
        <xdr:cNvPr id="395" name="直線コネクタ 394"/>
        <xdr:cNvCxnSpPr/>
      </xdr:nvCxnSpPr>
      <xdr:spPr>
        <a:xfrm flipV="1">
          <a:off x="19545300" y="6498392"/>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10852</xdr:rowOff>
    </xdr:from>
    <xdr:to>
      <xdr:col>98</xdr:col>
      <xdr:colOff>38100</xdr:colOff>
      <xdr:row>40</xdr:row>
      <xdr:rowOff>112452</xdr:rowOff>
    </xdr:to>
    <xdr:sp macro="" textlink="">
      <xdr:nvSpPr>
        <xdr:cNvPr id="396" name="楕円 395"/>
        <xdr:cNvSpPr/>
      </xdr:nvSpPr>
      <xdr:spPr>
        <a:xfrm>
          <a:off x="18605500" y="68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6829</xdr:rowOff>
    </xdr:from>
    <xdr:to>
      <xdr:col>102</xdr:col>
      <xdr:colOff>114300</xdr:colOff>
      <xdr:row>40</xdr:row>
      <xdr:rowOff>61652</xdr:rowOff>
    </xdr:to>
    <xdr:cxnSp macro="">
      <xdr:nvCxnSpPr>
        <xdr:cNvPr id="397" name="直線コネクタ 396"/>
        <xdr:cNvCxnSpPr/>
      </xdr:nvCxnSpPr>
      <xdr:spPr>
        <a:xfrm flipV="1">
          <a:off x="18656300" y="6521929"/>
          <a:ext cx="889000" cy="39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398"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399"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0"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1"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31961</xdr:rowOff>
    </xdr:from>
    <xdr:ext cx="599010" cy="259045"/>
    <xdr:sp macro="" textlink="">
      <xdr:nvSpPr>
        <xdr:cNvPr id="402" name="n_1mainValue【一般廃棄物処理施設】&#10;一人当たり有形固定資産（償却資産）額"/>
        <xdr:cNvSpPr txBox="1"/>
      </xdr:nvSpPr>
      <xdr:spPr>
        <a:xfrm>
          <a:off x="21011095" y="620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50619</xdr:rowOff>
    </xdr:from>
    <xdr:ext cx="599010" cy="259045"/>
    <xdr:sp macro="" textlink="">
      <xdr:nvSpPr>
        <xdr:cNvPr id="403" name="n_2mainValue【一般廃棄物処理施設】&#10;一人当たり有形固定資産（償却資産）額"/>
        <xdr:cNvSpPr txBox="1"/>
      </xdr:nvSpPr>
      <xdr:spPr>
        <a:xfrm>
          <a:off x="20134795" y="622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74156</xdr:rowOff>
    </xdr:from>
    <xdr:ext cx="599010" cy="259045"/>
    <xdr:sp macro="" textlink="">
      <xdr:nvSpPr>
        <xdr:cNvPr id="404" name="n_3mainValue【一般廃棄物処理施設】&#10;一人当たり有形固定資産（償却資産）額"/>
        <xdr:cNvSpPr txBox="1"/>
      </xdr:nvSpPr>
      <xdr:spPr>
        <a:xfrm>
          <a:off x="19245795" y="624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103579</xdr:rowOff>
    </xdr:from>
    <xdr:ext cx="599010" cy="259045"/>
    <xdr:sp macro="" textlink="">
      <xdr:nvSpPr>
        <xdr:cNvPr id="405" name="n_4mainValue【一般廃棄物処理施設】&#10;一人当たり有形固定資産（償却資産）額"/>
        <xdr:cNvSpPr txBox="1"/>
      </xdr:nvSpPr>
      <xdr:spPr>
        <a:xfrm>
          <a:off x="18356795" y="6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1" name="直線コネクタ 430"/>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2"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3" name="直線コネクタ 432"/>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4"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5" name="直線コネクタ 4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36"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37" name="フローチャート: 判断 436"/>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38" name="フローチャート: 判断 437"/>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9" name="フローチャート: 判断 4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0" name="フローチャート: 判断 439"/>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1" name="フローチャート: 判断 440"/>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47" name="楕円 446"/>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48"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449" name="楕円 448"/>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96338</xdr:rowOff>
    </xdr:to>
    <xdr:cxnSp macro="">
      <xdr:nvCxnSpPr>
        <xdr:cNvPr id="450" name="直線コネクタ 449"/>
        <xdr:cNvCxnSpPr/>
      </xdr:nvCxnSpPr>
      <xdr:spPr>
        <a:xfrm>
          <a:off x="15481300" y="102102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451" name="楕円 450"/>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94706</xdr:rowOff>
    </xdr:to>
    <xdr:cxnSp macro="">
      <xdr:nvCxnSpPr>
        <xdr:cNvPr id="452" name="直線コネクタ 451"/>
        <xdr:cNvCxnSpPr/>
      </xdr:nvCxnSpPr>
      <xdr:spPr>
        <a:xfrm>
          <a:off x="14592300" y="1017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53" name="楕円 452"/>
        <xdr:cNvSpPr/>
      </xdr:nvSpPr>
      <xdr:spPr>
        <a:xfrm>
          <a:off x="13652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59</xdr:row>
      <xdr:rowOff>62049</xdr:rowOff>
    </xdr:to>
    <xdr:cxnSp macro="">
      <xdr:nvCxnSpPr>
        <xdr:cNvPr id="454" name="直線コネクタ 453"/>
        <xdr:cNvCxnSpPr/>
      </xdr:nvCxnSpPr>
      <xdr:spPr>
        <a:xfrm>
          <a:off x="13703300" y="100959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455" name="楕円 454"/>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62</xdr:row>
      <xdr:rowOff>16328</xdr:rowOff>
    </xdr:to>
    <xdr:cxnSp macro="">
      <xdr:nvCxnSpPr>
        <xdr:cNvPr id="456" name="直線コネクタ 455"/>
        <xdr:cNvCxnSpPr/>
      </xdr:nvCxnSpPr>
      <xdr:spPr>
        <a:xfrm flipV="1">
          <a:off x="12814300" y="10095956"/>
          <a:ext cx="889000" cy="5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457"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58"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59"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0"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461" name="n_1mainValue【保健センター・保健所】&#10;有形固定資産減価償却率"/>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462" name="n_2mainValue【保健センター・保健所】&#10;有形固定資産減価償却率"/>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63" name="n_3main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464" name="n_4mainValue【保健センター・保健所】&#10;有形固定資産減価償却率"/>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86" name="直線コネクタ 485"/>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87"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88" name="直線コネクタ 487"/>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89"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0" name="直線コネクタ 489"/>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491"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2" name="フローチャート: 判断 491"/>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3" name="フローチャート: 判断 492"/>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4" name="フローチャート: 判断 493"/>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5" name="フローチャート: 判断 494"/>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96" name="フローチャート: 判断 495"/>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120650</xdr:rowOff>
    </xdr:from>
    <xdr:to>
      <xdr:col>116</xdr:col>
      <xdr:colOff>114300</xdr:colOff>
      <xdr:row>57</xdr:row>
      <xdr:rowOff>50800</xdr:rowOff>
    </xdr:to>
    <xdr:sp macro="" textlink="">
      <xdr:nvSpPr>
        <xdr:cNvPr id="502" name="楕円 501"/>
        <xdr:cNvSpPr/>
      </xdr:nvSpPr>
      <xdr:spPr>
        <a:xfrm>
          <a:off x="22110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35577</xdr:rowOff>
    </xdr:from>
    <xdr:ext cx="469744" cy="259045"/>
    <xdr:sp macro="" textlink="">
      <xdr:nvSpPr>
        <xdr:cNvPr id="503" name="【保健センター・保健所】&#10;一人当たり面積該当値テキスト"/>
        <xdr:cNvSpPr txBox="1"/>
      </xdr:nvSpPr>
      <xdr:spPr>
        <a:xfrm>
          <a:off x="22199600"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154940</xdr:rowOff>
    </xdr:from>
    <xdr:to>
      <xdr:col>112</xdr:col>
      <xdr:colOff>38100</xdr:colOff>
      <xdr:row>57</xdr:row>
      <xdr:rowOff>85090</xdr:rowOff>
    </xdr:to>
    <xdr:sp macro="" textlink="">
      <xdr:nvSpPr>
        <xdr:cNvPr id="504" name="楕円 503"/>
        <xdr:cNvSpPr/>
      </xdr:nvSpPr>
      <xdr:spPr>
        <a:xfrm>
          <a:off x="2127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0</xdr:rowOff>
    </xdr:from>
    <xdr:to>
      <xdr:col>116</xdr:col>
      <xdr:colOff>63500</xdr:colOff>
      <xdr:row>57</xdr:row>
      <xdr:rowOff>34290</xdr:rowOff>
    </xdr:to>
    <xdr:cxnSp macro="">
      <xdr:nvCxnSpPr>
        <xdr:cNvPr id="505" name="直線コネクタ 504"/>
        <xdr:cNvCxnSpPr/>
      </xdr:nvCxnSpPr>
      <xdr:spPr>
        <a:xfrm flipV="1">
          <a:off x="21323300" y="9772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119380</xdr:rowOff>
    </xdr:to>
    <xdr:sp macro="" textlink="">
      <xdr:nvSpPr>
        <xdr:cNvPr id="506" name="楕円 505"/>
        <xdr:cNvSpPr/>
      </xdr:nvSpPr>
      <xdr:spPr>
        <a:xfrm>
          <a:off x="20383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34290</xdr:rowOff>
    </xdr:from>
    <xdr:to>
      <xdr:col>111</xdr:col>
      <xdr:colOff>177800</xdr:colOff>
      <xdr:row>57</xdr:row>
      <xdr:rowOff>68580</xdr:rowOff>
    </xdr:to>
    <xdr:cxnSp macro="">
      <xdr:nvCxnSpPr>
        <xdr:cNvPr id="507" name="直線コネクタ 506"/>
        <xdr:cNvCxnSpPr/>
      </xdr:nvCxnSpPr>
      <xdr:spPr>
        <a:xfrm flipV="1">
          <a:off x="20434300" y="9806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42926</xdr:rowOff>
    </xdr:from>
    <xdr:to>
      <xdr:col>102</xdr:col>
      <xdr:colOff>165100</xdr:colOff>
      <xdr:row>56</xdr:row>
      <xdr:rowOff>144526</xdr:rowOff>
    </xdr:to>
    <xdr:sp macro="" textlink="">
      <xdr:nvSpPr>
        <xdr:cNvPr id="508" name="楕円 507"/>
        <xdr:cNvSpPr/>
      </xdr:nvSpPr>
      <xdr:spPr>
        <a:xfrm>
          <a:off x="19494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93726</xdr:rowOff>
    </xdr:from>
    <xdr:to>
      <xdr:col>107</xdr:col>
      <xdr:colOff>50800</xdr:colOff>
      <xdr:row>57</xdr:row>
      <xdr:rowOff>68580</xdr:rowOff>
    </xdr:to>
    <xdr:cxnSp macro="">
      <xdr:nvCxnSpPr>
        <xdr:cNvPr id="509" name="直線コネクタ 508"/>
        <xdr:cNvCxnSpPr/>
      </xdr:nvCxnSpPr>
      <xdr:spPr>
        <a:xfrm>
          <a:off x="19545300" y="969492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10" name="楕円 509"/>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93726</xdr:rowOff>
    </xdr:from>
    <xdr:to>
      <xdr:col>102</xdr:col>
      <xdr:colOff>114300</xdr:colOff>
      <xdr:row>62</xdr:row>
      <xdr:rowOff>160020</xdr:rowOff>
    </xdr:to>
    <xdr:cxnSp macro="">
      <xdr:nvCxnSpPr>
        <xdr:cNvPr id="511" name="直線コネクタ 510"/>
        <xdr:cNvCxnSpPr/>
      </xdr:nvCxnSpPr>
      <xdr:spPr>
        <a:xfrm flipV="1">
          <a:off x="18656300" y="9694926"/>
          <a:ext cx="889000" cy="10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512" name="n_1aveValue【保健センター・保健所】&#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513" name="n_2aveValue【保健センター・保健所】&#10;一人当たり面積"/>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514" name="n_3aveValue【保健センター・保健所】&#10;一人当たり面積"/>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5"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101617</xdr:rowOff>
    </xdr:from>
    <xdr:ext cx="469744" cy="259045"/>
    <xdr:sp macro="" textlink="">
      <xdr:nvSpPr>
        <xdr:cNvPr id="516" name="n_1mainValue【保健センター・保健所】&#10;一人当たり面積"/>
        <xdr:cNvSpPr txBox="1"/>
      </xdr:nvSpPr>
      <xdr:spPr>
        <a:xfrm>
          <a:off x="210757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135907</xdr:rowOff>
    </xdr:from>
    <xdr:ext cx="469744" cy="259045"/>
    <xdr:sp macro="" textlink="">
      <xdr:nvSpPr>
        <xdr:cNvPr id="517" name="n_2mainValue【保健センター・保健所】&#10;一人当たり面積"/>
        <xdr:cNvSpPr txBox="1"/>
      </xdr:nvSpPr>
      <xdr:spPr>
        <a:xfrm>
          <a:off x="20199427" y="95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161053</xdr:rowOff>
    </xdr:from>
    <xdr:ext cx="469744" cy="259045"/>
    <xdr:sp macro="" textlink="">
      <xdr:nvSpPr>
        <xdr:cNvPr id="518" name="n_3mainValue【保健センター・保健所】&#10;一人当たり面積"/>
        <xdr:cNvSpPr txBox="1"/>
      </xdr:nvSpPr>
      <xdr:spPr>
        <a:xfrm>
          <a:off x="193104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19" name="n_4main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5" name="直線コネクタ 544"/>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48"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49" name="直線コネクタ 54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0"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1" name="フローチャート: 判断 550"/>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2" name="フローチャート: 判断 551"/>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3" name="フローチャート: 判断 552"/>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4" name="フローチャート: 判断 553"/>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5" name="フローチャート: 判断 554"/>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561" name="楕円 560"/>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562" name="【消防施設】&#10;有形固定資産減価償却率該当値テキスト"/>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563" name="楕円 562"/>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84</xdr:row>
      <xdr:rowOff>11974</xdr:rowOff>
    </xdr:to>
    <xdr:cxnSp macro="">
      <xdr:nvCxnSpPr>
        <xdr:cNvPr id="564" name="直線コネクタ 563"/>
        <xdr:cNvCxnSpPr/>
      </xdr:nvCxnSpPr>
      <xdr:spPr>
        <a:xfrm flipV="1">
          <a:off x="15481300" y="14126392"/>
          <a:ext cx="8382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565" name="楕円 564"/>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11974</xdr:rowOff>
    </xdr:to>
    <xdr:cxnSp macro="">
      <xdr:nvCxnSpPr>
        <xdr:cNvPr id="566" name="直線コネクタ 565"/>
        <xdr:cNvCxnSpPr/>
      </xdr:nvCxnSpPr>
      <xdr:spPr>
        <a:xfrm>
          <a:off x="14592300" y="143892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567" name="楕円 566"/>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83</xdr:row>
      <xdr:rowOff>158931</xdr:rowOff>
    </xdr:to>
    <xdr:cxnSp macro="">
      <xdr:nvCxnSpPr>
        <xdr:cNvPr id="568" name="直線コネクタ 567"/>
        <xdr:cNvCxnSpPr/>
      </xdr:nvCxnSpPr>
      <xdr:spPr>
        <a:xfrm>
          <a:off x="13703300" y="143794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569" name="楕円 568"/>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84</xdr:row>
      <xdr:rowOff>15239</xdr:rowOff>
    </xdr:to>
    <xdr:cxnSp macro="">
      <xdr:nvCxnSpPr>
        <xdr:cNvPr id="570" name="直線コネクタ 569"/>
        <xdr:cNvCxnSpPr/>
      </xdr:nvCxnSpPr>
      <xdr:spPr>
        <a:xfrm flipV="1">
          <a:off x="12814300" y="143794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71"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72"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3"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74"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53901</xdr:rowOff>
    </xdr:from>
    <xdr:ext cx="405111" cy="259045"/>
    <xdr:sp macro="" textlink="">
      <xdr:nvSpPr>
        <xdr:cNvPr id="575"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576" name="n_2mainValue【消防施設】&#10;有形固定資産減価償却率"/>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577" name="n_3mainValue【消防施設】&#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578" name="n_4mainValue【消防施設】&#10;有形固定資産減価償却率"/>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2" name="直線コネクタ 601"/>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4" name="直線コネクタ 60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5"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6" name="直線コネクタ 605"/>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7"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8" name="フローチャート: 判断 607"/>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9" name="フローチャート: 判断 6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0" name="フローチャート: 判断 609"/>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1" name="フローチャート: 判断 6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2" name="フローチャート: 判断 611"/>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141605</xdr:rowOff>
    </xdr:from>
    <xdr:to>
      <xdr:col>116</xdr:col>
      <xdr:colOff>114300</xdr:colOff>
      <xdr:row>79</xdr:row>
      <xdr:rowOff>71755</xdr:rowOff>
    </xdr:to>
    <xdr:sp macro="" textlink="">
      <xdr:nvSpPr>
        <xdr:cNvPr id="618" name="楕円 617"/>
        <xdr:cNvSpPr/>
      </xdr:nvSpPr>
      <xdr:spPr>
        <a:xfrm>
          <a:off x="22110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164482</xdr:rowOff>
    </xdr:from>
    <xdr:ext cx="469744" cy="259045"/>
    <xdr:sp macro="" textlink="">
      <xdr:nvSpPr>
        <xdr:cNvPr id="619" name="【消防施設】&#10;一人当たり面積該当値テキスト"/>
        <xdr:cNvSpPr txBox="1"/>
      </xdr:nvSpPr>
      <xdr:spPr>
        <a:xfrm>
          <a:off x="22199600"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76836</xdr:rowOff>
    </xdr:from>
    <xdr:to>
      <xdr:col>112</xdr:col>
      <xdr:colOff>38100</xdr:colOff>
      <xdr:row>80</xdr:row>
      <xdr:rowOff>6986</xdr:rowOff>
    </xdr:to>
    <xdr:sp macro="" textlink="">
      <xdr:nvSpPr>
        <xdr:cNvPr id="620" name="楕円 619"/>
        <xdr:cNvSpPr/>
      </xdr:nvSpPr>
      <xdr:spPr>
        <a:xfrm>
          <a:off x="21272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20955</xdr:rowOff>
    </xdr:from>
    <xdr:to>
      <xdr:col>116</xdr:col>
      <xdr:colOff>63500</xdr:colOff>
      <xdr:row>79</xdr:row>
      <xdr:rowOff>127636</xdr:rowOff>
    </xdr:to>
    <xdr:cxnSp macro="">
      <xdr:nvCxnSpPr>
        <xdr:cNvPr id="621" name="直線コネクタ 620"/>
        <xdr:cNvCxnSpPr/>
      </xdr:nvCxnSpPr>
      <xdr:spPr>
        <a:xfrm flipV="1">
          <a:off x="21323300" y="13565505"/>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111125</xdr:rowOff>
    </xdr:from>
    <xdr:to>
      <xdr:col>107</xdr:col>
      <xdr:colOff>101600</xdr:colOff>
      <xdr:row>80</xdr:row>
      <xdr:rowOff>41275</xdr:rowOff>
    </xdr:to>
    <xdr:sp macro="" textlink="">
      <xdr:nvSpPr>
        <xdr:cNvPr id="622" name="楕円 621"/>
        <xdr:cNvSpPr/>
      </xdr:nvSpPr>
      <xdr:spPr>
        <a:xfrm>
          <a:off x="20383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127636</xdr:rowOff>
    </xdr:from>
    <xdr:to>
      <xdr:col>111</xdr:col>
      <xdr:colOff>177800</xdr:colOff>
      <xdr:row>79</xdr:row>
      <xdr:rowOff>161925</xdr:rowOff>
    </xdr:to>
    <xdr:cxnSp macro="">
      <xdr:nvCxnSpPr>
        <xdr:cNvPr id="623" name="直線コネクタ 622"/>
        <xdr:cNvCxnSpPr/>
      </xdr:nvCxnSpPr>
      <xdr:spPr>
        <a:xfrm flipV="1">
          <a:off x="20434300" y="13672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151130</xdr:rowOff>
    </xdr:from>
    <xdr:to>
      <xdr:col>102</xdr:col>
      <xdr:colOff>165100</xdr:colOff>
      <xdr:row>80</xdr:row>
      <xdr:rowOff>81280</xdr:rowOff>
    </xdr:to>
    <xdr:sp macro="" textlink="">
      <xdr:nvSpPr>
        <xdr:cNvPr id="624" name="楕円 623"/>
        <xdr:cNvSpPr/>
      </xdr:nvSpPr>
      <xdr:spPr>
        <a:xfrm>
          <a:off x="19494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161925</xdr:rowOff>
    </xdr:from>
    <xdr:to>
      <xdr:col>107</xdr:col>
      <xdr:colOff>50800</xdr:colOff>
      <xdr:row>80</xdr:row>
      <xdr:rowOff>30480</xdr:rowOff>
    </xdr:to>
    <xdr:cxnSp macro="">
      <xdr:nvCxnSpPr>
        <xdr:cNvPr id="625" name="直線コネクタ 624"/>
        <xdr:cNvCxnSpPr/>
      </xdr:nvCxnSpPr>
      <xdr:spPr>
        <a:xfrm flipV="1">
          <a:off x="19545300" y="13706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626" name="楕円 625"/>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30480</xdr:rowOff>
    </xdr:from>
    <xdr:to>
      <xdr:col>102</xdr:col>
      <xdr:colOff>114300</xdr:colOff>
      <xdr:row>85</xdr:row>
      <xdr:rowOff>41911</xdr:rowOff>
    </xdr:to>
    <xdr:cxnSp macro="">
      <xdr:nvCxnSpPr>
        <xdr:cNvPr id="627" name="直線コネクタ 626"/>
        <xdr:cNvCxnSpPr/>
      </xdr:nvCxnSpPr>
      <xdr:spPr>
        <a:xfrm flipV="1">
          <a:off x="18656300" y="137464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2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629" name="n_2aveValue【消防施設】&#10;一人当たり面積"/>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0" name="n_3ave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1"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23513</xdr:rowOff>
    </xdr:from>
    <xdr:ext cx="469744" cy="259045"/>
    <xdr:sp macro="" textlink="">
      <xdr:nvSpPr>
        <xdr:cNvPr id="632" name="n_1mainValue【消防施設】&#10;一人当たり面積"/>
        <xdr:cNvSpPr txBox="1"/>
      </xdr:nvSpPr>
      <xdr:spPr>
        <a:xfrm>
          <a:off x="21075727"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57802</xdr:rowOff>
    </xdr:from>
    <xdr:ext cx="469744" cy="259045"/>
    <xdr:sp macro="" textlink="">
      <xdr:nvSpPr>
        <xdr:cNvPr id="633" name="n_2mainValue【消防施設】&#10;一人当たり面積"/>
        <xdr:cNvSpPr txBox="1"/>
      </xdr:nvSpPr>
      <xdr:spPr>
        <a:xfrm>
          <a:off x="20199427"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97807</xdr:rowOff>
    </xdr:from>
    <xdr:ext cx="469744" cy="259045"/>
    <xdr:sp macro="" textlink="">
      <xdr:nvSpPr>
        <xdr:cNvPr id="634" name="n_3mainValue【消防施設】&#10;一人当たり面積"/>
        <xdr:cNvSpPr txBox="1"/>
      </xdr:nvSpPr>
      <xdr:spPr>
        <a:xfrm>
          <a:off x="19310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635" name="n_4mainValue【消防施設】&#10;一人当たり面積"/>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1" name="直線コネクタ 660"/>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4"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5" name="直線コネクタ 66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66"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67" name="フローチャート: 判断 666"/>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68" name="フローチャート: 判断 667"/>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69" name="フローチャート: 判断 668"/>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0" name="フローチャート: 判断 669"/>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1" name="フローチャート: 判断 670"/>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77" name="楕円 676"/>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678" name="【庁舎】&#10;有形固定資産減価償却率該当値テキスト"/>
        <xdr:cNvSpPr txBox="1"/>
      </xdr:nvSpPr>
      <xdr:spPr>
        <a:xfrm>
          <a:off x="16357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679" name="楕円 678"/>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40277</xdr:rowOff>
    </xdr:to>
    <xdr:cxnSp macro="">
      <xdr:nvCxnSpPr>
        <xdr:cNvPr id="680" name="直線コネクタ 679"/>
        <xdr:cNvCxnSpPr/>
      </xdr:nvCxnSpPr>
      <xdr:spPr>
        <a:xfrm>
          <a:off x="15481300" y="178400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681" name="楕円 680"/>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9252</xdr:rowOff>
    </xdr:to>
    <xdr:cxnSp macro="">
      <xdr:nvCxnSpPr>
        <xdr:cNvPr id="682" name="直線コネクタ 681"/>
        <xdr:cNvCxnSpPr/>
      </xdr:nvCxnSpPr>
      <xdr:spPr>
        <a:xfrm>
          <a:off x="14592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683" name="楕円 682"/>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103</xdr:row>
      <xdr:rowOff>148045</xdr:rowOff>
    </xdr:to>
    <xdr:cxnSp macro="">
      <xdr:nvCxnSpPr>
        <xdr:cNvPr id="684" name="直線コネクタ 683"/>
        <xdr:cNvCxnSpPr/>
      </xdr:nvCxnSpPr>
      <xdr:spPr>
        <a:xfrm>
          <a:off x="13703300" y="178057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85" name="楕円 684"/>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103</xdr:row>
      <xdr:rowOff>167639</xdr:rowOff>
    </xdr:to>
    <xdr:cxnSp macro="">
      <xdr:nvCxnSpPr>
        <xdr:cNvPr id="686" name="直線コネクタ 685"/>
        <xdr:cNvCxnSpPr/>
      </xdr:nvCxnSpPr>
      <xdr:spPr>
        <a:xfrm flipV="1">
          <a:off x="12814300" y="178057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87"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688"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89"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90"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691" name="n_1main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692" name="n_2mainValue【庁舎】&#10;有形固定資産減価償却率"/>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693" name="n_3main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694" name="n_4mainValue【庁舎】&#10;有形固定資産減価償却率"/>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16" name="直線コネクタ 715"/>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7"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18" name="直線コネクタ 7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19"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0" name="直線コネクタ 71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21"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2" name="フローチャート: 判断 721"/>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3" name="フローチャート: 判断 722"/>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4" name="フローチャート: 判断 723"/>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5" name="フローチャート: 判断 724"/>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26" name="フローチャート: 判断 725"/>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151588</xdr:rowOff>
    </xdr:from>
    <xdr:to>
      <xdr:col>116</xdr:col>
      <xdr:colOff>114300</xdr:colOff>
      <xdr:row>106</xdr:row>
      <xdr:rowOff>81738</xdr:rowOff>
    </xdr:to>
    <xdr:sp macro="" textlink="">
      <xdr:nvSpPr>
        <xdr:cNvPr id="732" name="楕円 731"/>
        <xdr:cNvSpPr/>
      </xdr:nvSpPr>
      <xdr:spPr>
        <a:xfrm>
          <a:off x="22110700" y="181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3015</xdr:rowOff>
    </xdr:from>
    <xdr:ext cx="469744" cy="259045"/>
    <xdr:sp macro="" textlink="">
      <xdr:nvSpPr>
        <xdr:cNvPr id="733" name="【庁舎】&#10;一人当たり面積該当値テキスト"/>
        <xdr:cNvSpPr txBox="1"/>
      </xdr:nvSpPr>
      <xdr:spPr>
        <a:xfrm>
          <a:off x="22199600" y="180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734" name="楕円 733"/>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30938</xdr:rowOff>
    </xdr:from>
    <xdr:to>
      <xdr:col>116</xdr:col>
      <xdr:colOff>63500</xdr:colOff>
      <xdr:row>106</xdr:row>
      <xdr:rowOff>41911</xdr:rowOff>
    </xdr:to>
    <xdr:cxnSp macro="">
      <xdr:nvCxnSpPr>
        <xdr:cNvPr id="735" name="直線コネクタ 734"/>
        <xdr:cNvCxnSpPr/>
      </xdr:nvCxnSpPr>
      <xdr:spPr>
        <a:xfrm flipV="1">
          <a:off x="21323300" y="1820463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1626</xdr:rowOff>
    </xdr:from>
    <xdr:to>
      <xdr:col>107</xdr:col>
      <xdr:colOff>101600</xdr:colOff>
      <xdr:row>106</xdr:row>
      <xdr:rowOff>103226</xdr:rowOff>
    </xdr:to>
    <xdr:sp macro="" textlink="">
      <xdr:nvSpPr>
        <xdr:cNvPr id="736" name="楕円 735"/>
        <xdr:cNvSpPr/>
      </xdr:nvSpPr>
      <xdr:spPr>
        <a:xfrm>
          <a:off x="20383500" y="18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52426</xdr:rowOff>
    </xdr:to>
    <xdr:cxnSp macro="">
      <xdr:nvCxnSpPr>
        <xdr:cNvPr id="737" name="直線コネクタ 736"/>
        <xdr:cNvCxnSpPr/>
      </xdr:nvCxnSpPr>
      <xdr:spPr>
        <a:xfrm flipV="1">
          <a:off x="20434300" y="182156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xdr:rowOff>
    </xdr:from>
    <xdr:to>
      <xdr:col>102</xdr:col>
      <xdr:colOff>165100</xdr:colOff>
      <xdr:row>106</xdr:row>
      <xdr:rowOff>116484</xdr:rowOff>
    </xdr:to>
    <xdr:sp macro="" textlink="">
      <xdr:nvSpPr>
        <xdr:cNvPr id="738" name="楕円 737"/>
        <xdr:cNvSpPr/>
      </xdr:nvSpPr>
      <xdr:spPr>
        <a:xfrm>
          <a:off x="19494500" y="18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52426</xdr:rowOff>
    </xdr:from>
    <xdr:to>
      <xdr:col>107</xdr:col>
      <xdr:colOff>50800</xdr:colOff>
      <xdr:row>106</xdr:row>
      <xdr:rowOff>65684</xdr:rowOff>
    </xdr:to>
    <xdr:cxnSp macro="">
      <xdr:nvCxnSpPr>
        <xdr:cNvPr id="739" name="直線コネクタ 738"/>
        <xdr:cNvCxnSpPr/>
      </xdr:nvCxnSpPr>
      <xdr:spPr>
        <a:xfrm flipV="1">
          <a:off x="19545300" y="182261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133756</xdr:rowOff>
    </xdr:from>
    <xdr:to>
      <xdr:col>98</xdr:col>
      <xdr:colOff>38100</xdr:colOff>
      <xdr:row>105</xdr:row>
      <xdr:rowOff>63906</xdr:rowOff>
    </xdr:to>
    <xdr:sp macro="" textlink="">
      <xdr:nvSpPr>
        <xdr:cNvPr id="740" name="楕円 739"/>
        <xdr:cNvSpPr/>
      </xdr:nvSpPr>
      <xdr:spPr>
        <a:xfrm>
          <a:off x="18605500" y="179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13106</xdr:rowOff>
    </xdr:from>
    <xdr:to>
      <xdr:col>102</xdr:col>
      <xdr:colOff>114300</xdr:colOff>
      <xdr:row>106</xdr:row>
      <xdr:rowOff>65684</xdr:rowOff>
    </xdr:to>
    <xdr:cxnSp macro="">
      <xdr:nvCxnSpPr>
        <xdr:cNvPr id="741" name="直線コネクタ 740"/>
        <xdr:cNvCxnSpPr/>
      </xdr:nvCxnSpPr>
      <xdr:spPr>
        <a:xfrm>
          <a:off x="18656300" y="1801535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742"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743" name="n_2aveValue【庁舎】&#10;一人当たり面積"/>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744" name="n_3aveValue【庁舎】&#10;一人当たり面積"/>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745" name="n_4aveValue【庁舎】&#10;一人当たり面積"/>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109238</xdr:rowOff>
    </xdr:from>
    <xdr:ext cx="469744" cy="259045"/>
    <xdr:sp macro="" textlink="">
      <xdr:nvSpPr>
        <xdr:cNvPr id="746" name="n_1main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119753</xdr:rowOff>
    </xdr:from>
    <xdr:ext cx="469744" cy="259045"/>
    <xdr:sp macro="" textlink="">
      <xdr:nvSpPr>
        <xdr:cNvPr id="747" name="n_2mainValue【庁舎】&#10;一人当たり面積"/>
        <xdr:cNvSpPr txBox="1"/>
      </xdr:nvSpPr>
      <xdr:spPr>
        <a:xfrm>
          <a:off x="20199427" y="1795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133011</xdr:rowOff>
    </xdr:from>
    <xdr:ext cx="469744" cy="259045"/>
    <xdr:sp macro="" textlink="">
      <xdr:nvSpPr>
        <xdr:cNvPr id="748" name="n_3mainValue【庁舎】&#10;一人当たり面積"/>
        <xdr:cNvSpPr txBox="1"/>
      </xdr:nvSpPr>
      <xdr:spPr>
        <a:xfrm>
          <a:off x="19310427" y="179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80433</xdr:rowOff>
    </xdr:from>
    <xdr:ext cx="469744" cy="259045"/>
    <xdr:sp macro="" textlink="">
      <xdr:nvSpPr>
        <xdr:cNvPr id="749" name="n_4mainValue【庁舎】&#10;一人当たり面積"/>
        <xdr:cNvSpPr txBox="1"/>
      </xdr:nvSpPr>
      <xdr:spPr>
        <a:xfrm>
          <a:off x="18421427" y="177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類似団体と比較して特に有形固定資産減価償却率が高くなっている施設は、体育館、福祉施設であり、低くなっている施設は、一般廃棄物処理施設、消防施設、庁舎である。</a:t>
          </a:r>
        </a:p>
        <a:p>
          <a:r>
            <a:rPr kumimoji="1" lang="ja-JP" altLang="en-US" sz="1300">
              <a:latin typeface="ＭＳ Ｐゴシック" panose="020B0600070205080204" pitchFamily="50" charset="-128"/>
              <a:ea typeface="ＭＳ Ｐゴシック" panose="020B0600070205080204" pitchFamily="50" charset="-128"/>
            </a:rPr>
            <a:t>　体育館については、合併前の旧３町村それぞれに１施設づつあり、全てにおいて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年以上経過しており、修繕費用も年々嵩んでいる状況にあるため、今後、統廃合に向けた取組が必要となってくる。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年度に新しい施設を建設したため、令和元年度から一転して有形固定資産減価償却率が類似団体平均を下回った。</a:t>
          </a: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また、一般廃棄物処理施設については、施設建設から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年経過し、令和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年度を目途に長寿命化に伴う改修を予定している。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）となっており、近年は同程度の数値で推移している。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典型的な過疎地である当町は、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人口減少や、少子高齢化の影響に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より自主財源の確保が難しい状況であり、財政運営は一層厳しくなることが予想される。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今後も当該指数については横ばい又は微減傾向となる見込みのため、安定的な財政基盤の確立に向けて、事務事業の改善等の取組に努める。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1" name="直線コネクタ 70"/>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4" name="直線コネクタ 73"/>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96.9%</a:t>
          </a:r>
          <a:r>
            <a:rPr kumimoji="1" lang="ja-JP" altLang="en-US" sz="1100">
              <a:latin typeface="ＭＳ Ｐゴシック" panose="020B0600070205080204" pitchFamily="50" charset="-128"/>
              <a:ea typeface="ＭＳ Ｐゴシック" panose="020B0600070205080204" pitchFamily="50" charset="-128"/>
            </a:rPr>
            <a:t>と、前年度に引き続き改善傾向となった。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改善の要因としては、当該比率分母となる経常一般財源の大部分を占めている普通交付税が新規費目の創設等により増加したことが挙げられる。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臨時的な要因により、令和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年度の当該指数は改善傾向となったが、依然として</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超の高止まり傾向となっており、今後も当該比率は横ばい又は微増傾向となることが予想される。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収支均衡型の財政運営のため、施設の統廃合等を提案し、適正な定員管理による人件費の抑制等に努める。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63246</xdr:rowOff>
    </xdr:to>
    <xdr:cxnSp macro="">
      <xdr:nvCxnSpPr>
        <xdr:cNvPr id="129" name="直線コネクタ 128"/>
        <xdr:cNvCxnSpPr/>
      </xdr:nvCxnSpPr>
      <xdr:spPr>
        <a:xfrm flipV="1">
          <a:off x="4114800" y="113692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159766</xdr:rowOff>
    </xdr:to>
    <xdr:cxnSp macro="">
      <xdr:nvCxnSpPr>
        <xdr:cNvPr id="132" name="直線コネクタ 131"/>
        <xdr:cNvCxnSpPr/>
      </xdr:nvCxnSpPr>
      <xdr:spPr>
        <a:xfrm flipV="1">
          <a:off x="3225800" y="113789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159766</xdr:rowOff>
    </xdr:to>
    <xdr:cxnSp macro="">
      <xdr:nvCxnSpPr>
        <xdr:cNvPr id="135" name="直線コネクタ 134"/>
        <xdr:cNvCxnSpPr/>
      </xdr:nvCxnSpPr>
      <xdr:spPr>
        <a:xfrm>
          <a:off x="2336800" y="113451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66</xdr:row>
      <xdr:rowOff>29464</xdr:rowOff>
    </xdr:to>
    <xdr:cxnSp macro="">
      <xdr:nvCxnSpPr>
        <xdr:cNvPr id="138" name="直線コネクタ 137"/>
        <xdr:cNvCxnSpPr/>
      </xdr:nvCxnSpPr>
      <xdr:spPr>
        <a:xfrm>
          <a:off x="1447800" y="111279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48" name="楕円 147"/>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49" name="財政構造の弾力性該当値テキスト"/>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0" name="楕円 149"/>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1" name="テキスト ボックス 150"/>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2" name="楕円 151"/>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3" name="テキスト ボックス 152"/>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4" name="楕円 153"/>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5" name="テキスト ボックス 154"/>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6" name="楕円 155"/>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7" name="テキスト ボックス 156"/>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当該数値は前年度比</a:t>
          </a:r>
          <a:r>
            <a:rPr kumimoji="1" lang="en-US" altLang="ja-JP" sz="1100">
              <a:latin typeface="ＭＳ Ｐゴシック" panose="020B0600070205080204" pitchFamily="50" charset="-128"/>
              <a:ea typeface="ＭＳ Ｐゴシック" panose="020B0600070205080204" pitchFamily="50" charset="-128"/>
            </a:rPr>
            <a:t>+47,804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）の増となっている。</a:t>
          </a:r>
        </a:p>
        <a:p>
          <a:r>
            <a:rPr kumimoji="1" lang="ja-JP" altLang="en-US" sz="1100">
              <a:latin typeface="ＭＳ Ｐゴシック" panose="020B0600070205080204" pitchFamily="50" charset="-128"/>
              <a:ea typeface="ＭＳ Ｐゴシック" panose="020B0600070205080204" pitchFamily="50" charset="-128"/>
            </a:rPr>
            <a:t>　対前年度比における増加要因は、物件費の増加によるもので、特に令和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年度は記録的な大雪による除排雪経費（維持補修費）の増が挙げられる。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退職者の不補充等により人件費を抑制してきたが、今後は職員の高年齢化等の影響により横ばい傾向となる見込のため、職員数の適正化による人件費抑制を継続し、経常的な物件費の削減等に努める。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112469</xdr:rowOff>
    </xdr:from>
    <xdr:to>
      <xdr:col>23</xdr:col>
      <xdr:colOff>133350</xdr:colOff>
      <xdr:row>83</xdr:row>
      <xdr:rowOff>56370</xdr:rowOff>
    </xdr:to>
    <xdr:cxnSp macro="">
      <xdr:nvCxnSpPr>
        <xdr:cNvPr id="190" name="直線コネクタ 189"/>
        <xdr:cNvCxnSpPr/>
      </xdr:nvCxnSpPr>
      <xdr:spPr>
        <a:xfrm>
          <a:off x="4114800" y="14171369"/>
          <a:ext cx="8382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112469</xdr:rowOff>
    </xdr:from>
    <xdr:to>
      <xdr:col>19</xdr:col>
      <xdr:colOff>133350</xdr:colOff>
      <xdr:row>82</xdr:row>
      <xdr:rowOff>153217</xdr:rowOff>
    </xdr:to>
    <xdr:cxnSp macro="">
      <xdr:nvCxnSpPr>
        <xdr:cNvPr id="193" name="直線コネクタ 192"/>
        <xdr:cNvCxnSpPr/>
      </xdr:nvCxnSpPr>
      <xdr:spPr>
        <a:xfrm flipV="1">
          <a:off x="3225800" y="14171369"/>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107806</xdr:rowOff>
    </xdr:from>
    <xdr:to>
      <xdr:col>15</xdr:col>
      <xdr:colOff>82550</xdr:colOff>
      <xdr:row>82</xdr:row>
      <xdr:rowOff>153217</xdr:rowOff>
    </xdr:to>
    <xdr:cxnSp macro="">
      <xdr:nvCxnSpPr>
        <xdr:cNvPr id="196" name="直線コネクタ 195"/>
        <xdr:cNvCxnSpPr/>
      </xdr:nvCxnSpPr>
      <xdr:spPr>
        <a:xfrm>
          <a:off x="2336800" y="14166706"/>
          <a:ext cx="889000" cy="4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82831</xdr:rowOff>
    </xdr:from>
    <xdr:to>
      <xdr:col>11</xdr:col>
      <xdr:colOff>31750</xdr:colOff>
      <xdr:row>82</xdr:row>
      <xdr:rowOff>107806</xdr:rowOff>
    </xdr:to>
    <xdr:cxnSp macro="">
      <xdr:nvCxnSpPr>
        <xdr:cNvPr id="199" name="直線コネクタ 198"/>
        <xdr:cNvCxnSpPr/>
      </xdr:nvCxnSpPr>
      <xdr:spPr>
        <a:xfrm>
          <a:off x="1447800" y="14141731"/>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5570</xdr:rowOff>
    </xdr:from>
    <xdr:to>
      <xdr:col>23</xdr:col>
      <xdr:colOff>184150</xdr:colOff>
      <xdr:row>83</xdr:row>
      <xdr:rowOff>107170</xdr:rowOff>
    </xdr:to>
    <xdr:sp macro="" textlink="">
      <xdr:nvSpPr>
        <xdr:cNvPr id="209" name="楕円 208"/>
        <xdr:cNvSpPr/>
      </xdr:nvSpPr>
      <xdr:spPr>
        <a:xfrm>
          <a:off x="4902200" y="142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149097</xdr:rowOff>
    </xdr:from>
    <xdr:ext cx="762000" cy="259045"/>
    <xdr:sp macro="" textlink="">
      <xdr:nvSpPr>
        <xdr:cNvPr id="210" name="人件費・物件費等の状況該当値テキスト"/>
        <xdr:cNvSpPr txBox="1"/>
      </xdr:nvSpPr>
      <xdr:spPr>
        <a:xfrm>
          <a:off x="5041900" y="142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61669</xdr:rowOff>
    </xdr:from>
    <xdr:to>
      <xdr:col>19</xdr:col>
      <xdr:colOff>184150</xdr:colOff>
      <xdr:row>82</xdr:row>
      <xdr:rowOff>163269</xdr:rowOff>
    </xdr:to>
    <xdr:sp macro="" textlink="">
      <xdr:nvSpPr>
        <xdr:cNvPr id="211" name="楕円 210"/>
        <xdr:cNvSpPr/>
      </xdr:nvSpPr>
      <xdr:spPr>
        <a:xfrm>
          <a:off x="4064000" y="141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148046</xdr:rowOff>
    </xdr:from>
    <xdr:ext cx="736600" cy="259045"/>
    <xdr:sp macro="" textlink="">
      <xdr:nvSpPr>
        <xdr:cNvPr id="212" name="テキスト ボックス 211"/>
        <xdr:cNvSpPr txBox="1"/>
      </xdr:nvSpPr>
      <xdr:spPr>
        <a:xfrm>
          <a:off x="3733800" y="1420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102417</xdr:rowOff>
    </xdr:from>
    <xdr:to>
      <xdr:col>15</xdr:col>
      <xdr:colOff>133350</xdr:colOff>
      <xdr:row>83</xdr:row>
      <xdr:rowOff>32567</xdr:rowOff>
    </xdr:to>
    <xdr:sp macro="" textlink="">
      <xdr:nvSpPr>
        <xdr:cNvPr id="213" name="楕円 212"/>
        <xdr:cNvSpPr/>
      </xdr:nvSpPr>
      <xdr:spPr>
        <a:xfrm>
          <a:off x="3175000" y="141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17344</xdr:rowOff>
    </xdr:from>
    <xdr:ext cx="762000" cy="259045"/>
    <xdr:sp macro="" textlink="">
      <xdr:nvSpPr>
        <xdr:cNvPr id="214" name="テキスト ボックス 213"/>
        <xdr:cNvSpPr txBox="1"/>
      </xdr:nvSpPr>
      <xdr:spPr>
        <a:xfrm>
          <a:off x="2844800" y="142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57006</xdr:rowOff>
    </xdr:from>
    <xdr:to>
      <xdr:col>11</xdr:col>
      <xdr:colOff>82550</xdr:colOff>
      <xdr:row>82</xdr:row>
      <xdr:rowOff>158606</xdr:rowOff>
    </xdr:to>
    <xdr:sp macro="" textlink="">
      <xdr:nvSpPr>
        <xdr:cNvPr id="215" name="楕円 214"/>
        <xdr:cNvSpPr/>
      </xdr:nvSpPr>
      <xdr:spPr>
        <a:xfrm>
          <a:off x="2286000" y="141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143383</xdr:rowOff>
    </xdr:from>
    <xdr:ext cx="762000" cy="259045"/>
    <xdr:sp macro="" textlink="">
      <xdr:nvSpPr>
        <xdr:cNvPr id="216" name="テキスト ボックス 215"/>
        <xdr:cNvSpPr txBox="1"/>
      </xdr:nvSpPr>
      <xdr:spPr>
        <a:xfrm>
          <a:off x="1955800" y="14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32031</xdr:rowOff>
    </xdr:from>
    <xdr:to>
      <xdr:col>7</xdr:col>
      <xdr:colOff>31750</xdr:colOff>
      <xdr:row>82</xdr:row>
      <xdr:rowOff>133631</xdr:rowOff>
    </xdr:to>
    <xdr:sp macro="" textlink="">
      <xdr:nvSpPr>
        <xdr:cNvPr id="217" name="楕円 216"/>
        <xdr:cNvSpPr/>
      </xdr:nvSpPr>
      <xdr:spPr>
        <a:xfrm>
          <a:off x="1397000" y="14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118408</xdr:rowOff>
    </xdr:from>
    <xdr:ext cx="762000" cy="259045"/>
    <xdr:sp macro="" textlink="">
      <xdr:nvSpPr>
        <xdr:cNvPr id="218" name="テキスト ボックス 217"/>
        <xdr:cNvSpPr txBox="1"/>
      </xdr:nvSpPr>
      <xdr:spPr>
        <a:xfrm>
          <a:off x="1066800" y="141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当町の給与水準は国との比較において、平成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年度に類似団体の平均値に近づき、改善傾向であったが、平成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年度以降は対前年度比で微増傾向にあり、類似団体平均より高い数値となっている。</a:t>
          </a:r>
        </a:p>
        <a:p>
          <a:r>
            <a:rPr kumimoji="1" lang="ja-JP" altLang="en-US" sz="1100">
              <a:latin typeface="ＭＳ Ｐゴシック" panose="020B0600070205080204" pitchFamily="50" charset="-128"/>
              <a:ea typeface="ＭＳ Ｐゴシック" panose="020B0600070205080204" pitchFamily="50" charset="-128"/>
            </a:rPr>
            <a:t>　退職者不補充等の対応により職員の高齢化、年齢階層の変動が進んでおり、今後も微増または横ばいとなる見込である。</a:t>
          </a:r>
        </a:p>
        <a:p>
          <a:r>
            <a:rPr kumimoji="1" lang="ja-JP" altLang="en-US" sz="1100">
              <a:latin typeface="ＭＳ Ｐゴシック" panose="020B0600070205080204" pitchFamily="50" charset="-128"/>
              <a:ea typeface="ＭＳ Ｐゴシック" panose="020B0600070205080204" pitchFamily="50" charset="-128"/>
            </a:rPr>
            <a:t>　当町ではこれまで財政事情を考慮して、独自の給与カットや各種手当の削減を実施してきた経緯もあり、今後も財政状況を勘案し給与水準の抑制に努める。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69427</xdr:rowOff>
    </xdr:to>
    <xdr:cxnSp macro="">
      <xdr:nvCxnSpPr>
        <xdr:cNvPr id="252" name="直線コネクタ 251"/>
        <xdr:cNvCxnSpPr/>
      </xdr:nvCxnSpPr>
      <xdr:spPr>
        <a:xfrm flipV="1">
          <a:off x="16179800" y="1468543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69427</xdr:rowOff>
    </xdr:to>
    <xdr:cxnSp macro="">
      <xdr:nvCxnSpPr>
        <xdr:cNvPr id="255" name="直線コネクタ 254"/>
        <xdr:cNvCxnSpPr/>
      </xdr:nvCxnSpPr>
      <xdr:spPr>
        <a:xfrm>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45296</xdr:rowOff>
    </xdr:to>
    <xdr:cxnSp macro="">
      <xdr:nvCxnSpPr>
        <xdr:cNvPr id="258" name="直線コネクタ 257"/>
        <xdr:cNvCxnSpPr/>
      </xdr:nvCxnSpPr>
      <xdr:spPr>
        <a:xfrm>
          <a:off x="14401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13123</xdr:rowOff>
    </xdr:to>
    <xdr:cxnSp macro="">
      <xdr:nvCxnSpPr>
        <xdr:cNvPr id="261" name="直線コネクタ 260"/>
        <xdr:cNvCxnSpPr/>
      </xdr:nvCxnSpPr>
      <xdr:spPr>
        <a:xfrm>
          <a:off x="13512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3" name="楕円 272"/>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74" name="テキスト ボックス 273"/>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5" name="楕円 274"/>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6" name="テキスト ボックス 275"/>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77" name="楕円 276"/>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8" name="テキスト ボックス 27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9" name="楕円 278"/>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0" name="テキスト ボックス 27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人口千人当たりに対する職員数は、前年度から</a:t>
          </a:r>
          <a:r>
            <a:rPr kumimoji="1" lang="en-US" altLang="ja-JP" sz="1100">
              <a:latin typeface="ＭＳ Ｐゴシック" panose="020B0600070205080204" pitchFamily="50" charset="-128"/>
              <a:ea typeface="ＭＳ Ｐゴシック" panose="020B0600070205080204" pitchFamily="50" charset="-128"/>
            </a:rPr>
            <a:t>0.62</a:t>
          </a:r>
          <a:r>
            <a:rPr kumimoji="1" lang="ja-JP" altLang="en-US" sz="1100">
              <a:latin typeface="ＭＳ Ｐゴシック" panose="020B0600070205080204" pitchFamily="50" charset="-128"/>
              <a:ea typeface="ＭＳ Ｐゴシック" panose="020B0600070205080204" pitchFamily="50" charset="-128"/>
            </a:rPr>
            <a:t>人の増となり、類似団体平均値を上回った。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年度までは、退職者不補充等の対応により年々減少傾向にあった当該指数だが、令和元年度は職員数が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人減であったが、分母となる人口の減少分、当該指数が増加した。</a:t>
          </a:r>
        </a:p>
        <a:p>
          <a:r>
            <a:rPr kumimoji="1" lang="ja-JP" altLang="en-US" sz="1100">
              <a:latin typeface="ＭＳ Ｐゴシック" panose="020B0600070205080204" pitchFamily="50" charset="-128"/>
              <a:ea typeface="ＭＳ Ｐゴシック" panose="020B0600070205080204" pitchFamily="50" charset="-128"/>
            </a:rPr>
            <a:t>　今後の推移としては、再任用職員の増等の影響により、職員数は微減又は横ばい傾向となるため、適正な人員配置や事務の効率化を図った行政運営を進め、類似団体平均値を維持できるよう定員管理に努める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39751</xdr:rowOff>
    </xdr:from>
    <xdr:to>
      <xdr:col>81</xdr:col>
      <xdr:colOff>44450</xdr:colOff>
      <xdr:row>61</xdr:row>
      <xdr:rowOff>77153</xdr:rowOff>
    </xdr:to>
    <xdr:cxnSp macro="">
      <xdr:nvCxnSpPr>
        <xdr:cNvPr id="311" name="直線コネクタ 310"/>
        <xdr:cNvCxnSpPr/>
      </xdr:nvCxnSpPr>
      <xdr:spPr>
        <a:xfrm>
          <a:off x="16179800" y="10498201"/>
          <a:ext cx="8382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24067</xdr:rowOff>
    </xdr:from>
    <xdr:to>
      <xdr:col>77</xdr:col>
      <xdr:colOff>44450</xdr:colOff>
      <xdr:row>61</xdr:row>
      <xdr:rowOff>39751</xdr:rowOff>
    </xdr:to>
    <xdr:cxnSp macro="">
      <xdr:nvCxnSpPr>
        <xdr:cNvPr id="314" name="直線コネクタ 313"/>
        <xdr:cNvCxnSpPr/>
      </xdr:nvCxnSpPr>
      <xdr:spPr>
        <a:xfrm>
          <a:off x="15290800" y="10482517"/>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21050</xdr:rowOff>
    </xdr:from>
    <xdr:to>
      <xdr:col>72</xdr:col>
      <xdr:colOff>203200</xdr:colOff>
      <xdr:row>61</xdr:row>
      <xdr:rowOff>24067</xdr:rowOff>
    </xdr:to>
    <xdr:cxnSp macro="">
      <xdr:nvCxnSpPr>
        <xdr:cNvPr id="317" name="直線コネクタ 316"/>
        <xdr:cNvCxnSpPr/>
      </xdr:nvCxnSpPr>
      <xdr:spPr>
        <a:xfrm>
          <a:off x="14401800" y="104795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8985</xdr:rowOff>
    </xdr:from>
    <xdr:to>
      <xdr:col>68</xdr:col>
      <xdr:colOff>152400</xdr:colOff>
      <xdr:row>61</xdr:row>
      <xdr:rowOff>21050</xdr:rowOff>
    </xdr:to>
    <xdr:cxnSp macro="">
      <xdr:nvCxnSpPr>
        <xdr:cNvPr id="320" name="直線コネクタ 319"/>
        <xdr:cNvCxnSpPr/>
      </xdr:nvCxnSpPr>
      <xdr:spPr>
        <a:xfrm>
          <a:off x="13512800" y="104674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30" name="楕円 329"/>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169880</xdr:rowOff>
    </xdr:from>
    <xdr:ext cx="762000" cy="259045"/>
    <xdr:sp macro="" textlink="">
      <xdr:nvSpPr>
        <xdr:cNvPr id="331" name="定員管理の状況該当値テキスト"/>
        <xdr:cNvSpPr txBox="1"/>
      </xdr:nvSpPr>
      <xdr:spPr>
        <a:xfrm>
          <a:off x="17106900" y="104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160401</xdr:rowOff>
    </xdr:from>
    <xdr:to>
      <xdr:col>77</xdr:col>
      <xdr:colOff>95250</xdr:colOff>
      <xdr:row>61</xdr:row>
      <xdr:rowOff>90551</xdr:rowOff>
    </xdr:to>
    <xdr:sp macro="" textlink="">
      <xdr:nvSpPr>
        <xdr:cNvPr id="332" name="楕円 331"/>
        <xdr:cNvSpPr/>
      </xdr:nvSpPr>
      <xdr:spPr>
        <a:xfrm>
          <a:off x="16129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100728</xdr:rowOff>
    </xdr:from>
    <xdr:ext cx="736600" cy="259045"/>
    <xdr:sp macro="" textlink="">
      <xdr:nvSpPr>
        <xdr:cNvPr id="333" name="テキスト ボックス 332"/>
        <xdr:cNvSpPr txBox="1"/>
      </xdr:nvSpPr>
      <xdr:spPr>
        <a:xfrm>
          <a:off x="15798800" y="1021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144717</xdr:rowOff>
    </xdr:from>
    <xdr:to>
      <xdr:col>73</xdr:col>
      <xdr:colOff>44450</xdr:colOff>
      <xdr:row>61</xdr:row>
      <xdr:rowOff>74867</xdr:rowOff>
    </xdr:to>
    <xdr:sp macro="" textlink="">
      <xdr:nvSpPr>
        <xdr:cNvPr id="334" name="楕円 333"/>
        <xdr:cNvSpPr/>
      </xdr:nvSpPr>
      <xdr:spPr>
        <a:xfrm>
          <a:off x="15240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85044</xdr:rowOff>
    </xdr:from>
    <xdr:ext cx="762000" cy="259045"/>
    <xdr:sp macro="" textlink="">
      <xdr:nvSpPr>
        <xdr:cNvPr id="335" name="テキスト ボックス 334"/>
        <xdr:cNvSpPr txBox="1"/>
      </xdr:nvSpPr>
      <xdr:spPr>
        <a:xfrm>
          <a:off x="14909800" y="102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141700</xdr:rowOff>
    </xdr:from>
    <xdr:to>
      <xdr:col>68</xdr:col>
      <xdr:colOff>203200</xdr:colOff>
      <xdr:row>61</xdr:row>
      <xdr:rowOff>71850</xdr:rowOff>
    </xdr:to>
    <xdr:sp macro="" textlink="">
      <xdr:nvSpPr>
        <xdr:cNvPr id="336" name="楕円 335"/>
        <xdr:cNvSpPr/>
      </xdr:nvSpPr>
      <xdr:spPr>
        <a:xfrm>
          <a:off x="14351000" y="10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82027</xdr:rowOff>
    </xdr:from>
    <xdr:ext cx="762000" cy="259045"/>
    <xdr:sp macro="" textlink="">
      <xdr:nvSpPr>
        <xdr:cNvPr id="337" name="テキスト ボックス 336"/>
        <xdr:cNvSpPr txBox="1"/>
      </xdr:nvSpPr>
      <xdr:spPr>
        <a:xfrm>
          <a:off x="14020800" y="101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129635</xdr:rowOff>
    </xdr:from>
    <xdr:to>
      <xdr:col>64</xdr:col>
      <xdr:colOff>152400</xdr:colOff>
      <xdr:row>61</xdr:row>
      <xdr:rowOff>59785</xdr:rowOff>
    </xdr:to>
    <xdr:sp macro="" textlink="">
      <xdr:nvSpPr>
        <xdr:cNvPr id="338" name="楕円 337"/>
        <xdr:cNvSpPr/>
      </xdr:nvSpPr>
      <xdr:spPr>
        <a:xfrm>
          <a:off x="134620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69962</xdr:rowOff>
    </xdr:from>
    <xdr:ext cx="762000" cy="259045"/>
    <xdr:sp macro="" textlink="">
      <xdr:nvSpPr>
        <xdr:cNvPr id="339" name="テキスト ボックス 338"/>
        <xdr:cNvSpPr txBox="1"/>
      </xdr:nvSpPr>
      <xdr:spPr>
        <a:xfrm>
          <a:off x="13131800" y="101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実質公債費比率は</a:t>
          </a:r>
          <a:r>
            <a:rPr kumimoji="1" lang="en-US" altLang="ja-JP" sz="900">
              <a:latin typeface="ＭＳ Ｐゴシック" panose="020B0600070205080204" pitchFamily="50" charset="-128"/>
              <a:ea typeface="ＭＳ Ｐゴシック" panose="020B0600070205080204" pitchFamily="50" charset="-128"/>
            </a:rPr>
            <a:t>10.9%</a:t>
          </a:r>
          <a:r>
            <a:rPr kumimoji="1" lang="ja-JP" altLang="en-US" sz="900">
              <a:latin typeface="ＭＳ Ｐゴシック" panose="020B0600070205080204" pitchFamily="50" charset="-128"/>
              <a:ea typeface="ＭＳ Ｐゴシック" panose="020B0600070205080204" pitchFamily="50" charset="-128"/>
            </a:rPr>
            <a:t>（単年度</a:t>
          </a:r>
          <a:r>
            <a:rPr kumimoji="1" lang="en-US" altLang="ja-JP" sz="900">
              <a:latin typeface="ＭＳ Ｐゴシック" panose="020B0600070205080204" pitchFamily="50" charset="-128"/>
              <a:ea typeface="ＭＳ Ｐゴシック" panose="020B0600070205080204" pitchFamily="50" charset="-128"/>
            </a:rPr>
            <a:t>11.9%</a:t>
          </a:r>
          <a:r>
            <a:rPr kumimoji="1" lang="ja-JP" altLang="en-US" sz="900">
              <a:latin typeface="ＭＳ Ｐゴシック" panose="020B0600070205080204" pitchFamily="50" charset="-128"/>
              <a:ea typeface="ＭＳ Ｐゴシック" panose="020B0600070205080204" pitchFamily="50" charset="-128"/>
            </a:rPr>
            <a:t>）となり、前年度と比較すると＋</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（同</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）若干ではあるが比率が上昇し、依然として高水準である。主な要因は算定の分母に算入される標準財政規模は</a:t>
          </a:r>
          <a:r>
            <a:rPr kumimoji="1" lang="en-US" altLang="ja-JP" sz="900">
              <a:latin typeface="ＭＳ Ｐゴシック" panose="020B0600070205080204" pitchFamily="50" charset="-128"/>
              <a:ea typeface="ＭＳ Ｐゴシック" panose="020B0600070205080204" pitchFamily="50" charset="-128"/>
            </a:rPr>
            <a:t>107,565</a:t>
          </a:r>
          <a:r>
            <a:rPr kumimoji="1" lang="ja-JP" altLang="en-US" sz="900">
              <a:latin typeface="ＭＳ Ｐゴシック" panose="020B0600070205080204" pitchFamily="50" charset="-128"/>
              <a:ea typeface="ＭＳ Ｐゴシック" panose="020B0600070205080204" pitchFamily="50" charset="-128"/>
            </a:rPr>
            <a:t>千円の増となっているが、分子に算入される元利償還金等の項目であわせて</a:t>
          </a:r>
          <a:r>
            <a:rPr kumimoji="1" lang="en-US" altLang="ja-JP" sz="900">
              <a:latin typeface="ＭＳ Ｐゴシック" panose="020B0600070205080204" pitchFamily="50" charset="-128"/>
              <a:ea typeface="ＭＳ Ｐゴシック" panose="020B0600070205080204" pitchFamily="50" charset="-128"/>
            </a:rPr>
            <a:t>61,907</a:t>
          </a:r>
          <a:r>
            <a:rPr kumimoji="1" lang="ja-JP" altLang="en-US" sz="900">
              <a:latin typeface="ＭＳ Ｐゴシック" panose="020B0600070205080204" pitchFamily="50" charset="-128"/>
              <a:ea typeface="ＭＳ Ｐゴシック" panose="020B0600070205080204" pitchFamily="50" charset="-128"/>
            </a:rPr>
            <a:t>千円増加していることにより、微増という状況となっている。</a:t>
          </a:r>
        </a:p>
        <a:p>
          <a:r>
            <a:rPr kumimoji="1" lang="ja-JP" altLang="en-US" sz="900">
              <a:latin typeface="ＭＳ Ｐゴシック" panose="020B0600070205080204" pitchFamily="50" charset="-128"/>
              <a:ea typeface="ＭＳ Ｐゴシック" panose="020B0600070205080204" pitchFamily="50" charset="-128"/>
            </a:rPr>
            <a:t>　 今後の推移として近年新発債は抑制傾向にあることや令和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900">
              <a:latin typeface="ＭＳ Ｐゴシック" panose="020B0600070205080204" pitchFamily="50" charset="-128"/>
              <a:ea typeface="ＭＳ Ｐゴシック" panose="020B0600070205080204" pitchFamily="50"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68834</xdr:rowOff>
    </xdr:to>
    <xdr:cxnSp macro="">
      <xdr:nvCxnSpPr>
        <xdr:cNvPr id="370" name="直線コネクタ 369"/>
        <xdr:cNvCxnSpPr/>
      </xdr:nvCxnSpPr>
      <xdr:spPr>
        <a:xfrm>
          <a:off x="16179800" y="72600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59182</xdr:rowOff>
    </xdr:to>
    <xdr:cxnSp macro="">
      <xdr:nvCxnSpPr>
        <xdr:cNvPr id="373" name="直線コネクタ 372"/>
        <xdr:cNvCxnSpPr/>
      </xdr:nvCxnSpPr>
      <xdr:spPr>
        <a:xfrm>
          <a:off x="15290800" y="725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54356</xdr:rowOff>
    </xdr:to>
    <xdr:cxnSp macro="">
      <xdr:nvCxnSpPr>
        <xdr:cNvPr id="376" name="直線コネクタ 375"/>
        <xdr:cNvCxnSpPr/>
      </xdr:nvCxnSpPr>
      <xdr:spPr>
        <a:xfrm flipV="1">
          <a:off x="14401800" y="725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136398</xdr:rowOff>
    </xdr:to>
    <xdr:cxnSp macro="">
      <xdr:nvCxnSpPr>
        <xdr:cNvPr id="379" name="直線コネクタ 378"/>
        <xdr:cNvCxnSpPr/>
      </xdr:nvCxnSpPr>
      <xdr:spPr>
        <a:xfrm flipV="1">
          <a:off x="13512800" y="72552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89" name="楕円 38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1" name="楕円 390"/>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2" name="テキスト ボックス 391"/>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3" name="楕円 392"/>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4" name="テキスト ボックス 393"/>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395" name="楕円 394"/>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396" name="テキスト ボックス 395"/>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85598</xdr:rowOff>
    </xdr:from>
    <xdr:to>
      <xdr:col>64</xdr:col>
      <xdr:colOff>152400</xdr:colOff>
      <xdr:row>43</xdr:row>
      <xdr:rowOff>15748</xdr:rowOff>
    </xdr:to>
    <xdr:sp macro="" textlink="">
      <xdr:nvSpPr>
        <xdr:cNvPr id="397" name="楕円 396"/>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525</xdr:rowOff>
    </xdr:from>
    <xdr:ext cx="762000" cy="259045"/>
    <xdr:sp macro="" textlink="">
      <xdr:nvSpPr>
        <xdr:cNvPr id="398" name="テキスト ボックス 397"/>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年度決算における将来負担比率は</a:t>
          </a:r>
          <a:r>
            <a:rPr kumimoji="1" lang="en-US" altLang="ja-JP" sz="1050">
              <a:latin typeface="ＭＳ Ｐゴシック" panose="020B0600070205080204" pitchFamily="50" charset="-128"/>
              <a:ea typeface="ＭＳ Ｐゴシック" panose="020B0600070205080204" pitchFamily="50" charset="-128"/>
            </a:rPr>
            <a:t>43.2%</a:t>
          </a:r>
          <a:r>
            <a:rPr kumimoji="1" lang="ja-JP" altLang="en-US" sz="1050">
              <a:latin typeface="ＭＳ Ｐゴシック" panose="020B0600070205080204" pitchFamily="50" charset="-128"/>
              <a:ea typeface="ＭＳ Ｐゴシック" panose="020B0600070205080204" pitchFamily="50" charset="-128"/>
            </a:rPr>
            <a:t>で前年度比△</a:t>
          </a:r>
          <a:r>
            <a:rPr kumimoji="1" lang="en-US" altLang="ja-JP" sz="1050">
              <a:latin typeface="ＭＳ Ｐゴシック" panose="020B0600070205080204" pitchFamily="50" charset="-128"/>
              <a:ea typeface="ＭＳ Ｐゴシック" panose="020B0600070205080204" pitchFamily="50" charset="-128"/>
            </a:rPr>
            <a:t>19.1%</a:t>
          </a:r>
          <a:r>
            <a:rPr kumimoji="1" lang="ja-JP" altLang="en-US" sz="1050">
              <a:latin typeface="ＭＳ Ｐゴシック" panose="020B0600070205080204" pitchFamily="50" charset="-128"/>
              <a:ea typeface="ＭＳ Ｐゴシック" panose="020B0600070205080204" pitchFamily="50" charset="-128"/>
            </a:rPr>
            <a:t>と比率が改善されている。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比率改善の要因は、将来負担額がほとんどの項目で減少しており、合計</a:t>
          </a:r>
          <a:r>
            <a:rPr kumimoji="1" lang="en-US" altLang="ja-JP" sz="1050">
              <a:latin typeface="ＭＳ Ｐゴシック" panose="020B0600070205080204" pitchFamily="50" charset="-128"/>
              <a:ea typeface="ＭＳ Ｐゴシック" panose="020B0600070205080204" pitchFamily="50" charset="-128"/>
            </a:rPr>
            <a:t>705,420</a:t>
          </a:r>
          <a:r>
            <a:rPr kumimoji="1" lang="ja-JP" altLang="en-US" sz="1050">
              <a:latin typeface="ＭＳ Ｐゴシック" panose="020B0600070205080204" pitchFamily="50" charset="-128"/>
              <a:ea typeface="ＭＳ Ｐゴシック" panose="020B0600070205080204" pitchFamily="50" charset="-128"/>
            </a:rPr>
            <a:t>千円減少となっている。特に地方債の現在高が約</a:t>
          </a:r>
          <a:r>
            <a:rPr kumimoji="1" lang="en-US" altLang="ja-JP" sz="1050">
              <a:latin typeface="ＭＳ Ｐゴシック" panose="020B0600070205080204" pitchFamily="50" charset="-128"/>
              <a:ea typeface="ＭＳ Ｐゴシック" panose="020B0600070205080204" pitchFamily="50" charset="-128"/>
            </a:rPr>
            <a:t>705,040</a:t>
          </a:r>
          <a:r>
            <a:rPr kumimoji="1" lang="ja-JP" altLang="en-US" sz="1050">
              <a:latin typeface="ＭＳ Ｐゴシック" panose="020B0600070205080204" pitchFamily="50" charset="-128"/>
              <a:ea typeface="ＭＳ Ｐゴシック" panose="020B0600070205080204" pitchFamily="50" charset="-128"/>
            </a:rPr>
            <a:t>千円減少したことが大きく影響している。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しかし、充当可能財源等についても基準財政需要額算入見込額の減等により</a:t>
          </a:r>
          <a:r>
            <a:rPr kumimoji="1" lang="en-US" altLang="ja-JP" sz="1050">
              <a:latin typeface="ＭＳ Ｐゴシック" panose="020B0600070205080204" pitchFamily="50" charset="-128"/>
              <a:ea typeface="ＭＳ Ｐゴシック" panose="020B0600070205080204" pitchFamily="50" charset="-128"/>
            </a:rPr>
            <a:t>169,482</a:t>
          </a:r>
          <a:r>
            <a:rPr kumimoji="1" lang="ja-JP" altLang="en-US" sz="1050">
              <a:latin typeface="ＭＳ Ｐゴシック" panose="020B0600070205080204" pitchFamily="50" charset="-128"/>
              <a:ea typeface="ＭＳ Ｐゴシック" panose="020B0600070205080204" pitchFamily="50" charset="-128"/>
            </a:rPr>
            <a:t>千円減少している。</a:t>
          </a:r>
        </a:p>
        <a:p>
          <a:r>
            <a:rPr kumimoji="1" lang="ja-JP" altLang="en-US" sz="1050">
              <a:latin typeface="ＭＳ Ｐゴシック" panose="020B0600070205080204" pitchFamily="50" charset="-128"/>
              <a:ea typeface="ＭＳ Ｐゴシック" panose="020B0600070205080204" pitchFamily="50"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146389</xdr:rowOff>
    </xdr:from>
    <xdr:to>
      <xdr:col>81</xdr:col>
      <xdr:colOff>44450</xdr:colOff>
      <xdr:row>16</xdr:row>
      <xdr:rowOff>128566</xdr:rowOff>
    </xdr:to>
    <xdr:cxnSp macro="">
      <xdr:nvCxnSpPr>
        <xdr:cNvPr id="432" name="直線コネクタ 431"/>
        <xdr:cNvCxnSpPr/>
      </xdr:nvCxnSpPr>
      <xdr:spPr>
        <a:xfrm flipV="1">
          <a:off x="16179800" y="2718139"/>
          <a:ext cx="8382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128566</xdr:rowOff>
    </xdr:from>
    <xdr:to>
      <xdr:col>77</xdr:col>
      <xdr:colOff>44450</xdr:colOff>
      <xdr:row>17</xdr:row>
      <xdr:rowOff>37550</xdr:rowOff>
    </xdr:to>
    <xdr:cxnSp macro="">
      <xdr:nvCxnSpPr>
        <xdr:cNvPr id="435" name="直線コネクタ 434"/>
        <xdr:cNvCxnSpPr/>
      </xdr:nvCxnSpPr>
      <xdr:spPr>
        <a:xfrm flipV="1">
          <a:off x="15290800" y="28717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37550</xdr:rowOff>
    </xdr:from>
    <xdr:to>
      <xdr:col>72</xdr:col>
      <xdr:colOff>203200</xdr:colOff>
      <xdr:row>17</xdr:row>
      <xdr:rowOff>107527</xdr:rowOff>
    </xdr:to>
    <xdr:cxnSp macro="">
      <xdr:nvCxnSpPr>
        <xdr:cNvPr id="438" name="直線コネクタ 437"/>
        <xdr:cNvCxnSpPr/>
      </xdr:nvCxnSpPr>
      <xdr:spPr>
        <a:xfrm flipV="1">
          <a:off x="14401800" y="295220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18</xdr:row>
      <xdr:rowOff>18119</xdr:rowOff>
    </xdr:to>
    <xdr:cxnSp macro="">
      <xdr:nvCxnSpPr>
        <xdr:cNvPr id="441" name="直線コネクタ 440"/>
        <xdr:cNvCxnSpPr/>
      </xdr:nvCxnSpPr>
      <xdr:spPr>
        <a:xfrm flipV="1">
          <a:off x="13512800" y="302217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95589</xdr:rowOff>
    </xdr:from>
    <xdr:to>
      <xdr:col>81</xdr:col>
      <xdr:colOff>95250</xdr:colOff>
      <xdr:row>16</xdr:row>
      <xdr:rowOff>25739</xdr:rowOff>
    </xdr:to>
    <xdr:sp macro="" textlink="">
      <xdr:nvSpPr>
        <xdr:cNvPr id="451" name="楕円 450"/>
        <xdr:cNvSpPr/>
      </xdr:nvSpPr>
      <xdr:spPr>
        <a:xfrm>
          <a:off x="169672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67666</xdr:rowOff>
    </xdr:from>
    <xdr:ext cx="762000" cy="259045"/>
    <xdr:sp macro="" textlink="">
      <xdr:nvSpPr>
        <xdr:cNvPr id="452" name="将来負担の状況該当値テキスト"/>
        <xdr:cNvSpPr txBox="1"/>
      </xdr:nvSpPr>
      <xdr:spPr>
        <a:xfrm>
          <a:off x="17106900" y="263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77766</xdr:rowOff>
    </xdr:from>
    <xdr:to>
      <xdr:col>77</xdr:col>
      <xdr:colOff>95250</xdr:colOff>
      <xdr:row>17</xdr:row>
      <xdr:rowOff>7916</xdr:rowOff>
    </xdr:to>
    <xdr:sp macro="" textlink="">
      <xdr:nvSpPr>
        <xdr:cNvPr id="453" name="楕円 452"/>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164143</xdr:rowOff>
    </xdr:from>
    <xdr:ext cx="736600" cy="259045"/>
    <xdr:sp macro="" textlink="">
      <xdr:nvSpPr>
        <xdr:cNvPr id="454" name="テキスト ボックス 453"/>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158200</xdr:rowOff>
    </xdr:from>
    <xdr:to>
      <xdr:col>73</xdr:col>
      <xdr:colOff>44450</xdr:colOff>
      <xdr:row>17</xdr:row>
      <xdr:rowOff>88350</xdr:rowOff>
    </xdr:to>
    <xdr:sp macro="" textlink="">
      <xdr:nvSpPr>
        <xdr:cNvPr id="455" name="楕円 454"/>
        <xdr:cNvSpPr/>
      </xdr:nvSpPr>
      <xdr:spPr>
        <a:xfrm>
          <a:off x="15240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73127</xdr:rowOff>
    </xdr:from>
    <xdr:ext cx="762000" cy="259045"/>
    <xdr:sp macro="" textlink="">
      <xdr:nvSpPr>
        <xdr:cNvPr id="456" name="テキスト ボックス 455"/>
        <xdr:cNvSpPr txBox="1"/>
      </xdr:nvSpPr>
      <xdr:spPr>
        <a:xfrm>
          <a:off x="14909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57" name="楕円 456"/>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58" name="テキスト ボックス 457"/>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59" name="楕円 458"/>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60" name="テキスト ボックス 459"/>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人件費の経常収支比率は、</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と改善傾向にあり、類似団体平均を下回っている。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退職者不補充等の対策により、年々改善していたが、職員の高齢化や再任用職員の増加等の影響により今後も横ばいとなることが見込まれる。</a:t>
          </a:r>
        </a:p>
        <a:p>
          <a:r>
            <a:rPr kumimoji="1" lang="ja-JP" altLang="en-US" sz="1100">
              <a:latin typeface="ＭＳ Ｐゴシック" panose="020B0600070205080204" pitchFamily="50" charset="-128"/>
              <a:ea typeface="ＭＳ Ｐゴシック" panose="020B0600070205080204" pitchFamily="50" charset="-128"/>
            </a:rPr>
            <a:t>　適正な数値を維持するため、計画的な定員管理に努めていくものである。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40132</xdr:rowOff>
    </xdr:to>
    <xdr:cxnSp macro="">
      <xdr:nvCxnSpPr>
        <xdr:cNvPr id="64" name="直線コネクタ 63"/>
        <xdr:cNvCxnSpPr/>
      </xdr:nvCxnSpPr>
      <xdr:spPr>
        <a:xfrm flipV="1">
          <a:off x="3987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117856</xdr:rowOff>
    </xdr:to>
    <xdr:cxnSp macro="">
      <xdr:nvCxnSpPr>
        <xdr:cNvPr id="67" name="直線コネクタ 66"/>
        <xdr:cNvCxnSpPr/>
      </xdr:nvCxnSpPr>
      <xdr:spPr>
        <a:xfrm flipV="1">
          <a:off x="3098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117856</xdr:rowOff>
    </xdr:to>
    <xdr:cxnSp macro="">
      <xdr:nvCxnSpPr>
        <xdr:cNvPr id="70" name="直線コネクタ 69"/>
        <xdr:cNvCxnSpPr/>
      </xdr:nvCxnSpPr>
      <xdr:spPr>
        <a:xfrm>
          <a:off x="2209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145288</xdr:rowOff>
    </xdr:to>
    <xdr:cxnSp macro="">
      <xdr:nvCxnSpPr>
        <xdr:cNvPr id="73" name="直線コネクタ 72"/>
        <xdr:cNvCxnSpPr/>
      </xdr:nvCxnSpPr>
      <xdr:spPr>
        <a:xfrm flipV="1">
          <a:off x="1320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物件費は、前年度比▲</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の減となったが、類似団体平均より高い数値で推移しており、廃棄物処理施設運営費をはじめとする公共施設の管理経費が高止まりの要因として挙げられる。</a:t>
          </a:r>
        </a:p>
        <a:p>
          <a:r>
            <a:rPr kumimoji="1" lang="ja-JP" altLang="en-US" sz="1100">
              <a:latin typeface="ＭＳ Ｐゴシック" panose="020B0600070205080204" pitchFamily="50" charset="-128"/>
              <a:ea typeface="ＭＳ Ｐゴシック" panose="020B0600070205080204" pitchFamily="50" charset="-128"/>
            </a:rPr>
            <a:t>　今後は事務事業の見直しによる委託料の精査や、公共施設管理費の節減及び施設の統廃合も視野に入れた縮減の検討等、より一層コスト削減意識を持って行政運営に努めなければならない。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18</xdr:row>
      <xdr:rowOff>55154</xdr:rowOff>
    </xdr:to>
    <xdr:cxnSp macro="">
      <xdr:nvCxnSpPr>
        <xdr:cNvPr id="127" name="直線コネクタ 126"/>
        <xdr:cNvCxnSpPr/>
      </xdr:nvCxnSpPr>
      <xdr:spPr>
        <a:xfrm flipV="1">
          <a:off x="15671800" y="295837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55154</xdr:rowOff>
    </xdr:to>
    <xdr:cxnSp macro="">
      <xdr:nvCxnSpPr>
        <xdr:cNvPr id="130" name="直線コネクタ 129"/>
        <xdr:cNvCxnSpPr/>
      </xdr:nvCxnSpPr>
      <xdr:spPr>
        <a:xfrm>
          <a:off x="14782800" y="31151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35560</xdr:rowOff>
    </xdr:to>
    <xdr:cxnSp macro="">
      <xdr:nvCxnSpPr>
        <xdr:cNvPr id="133" name="直線コネクタ 132"/>
        <xdr:cNvCxnSpPr/>
      </xdr:nvCxnSpPr>
      <xdr:spPr>
        <a:xfrm flipV="1">
          <a:off x="13893800" y="31151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76381</xdr:rowOff>
    </xdr:from>
    <xdr:to>
      <xdr:col>69</xdr:col>
      <xdr:colOff>92075</xdr:colOff>
      <xdr:row>18</xdr:row>
      <xdr:rowOff>35560</xdr:rowOff>
    </xdr:to>
    <xdr:cxnSp macro="">
      <xdr:nvCxnSpPr>
        <xdr:cNvPr id="136" name="直線コネクタ 135"/>
        <xdr:cNvCxnSpPr/>
      </xdr:nvCxnSpPr>
      <xdr:spPr>
        <a:xfrm>
          <a:off x="13004800" y="29910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6" name="楕円 145"/>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7" name="物件費該当値テキスト"/>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xdr:rowOff>
    </xdr:from>
    <xdr:to>
      <xdr:col>78</xdr:col>
      <xdr:colOff>120650</xdr:colOff>
      <xdr:row>18</xdr:row>
      <xdr:rowOff>105954</xdr:rowOff>
    </xdr:to>
    <xdr:sp macro="" textlink="">
      <xdr:nvSpPr>
        <xdr:cNvPr id="148" name="楕円 147"/>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90731</xdr:rowOff>
    </xdr:from>
    <xdr:ext cx="736600" cy="259045"/>
    <xdr:sp macro="" textlink="">
      <xdr:nvSpPr>
        <xdr:cNvPr id="149" name="テキスト ボックス 148"/>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25581</xdr:rowOff>
    </xdr:from>
    <xdr:to>
      <xdr:col>65</xdr:col>
      <xdr:colOff>53975</xdr:colOff>
      <xdr:row>17</xdr:row>
      <xdr:rowOff>127181</xdr:rowOff>
    </xdr:to>
    <xdr:sp macro="" textlink="">
      <xdr:nvSpPr>
        <xdr:cNvPr id="154" name="楕円 153"/>
        <xdr:cNvSpPr/>
      </xdr:nvSpPr>
      <xdr:spPr>
        <a:xfrm>
          <a:off x="12954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111958</xdr:rowOff>
    </xdr:from>
    <xdr:ext cx="762000" cy="259045"/>
    <xdr:sp macro="" textlink="">
      <xdr:nvSpPr>
        <xdr:cNvPr id="155" name="テキスト ボックス 154"/>
        <xdr:cNvSpPr txBox="1"/>
      </xdr:nvSpPr>
      <xdr:spPr>
        <a:xfrm>
          <a:off x="12623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扶助費の経常収支比率は、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国や県の制度に沿った扶助費が多く、近年では町独自の事業として乳幼児医療給付費の無料化（高校終期まで）等、住民ニーズを捉えた施策を実施してきている。　今後、子ども・子育て施策や定住促進施策の一環として、さらなる範囲の拡充等も予想され、また高齢化による扶助費の需要増は避けられないため、より一層住民のニーズを捉えた施策の実施に努める。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146050</xdr:rowOff>
    </xdr:to>
    <xdr:cxnSp macro="">
      <xdr:nvCxnSpPr>
        <xdr:cNvPr id="188" name="直線コネクタ 187"/>
        <xdr:cNvCxnSpPr/>
      </xdr:nvCxnSpPr>
      <xdr:spPr>
        <a:xfrm flipV="1">
          <a:off x="3987800" y="9042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165100</xdr:rowOff>
    </xdr:to>
    <xdr:cxnSp macro="">
      <xdr:nvCxnSpPr>
        <xdr:cNvPr id="191" name="直線コネクタ 190"/>
        <xdr:cNvCxnSpPr/>
      </xdr:nvCxnSpPr>
      <xdr:spPr>
        <a:xfrm flipV="1">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52</xdr:row>
      <xdr:rowOff>165100</xdr:rowOff>
    </xdr:to>
    <xdr:cxnSp macro="">
      <xdr:nvCxnSpPr>
        <xdr:cNvPr id="194" name="直線コネクタ 193"/>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7" name="直線コネクタ 196"/>
        <xdr:cNvCxnSpPr/>
      </xdr:nvCxnSpPr>
      <xdr:spPr>
        <a:xfrm flipV="1">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7" name="楕円 206"/>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8"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9" name="楕円 208"/>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10" name="テキスト ボックス 209"/>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1" name="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5" name="楕円 214"/>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6" name="テキスト ボックス 215"/>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その他経費は前年度比</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の増となり、依然として類似団体平均値を大きく上回っている。</a:t>
          </a:r>
        </a:p>
        <a:p>
          <a:r>
            <a:rPr kumimoji="1" lang="ja-JP" altLang="en-US" sz="900">
              <a:latin typeface="ＭＳ Ｐゴシック" panose="020B0600070205080204" pitchFamily="50" charset="-128"/>
              <a:ea typeface="ＭＳ Ｐゴシック" panose="020B0600070205080204" pitchFamily="50" charset="-128"/>
            </a:rPr>
            <a:t>　対前年度比における主な増加要因は、記録的な大雪の影響による除排雪経費の増（前年度比</a:t>
          </a:r>
          <a:r>
            <a:rPr kumimoji="1" lang="en-US" altLang="ja-JP" sz="900">
              <a:latin typeface="ＭＳ Ｐゴシック" panose="020B0600070205080204" pitchFamily="50" charset="-128"/>
              <a:ea typeface="ＭＳ Ｐゴシック" panose="020B0600070205080204" pitchFamily="50" charset="-128"/>
            </a:rPr>
            <a:t>+48.1%</a:t>
          </a:r>
          <a:r>
            <a:rPr kumimoji="1" lang="ja-JP" altLang="en-US" sz="900">
              <a:latin typeface="ＭＳ Ｐゴシック" panose="020B0600070205080204" pitchFamily="50" charset="-128"/>
              <a:ea typeface="ＭＳ Ｐゴシック" panose="020B0600070205080204" pitchFamily="50" charset="-128"/>
            </a:rPr>
            <a:t>）となっている。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また、高止まり要因としては、管理施設の維持補修経費等が挙げられる。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今後更に公共施設の老朽化等の影響による維持補修費の増が見込まれるため、各公共施設の統廃合も視野に入れた事業の精査に努める。</a:t>
          </a:r>
        </a:p>
        <a:p>
          <a:r>
            <a:rPr kumimoji="1" lang="ja-JP" altLang="en-US" sz="900">
              <a:latin typeface="ＭＳ Ｐゴシック" panose="020B0600070205080204" pitchFamily="50" charset="-128"/>
              <a:ea typeface="ＭＳ Ｐゴシック" panose="020B0600070205080204" pitchFamily="50" charset="-128"/>
            </a:rPr>
            <a:t>　　繰出金についても、下水道事業会計への繰出金が高止まりしていることが当該比率の要因となっている。今後は下水道事業会計における抜本的な経営方針の転換が必要である。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59</xdr:row>
      <xdr:rowOff>16510</xdr:rowOff>
    </xdr:to>
    <xdr:cxnSp macro="">
      <xdr:nvCxnSpPr>
        <xdr:cNvPr id="249" name="直線コネクタ 248"/>
        <xdr:cNvCxnSpPr/>
      </xdr:nvCxnSpPr>
      <xdr:spPr>
        <a:xfrm>
          <a:off x="15671800" y="99872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149860</xdr:rowOff>
    </xdr:to>
    <xdr:cxnSp macro="">
      <xdr:nvCxnSpPr>
        <xdr:cNvPr id="252" name="直線コネクタ 251"/>
        <xdr:cNvCxnSpPr/>
      </xdr:nvCxnSpPr>
      <xdr:spPr>
        <a:xfrm flipV="1">
          <a:off x="14782800" y="998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149860</xdr:rowOff>
    </xdr:to>
    <xdr:cxnSp macro="">
      <xdr:nvCxnSpPr>
        <xdr:cNvPr id="255" name="直線コネクタ 254"/>
        <xdr:cNvCxnSpPr/>
      </xdr:nvCxnSpPr>
      <xdr:spPr>
        <a:xfrm>
          <a:off x="13893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138430</xdr:rowOff>
    </xdr:to>
    <xdr:cxnSp macro="">
      <xdr:nvCxnSpPr>
        <xdr:cNvPr id="258" name="直線コネクタ 257"/>
        <xdr:cNvCxnSpPr/>
      </xdr:nvCxnSpPr>
      <xdr:spPr>
        <a:xfrm>
          <a:off x="13004800" y="978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3" name="テキスト ボックス 272"/>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補助費等の経常収支比率は</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となり、前年度から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の微増となった。</a:t>
          </a:r>
        </a:p>
        <a:p>
          <a:r>
            <a:rPr kumimoji="1" lang="ja-JP" altLang="en-US" sz="1100">
              <a:latin typeface="ＭＳ Ｐゴシック" panose="020B0600070205080204" pitchFamily="50" charset="-128"/>
              <a:ea typeface="ＭＳ Ｐゴシック" panose="020B0600070205080204" pitchFamily="50" charset="-128"/>
            </a:rPr>
            <a:t>　主な増化要因は、新型コロナウイルス感染症の影響により経営状況の悪化に係る公営企業会計（病院、簡易水道事業）への補助費等の増である。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今後は各企業会計において経営方針の見直し、経営改善を図る必要があり、補助金等を精査・見直しするなど経費の抑制に努める。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138430</xdr:rowOff>
    </xdr:to>
    <xdr:cxnSp macro="">
      <xdr:nvCxnSpPr>
        <xdr:cNvPr id="307" name="直線コネクタ 306"/>
        <xdr:cNvCxnSpPr/>
      </xdr:nvCxnSpPr>
      <xdr:spPr>
        <a:xfrm>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10" name="直線コネクタ 309"/>
        <xdr:cNvCxnSpPr/>
      </xdr:nvCxnSpPr>
      <xdr:spPr>
        <a:xfrm>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13" name="直線コネクタ 312"/>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16" name="直線コネクタ 315"/>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a:t>
          </a:r>
          <a:r>
            <a:rPr kumimoji="1" lang="en-US" altLang="ja-JP" sz="1100">
              <a:latin typeface="ＭＳ Ｐゴシック" panose="020B0600070205080204" pitchFamily="50" charset="-128"/>
              <a:ea typeface="ＭＳ Ｐゴシック" panose="020B0600070205080204" pitchFamily="50" charset="-128"/>
            </a:rPr>
            <a:t>22.2%</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今後の推移として近年新発債は抑制傾向にあることや令和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行った繰り上げ償還により地方債現在高は減少しているが、今後予定されている外ヶ浜中央病院建設事業、外ヶ浜分署建設事業、ごみ処理施設基幹改良事業等の大規模事業が控えており、今後公債費は増加傾向で推移すると見込まれ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60706</xdr:rowOff>
    </xdr:to>
    <xdr:cxnSp macro="">
      <xdr:nvCxnSpPr>
        <xdr:cNvPr id="365" name="直線コネクタ 364"/>
        <xdr:cNvCxnSpPr/>
      </xdr:nvCxnSpPr>
      <xdr:spPr>
        <a:xfrm flipV="1">
          <a:off x="3987800" y="136006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60706</xdr:rowOff>
    </xdr:to>
    <xdr:cxnSp macro="">
      <xdr:nvCxnSpPr>
        <xdr:cNvPr id="368" name="直線コネクタ 367"/>
        <xdr:cNvCxnSpPr/>
      </xdr:nvCxnSpPr>
      <xdr:spPr>
        <a:xfrm>
          <a:off x="3098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46989</xdr:rowOff>
    </xdr:to>
    <xdr:cxnSp macro="">
      <xdr:nvCxnSpPr>
        <xdr:cNvPr id="371" name="直線コネクタ 370"/>
        <xdr:cNvCxnSpPr/>
      </xdr:nvCxnSpPr>
      <xdr:spPr>
        <a:xfrm flipV="1">
          <a:off x="2209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46989</xdr:rowOff>
    </xdr:to>
    <xdr:cxnSp macro="">
      <xdr:nvCxnSpPr>
        <xdr:cNvPr id="374" name="直線コネクタ 373"/>
        <xdr:cNvCxnSpPr/>
      </xdr:nvCxnSpPr>
      <xdr:spPr>
        <a:xfrm>
          <a:off x="1320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4" name="楕円 383"/>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5"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86" name="楕円 385"/>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87" name="テキスト ボックス 386"/>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8" name="楕円 387"/>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9" name="テキスト ボックス 388"/>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0" name="楕円 389"/>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1" name="テキスト ボックス 390"/>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2" name="楕円 391"/>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3" name="テキスト ボックス 392"/>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の</a:t>
          </a:r>
          <a:r>
            <a:rPr kumimoji="1" lang="en-US" altLang="ja-JP" sz="1000">
              <a:latin typeface="ＭＳ Ｐゴシック" panose="020B0600070205080204" pitchFamily="50" charset="-128"/>
              <a:ea typeface="ＭＳ Ｐゴシック" panose="020B0600070205080204" pitchFamily="50" charset="-128"/>
            </a:rPr>
            <a:t>74.7%</a:t>
          </a:r>
          <a:r>
            <a:rPr kumimoji="1" lang="ja-JP" altLang="en-US" sz="1000">
              <a:latin typeface="ＭＳ Ｐゴシック" panose="020B0600070205080204" pitchFamily="50" charset="-128"/>
              <a:ea typeface="ＭＳ Ｐゴシック" panose="020B0600070205080204" pitchFamily="50" charset="-128"/>
            </a:rPr>
            <a:t>となり、前年度に続き減少傾向にあるが、依然として類似団体平均値を大きく上回っている。</a:t>
          </a:r>
        </a:p>
        <a:p>
          <a:r>
            <a:rPr kumimoji="1" lang="ja-JP" altLang="en-US" sz="1000">
              <a:latin typeface="ＭＳ Ｐゴシック" panose="020B0600070205080204" pitchFamily="50" charset="-128"/>
              <a:ea typeface="ＭＳ Ｐゴシック" panose="020B0600070205080204" pitchFamily="50" charset="-128"/>
            </a:rPr>
            <a:t>　当該比率のうち、最も大きな割合を占めている人件費については、職員の高齢化や再任用職員の増加等の影響により横ばいで推移されることが予想される。</a:t>
          </a:r>
        </a:p>
        <a:p>
          <a:r>
            <a:rPr kumimoji="1" lang="ja-JP" altLang="en-US" sz="1000">
              <a:latin typeface="ＭＳ Ｐゴシック" panose="020B0600070205080204" pitchFamily="50" charset="-128"/>
              <a:ea typeface="ＭＳ Ｐゴシック" panose="020B0600070205080204" pitchFamily="50" charset="-128"/>
            </a:rPr>
            <a:t>　また、記録的な大雪の影響により、除排雪経費が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ヵ年で最大の決算額となったことが、当該比率の高止まりに影響している。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当該比率の分母において大きな割合を占めている普通交付税は、新規費目の創設等により臨時的に増加しているが、算出基礎となる国勢調査人口等の影響により減少が見込まれる。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78</xdr:row>
      <xdr:rowOff>81280</xdr:rowOff>
    </xdr:to>
    <xdr:cxnSp macro="">
      <xdr:nvCxnSpPr>
        <xdr:cNvPr id="426" name="直線コネクタ 425"/>
        <xdr:cNvCxnSpPr/>
      </xdr:nvCxnSpPr>
      <xdr:spPr>
        <a:xfrm flipV="1">
          <a:off x="15671800" y="13450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5080</xdr:rowOff>
    </xdr:to>
    <xdr:cxnSp macro="">
      <xdr:nvCxnSpPr>
        <xdr:cNvPr id="429" name="直線コネクタ 428"/>
        <xdr:cNvCxnSpPr/>
      </xdr:nvCxnSpPr>
      <xdr:spPr>
        <a:xfrm flipV="1">
          <a:off x="14782800" y="13454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79</xdr:row>
      <xdr:rowOff>5080</xdr:rowOff>
    </xdr:to>
    <xdr:cxnSp macro="">
      <xdr:nvCxnSpPr>
        <xdr:cNvPr id="432" name="直線コネクタ 431"/>
        <xdr:cNvCxnSpPr/>
      </xdr:nvCxnSpPr>
      <xdr:spPr>
        <a:xfrm>
          <a:off x="13893800" y="134391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66039</xdr:rowOff>
    </xdr:to>
    <xdr:cxnSp macro="">
      <xdr:nvCxnSpPr>
        <xdr:cNvPr id="435" name="直線コネクタ 434"/>
        <xdr:cNvCxnSpPr/>
      </xdr:nvCxnSpPr>
      <xdr:spPr>
        <a:xfrm>
          <a:off x="13004800" y="133057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5" name="楕円 444"/>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6"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9" name="楕円 448"/>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0" name="テキスト ボックス 449"/>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1" name="楕円 450"/>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2" name="テキスト ボックス 451"/>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3" name="楕円 452"/>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4" name="テキスト ボックス 453"/>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47265</xdr:rowOff>
    </xdr:from>
    <xdr:to>
      <xdr:col>29</xdr:col>
      <xdr:colOff>127000</xdr:colOff>
      <xdr:row>19</xdr:row>
      <xdr:rowOff>61278</xdr:rowOff>
    </xdr:to>
    <xdr:cxnSp macro="">
      <xdr:nvCxnSpPr>
        <xdr:cNvPr id="52" name="直線コネクタ 51"/>
        <xdr:cNvCxnSpPr/>
      </xdr:nvCxnSpPr>
      <xdr:spPr bwMode="auto">
        <a:xfrm>
          <a:off x="5003800" y="3352440"/>
          <a:ext cx="6477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47265</xdr:rowOff>
    </xdr:from>
    <xdr:to>
      <xdr:col>26</xdr:col>
      <xdr:colOff>50800</xdr:colOff>
      <xdr:row>19</xdr:row>
      <xdr:rowOff>53516</xdr:rowOff>
    </xdr:to>
    <xdr:cxnSp macro="">
      <xdr:nvCxnSpPr>
        <xdr:cNvPr id="55" name="直線コネクタ 54"/>
        <xdr:cNvCxnSpPr/>
      </xdr:nvCxnSpPr>
      <xdr:spPr bwMode="auto">
        <a:xfrm flipV="1">
          <a:off x="4305300" y="3352440"/>
          <a:ext cx="698500" cy="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53516</xdr:rowOff>
    </xdr:from>
    <xdr:to>
      <xdr:col>22</xdr:col>
      <xdr:colOff>114300</xdr:colOff>
      <xdr:row>19</xdr:row>
      <xdr:rowOff>58029</xdr:rowOff>
    </xdr:to>
    <xdr:cxnSp macro="">
      <xdr:nvCxnSpPr>
        <xdr:cNvPr id="58" name="直線コネクタ 57"/>
        <xdr:cNvCxnSpPr/>
      </xdr:nvCxnSpPr>
      <xdr:spPr bwMode="auto">
        <a:xfrm flipV="1">
          <a:off x="3606800" y="3358691"/>
          <a:ext cx="698500" cy="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58029</xdr:rowOff>
    </xdr:from>
    <xdr:to>
      <xdr:col>18</xdr:col>
      <xdr:colOff>177800</xdr:colOff>
      <xdr:row>19</xdr:row>
      <xdr:rowOff>63496</xdr:rowOff>
    </xdr:to>
    <xdr:cxnSp macro="">
      <xdr:nvCxnSpPr>
        <xdr:cNvPr id="61" name="直線コネクタ 60"/>
        <xdr:cNvCxnSpPr/>
      </xdr:nvCxnSpPr>
      <xdr:spPr bwMode="auto">
        <a:xfrm flipV="1">
          <a:off x="2908300" y="3363204"/>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10478</xdr:rowOff>
    </xdr:from>
    <xdr:to>
      <xdr:col>29</xdr:col>
      <xdr:colOff>177800</xdr:colOff>
      <xdr:row>19</xdr:row>
      <xdr:rowOff>112078</xdr:rowOff>
    </xdr:to>
    <xdr:sp macro="" textlink="">
      <xdr:nvSpPr>
        <xdr:cNvPr id="71" name="楕円 70"/>
        <xdr:cNvSpPr/>
      </xdr:nvSpPr>
      <xdr:spPr bwMode="auto">
        <a:xfrm>
          <a:off x="5600700" y="331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154005</xdr:rowOff>
    </xdr:from>
    <xdr:ext cx="762000" cy="259045"/>
    <xdr:sp macro="" textlink="">
      <xdr:nvSpPr>
        <xdr:cNvPr id="72" name="人口1人当たり決算額の推移該当値テキスト130"/>
        <xdr:cNvSpPr txBox="1"/>
      </xdr:nvSpPr>
      <xdr:spPr>
        <a:xfrm>
          <a:off x="5740400" y="328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167915</xdr:rowOff>
    </xdr:from>
    <xdr:to>
      <xdr:col>26</xdr:col>
      <xdr:colOff>101600</xdr:colOff>
      <xdr:row>19</xdr:row>
      <xdr:rowOff>98065</xdr:rowOff>
    </xdr:to>
    <xdr:sp macro="" textlink="">
      <xdr:nvSpPr>
        <xdr:cNvPr id="73" name="楕円 72"/>
        <xdr:cNvSpPr/>
      </xdr:nvSpPr>
      <xdr:spPr bwMode="auto">
        <a:xfrm>
          <a:off x="4953000" y="330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82842</xdr:rowOff>
    </xdr:from>
    <xdr:ext cx="736600" cy="259045"/>
    <xdr:sp macro="" textlink="">
      <xdr:nvSpPr>
        <xdr:cNvPr id="74" name="テキスト ボックス 73"/>
        <xdr:cNvSpPr txBox="1"/>
      </xdr:nvSpPr>
      <xdr:spPr>
        <a:xfrm>
          <a:off x="4622800" y="3388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2716</xdr:rowOff>
    </xdr:from>
    <xdr:to>
      <xdr:col>22</xdr:col>
      <xdr:colOff>165100</xdr:colOff>
      <xdr:row>19</xdr:row>
      <xdr:rowOff>104316</xdr:rowOff>
    </xdr:to>
    <xdr:sp macro="" textlink="">
      <xdr:nvSpPr>
        <xdr:cNvPr id="75" name="楕円 74"/>
        <xdr:cNvSpPr/>
      </xdr:nvSpPr>
      <xdr:spPr bwMode="auto">
        <a:xfrm>
          <a:off x="4254500" y="330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89093</xdr:rowOff>
    </xdr:from>
    <xdr:ext cx="762000" cy="259045"/>
    <xdr:sp macro="" textlink="">
      <xdr:nvSpPr>
        <xdr:cNvPr id="76" name="テキスト ボックス 75"/>
        <xdr:cNvSpPr txBox="1"/>
      </xdr:nvSpPr>
      <xdr:spPr>
        <a:xfrm>
          <a:off x="3924300" y="339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7229</xdr:rowOff>
    </xdr:from>
    <xdr:to>
      <xdr:col>19</xdr:col>
      <xdr:colOff>38100</xdr:colOff>
      <xdr:row>19</xdr:row>
      <xdr:rowOff>108829</xdr:rowOff>
    </xdr:to>
    <xdr:sp macro="" textlink="">
      <xdr:nvSpPr>
        <xdr:cNvPr id="77" name="楕円 76"/>
        <xdr:cNvSpPr/>
      </xdr:nvSpPr>
      <xdr:spPr bwMode="auto">
        <a:xfrm>
          <a:off x="3556000" y="331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119006</xdr:rowOff>
    </xdr:from>
    <xdr:ext cx="762000" cy="259045"/>
    <xdr:sp macro="" textlink="">
      <xdr:nvSpPr>
        <xdr:cNvPr id="78" name="テキスト ボックス 77"/>
        <xdr:cNvSpPr txBox="1"/>
      </xdr:nvSpPr>
      <xdr:spPr>
        <a:xfrm>
          <a:off x="3225800" y="308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12696</xdr:rowOff>
    </xdr:from>
    <xdr:to>
      <xdr:col>15</xdr:col>
      <xdr:colOff>101600</xdr:colOff>
      <xdr:row>19</xdr:row>
      <xdr:rowOff>114296</xdr:rowOff>
    </xdr:to>
    <xdr:sp macro="" textlink="">
      <xdr:nvSpPr>
        <xdr:cNvPr id="79" name="楕円 78"/>
        <xdr:cNvSpPr/>
      </xdr:nvSpPr>
      <xdr:spPr bwMode="auto">
        <a:xfrm>
          <a:off x="2857500" y="331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124473</xdr:rowOff>
    </xdr:from>
    <xdr:ext cx="762000" cy="259045"/>
    <xdr:sp macro="" textlink="">
      <xdr:nvSpPr>
        <xdr:cNvPr id="80" name="テキスト ボックス 79"/>
        <xdr:cNvSpPr txBox="1"/>
      </xdr:nvSpPr>
      <xdr:spPr>
        <a:xfrm>
          <a:off x="2527300" y="30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73533</xdr:rowOff>
    </xdr:from>
    <xdr:to>
      <xdr:col>29</xdr:col>
      <xdr:colOff>127000</xdr:colOff>
      <xdr:row>34</xdr:row>
      <xdr:rowOff>223914</xdr:rowOff>
    </xdr:to>
    <xdr:cxnSp macro="">
      <xdr:nvCxnSpPr>
        <xdr:cNvPr id="113" name="直線コネクタ 112"/>
        <xdr:cNvCxnSpPr/>
      </xdr:nvCxnSpPr>
      <xdr:spPr bwMode="auto">
        <a:xfrm flipV="1">
          <a:off x="5003800" y="6340983"/>
          <a:ext cx="647700" cy="15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223914</xdr:rowOff>
    </xdr:from>
    <xdr:to>
      <xdr:col>26</xdr:col>
      <xdr:colOff>50800</xdr:colOff>
      <xdr:row>34</xdr:row>
      <xdr:rowOff>240944</xdr:rowOff>
    </xdr:to>
    <xdr:cxnSp macro="">
      <xdr:nvCxnSpPr>
        <xdr:cNvPr id="116" name="直線コネクタ 115"/>
        <xdr:cNvCxnSpPr/>
      </xdr:nvCxnSpPr>
      <xdr:spPr bwMode="auto">
        <a:xfrm flipV="1">
          <a:off x="4305300" y="6491364"/>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198856</xdr:rowOff>
    </xdr:from>
    <xdr:to>
      <xdr:col>22</xdr:col>
      <xdr:colOff>114300</xdr:colOff>
      <xdr:row>34</xdr:row>
      <xdr:rowOff>240944</xdr:rowOff>
    </xdr:to>
    <xdr:cxnSp macro="">
      <xdr:nvCxnSpPr>
        <xdr:cNvPr id="119" name="直線コネクタ 118"/>
        <xdr:cNvCxnSpPr/>
      </xdr:nvCxnSpPr>
      <xdr:spPr bwMode="auto">
        <a:xfrm>
          <a:off x="3606800" y="6466306"/>
          <a:ext cx="698500" cy="4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198856</xdr:rowOff>
    </xdr:from>
    <xdr:to>
      <xdr:col>18</xdr:col>
      <xdr:colOff>177800</xdr:colOff>
      <xdr:row>34</xdr:row>
      <xdr:rowOff>287617</xdr:rowOff>
    </xdr:to>
    <xdr:cxnSp macro="">
      <xdr:nvCxnSpPr>
        <xdr:cNvPr id="122" name="直線コネクタ 121"/>
        <xdr:cNvCxnSpPr/>
      </xdr:nvCxnSpPr>
      <xdr:spPr bwMode="auto">
        <a:xfrm flipV="1">
          <a:off x="2908300" y="6466306"/>
          <a:ext cx="698500" cy="8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22733</xdr:rowOff>
    </xdr:from>
    <xdr:to>
      <xdr:col>29</xdr:col>
      <xdr:colOff>177800</xdr:colOff>
      <xdr:row>34</xdr:row>
      <xdr:rowOff>124333</xdr:rowOff>
    </xdr:to>
    <xdr:sp macro="" textlink="">
      <xdr:nvSpPr>
        <xdr:cNvPr id="132" name="楕円 131"/>
        <xdr:cNvSpPr/>
      </xdr:nvSpPr>
      <xdr:spPr bwMode="auto">
        <a:xfrm>
          <a:off x="5600700" y="629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210710</xdr:rowOff>
    </xdr:from>
    <xdr:ext cx="762000" cy="259045"/>
    <xdr:sp macro="" textlink="">
      <xdr:nvSpPr>
        <xdr:cNvPr id="133" name="人口1人当たり決算額の推移該当値テキスト445"/>
        <xdr:cNvSpPr txBox="1"/>
      </xdr:nvSpPr>
      <xdr:spPr>
        <a:xfrm>
          <a:off x="5740400" y="61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173114</xdr:rowOff>
    </xdr:from>
    <xdr:to>
      <xdr:col>26</xdr:col>
      <xdr:colOff>101600</xdr:colOff>
      <xdr:row>34</xdr:row>
      <xdr:rowOff>274713</xdr:rowOff>
    </xdr:to>
    <xdr:sp macro="" textlink="">
      <xdr:nvSpPr>
        <xdr:cNvPr id="134" name="楕円 133"/>
        <xdr:cNvSpPr/>
      </xdr:nvSpPr>
      <xdr:spPr bwMode="auto">
        <a:xfrm>
          <a:off x="4953000" y="64405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284891</xdr:rowOff>
    </xdr:from>
    <xdr:ext cx="736600" cy="259045"/>
    <xdr:sp macro="" textlink="">
      <xdr:nvSpPr>
        <xdr:cNvPr id="135" name="テキスト ボックス 134"/>
        <xdr:cNvSpPr txBox="1"/>
      </xdr:nvSpPr>
      <xdr:spPr>
        <a:xfrm>
          <a:off x="4622800" y="620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190144</xdr:rowOff>
    </xdr:from>
    <xdr:to>
      <xdr:col>22</xdr:col>
      <xdr:colOff>165100</xdr:colOff>
      <xdr:row>34</xdr:row>
      <xdr:rowOff>291744</xdr:rowOff>
    </xdr:to>
    <xdr:sp macro="" textlink="">
      <xdr:nvSpPr>
        <xdr:cNvPr id="136" name="楕円 135"/>
        <xdr:cNvSpPr/>
      </xdr:nvSpPr>
      <xdr:spPr bwMode="auto">
        <a:xfrm>
          <a:off x="4254500" y="645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301921</xdr:rowOff>
    </xdr:from>
    <xdr:ext cx="762000" cy="259045"/>
    <xdr:sp macro="" textlink="">
      <xdr:nvSpPr>
        <xdr:cNvPr id="137" name="テキスト ボックス 136"/>
        <xdr:cNvSpPr txBox="1"/>
      </xdr:nvSpPr>
      <xdr:spPr>
        <a:xfrm>
          <a:off x="3924300" y="62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148056</xdr:rowOff>
    </xdr:from>
    <xdr:to>
      <xdr:col>19</xdr:col>
      <xdr:colOff>38100</xdr:colOff>
      <xdr:row>34</xdr:row>
      <xdr:rowOff>249656</xdr:rowOff>
    </xdr:to>
    <xdr:sp macro="" textlink="">
      <xdr:nvSpPr>
        <xdr:cNvPr id="138" name="楕円 137"/>
        <xdr:cNvSpPr/>
      </xdr:nvSpPr>
      <xdr:spPr bwMode="auto">
        <a:xfrm>
          <a:off x="3556000" y="641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259833</xdr:rowOff>
    </xdr:from>
    <xdr:ext cx="762000" cy="259045"/>
    <xdr:sp macro="" textlink="">
      <xdr:nvSpPr>
        <xdr:cNvPr id="139" name="テキスト ボックス 138"/>
        <xdr:cNvSpPr txBox="1"/>
      </xdr:nvSpPr>
      <xdr:spPr>
        <a:xfrm>
          <a:off x="3225800" y="61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236817</xdr:rowOff>
    </xdr:from>
    <xdr:to>
      <xdr:col>15</xdr:col>
      <xdr:colOff>101600</xdr:colOff>
      <xdr:row>34</xdr:row>
      <xdr:rowOff>338417</xdr:rowOff>
    </xdr:to>
    <xdr:sp macro="" textlink="">
      <xdr:nvSpPr>
        <xdr:cNvPr id="140" name="楕円 139"/>
        <xdr:cNvSpPr/>
      </xdr:nvSpPr>
      <xdr:spPr bwMode="auto">
        <a:xfrm>
          <a:off x="2857500" y="65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5694</xdr:rowOff>
    </xdr:from>
    <xdr:ext cx="762000" cy="259045"/>
    <xdr:sp macro="" textlink="">
      <xdr:nvSpPr>
        <xdr:cNvPr id="141" name="テキスト ボックス 140"/>
        <xdr:cNvSpPr txBox="1"/>
      </xdr:nvSpPr>
      <xdr:spPr>
        <a:xfrm>
          <a:off x="2527300" y="62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99964</xdr:rowOff>
    </xdr:from>
    <xdr:to>
      <xdr:col>24</xdr:col>
      <xdr:colOff>63500</xdr:colOff>
      <xdr:row>36</xdr:row>
      <xdr:rowOff>155079</xdr:rowOff>
    </xdr:to>
    <xdr:cxnSp macro="">
      <xdr:nvCxnSpPr>
        <xdr:cNvPr id="57" name="直線コネクタ 56"/>
        <xdr:cNvCxnSpPr/>
      </xdr:nvCxnSpPr>
      <xdr:spPr>
        <a:xfrm flipV="1">
          <a:off x="3797300" y="6272164"/>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141523</xdr:rowOff>
    </xdr:from>
    <xdr:to>
      <xdr:col>19</xdr:col>
      <xdr:colOff>177800</xdr:colOff>
      <xdr:row>36</xdr:row>
      <xdr:rowOff>155079</xdr:rowOff>
    </xdr:to>
    <xdr:cxnSp macro="">
      <xdr:nvCxnSpPr>
        <xdr:cNvPr id="60" name="直線コネクタ 59"/>
        <xdr:cNvCxnSpPr/>
      </xdr:nvCxnSpPr>
      <xdr:spPr>
        <a:xfrm>
          <a:off x="2908300" y="631372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141523</xdr:rowOff>
    </xdr:from>
    <xdr:to>
      <xdr:col>15</xdr:col>
      <xdr:colOff>50800</xdr:colOff>
      <xdr:row>36</xdr:row>
      <xdr:rowOff>160005</xdr:rowOff>
    </xdr:to>
    <xdr:cxnSp macro="">
      <xdr:nvCxnSpPr>
        <xdr:cNvPr id="63" name="直線コネクタ 62"/>
        <xdr:cNvCxnSpPr/>
      </xdr:nvCxnSpPr>
      <xdr:spPr>
        <a:xfrm flipV="1">
          <a:off x="2019300" y="6313723"/>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131270</xdr:rowOff>
    </xdr:from>
    <xdr:to>
      <xdr:col>10</xdr:col>
      <xdr:colOff>114300</xdr:colOff>
      <xdr:row>36</xdr:row>
      <xdr:rowOff>160005</xdr:rowOff>
    </xdr:to>
    <xdr:cxnSp macro="">
      <xdr:nvCxnSpPr>
        <xdr:cNvPr id="66" name="直線コネクタ 65"/>
        <xdr:cNvCxnSpPr/>
      </xdr:nvCxnSpPr>
      <xdr:spPr>
        <a:xfrm>
          <a:off x="1130300" y="6303470"/>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49164</xdr:rowOff>
    </xdr:from>
    <xdr:to>
      <xdr:col>24</xdr:col>
      <xdr:colOff>114300</xdr:colOff>
      <xdr:row>36</xdr:row>
      <xdr:rowOff>150764</xdr:rowOff>
    </xdr:to>
    <xdr:sp macro="" textlink="">
      <xdr:nvSpPr>
        <xdr:cNvPr id="76" name="楕円 75"/>
        <xdr:cNvSpPr/>
      </xdr:nvSpPr>
      <xdr:spPr>
        <a:xfrm>
          <a:off x="4584700" y="62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27591</xdr:rowOff>
    </xdr:from>
    <xdr:ext cx="599010" cy="259045"/>
    <xdr:sp macro="" textlink="">
      <xdr:nvSpPr>
        <xdr:cNvPr id="77" name="人件費該当値テキスト"/>
        <xdr:cNvSpPr txBox="1"/>
      </xdr:nvSpPr>
      <xdr:spPr>
        <a:xfrm>
          <a:off x="4686300" y="61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104279</xdr:rowOff>
    </xdr:from>
    <xdr:to>
      <xdr:col>20</xdr:col>
      <xdr:colOff>38100</xdr:colOff>
      <xdr:row>37</xdr:row>
      <xdr:rowOff>34429</xdr:rowOff>
    </xdr:to>
    <xdr:sp macro="" textlink="">
      <xdr:nvSpPr>
        <xdr:cNvPr id="78" name="楕円 77"/>
        <xdr:cNvSpPr/>
      </xdr:nvSpPr>
      <xdr:spPr>
        <a:xfrm>
          <a:off x="3746500" y="62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25556</xdr:rowOff>
    </xdr:from>
    <xdr:ext cx="599010" cy="259045"/>
    <xdr:sp macro="" textlink="">
      <xdr:nvSpPr>
        <xdr:cNvPr id="79" name="テキスト ボックス 78"/>
        <xdr:cNvSpPr txBox="1"/>
      </xdr:nvSpPr>
      <xdr:spPr>
        <a:xfrm>
          <a:off x="3497795" y="63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90723</xdr:rowOff>
    </xdr:from>
    <xdr:to>
      <xdr:col>15</xdr:col>
      <xdr:colOff>101600</xdr:colOff>
      <xdr:row>37</xdr:row>
      <xdr:rowOff>20873</xdr:rowOff>
    </xdr:to>
    <xdr:sp macro="" textlink="">
      <xdr:nvSpPr>
        <xdr:cNvPr id="80" name="楕円 79"/>
        <xdr:cNvSpPr/>
      </xdr:nvSpPr>
      <xdr:spPr>
        <a:xfrm>
          <a:off x="2857500" y="62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37400</xdr:rowOff>
    </xdr:from>
    <xdr:ext cx="599010" cy="259045"/>
    <xdr:sp macro="" textlink="">
      <xdr:nvSpPr>
        <xdr:cNvPr id="81" name="テキスト ボックス 80"/>
        <xdr:cNvSpPr txBox="1"/>
      </xdr:nvSpPr>
      <xdr:spPr>
        <a:xfrm>
          <a:off x="2608795" y="603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109205</xdr:rowOff>
    </xdr:from>
    <xdr:to>
      <xdr:col>10</xdr:col>
      <xdr:colOff>165100</xdr:colOff>
      <xdr:row>37</xdr:row>
      <xdr:rowOff>39355</xdr:rowOff>
    </xdr:to>
    <xdr:sp macro="" textlink="">
      <xdr:nvSpPr>
        <xdr:cNvPr id="82" name="楕円 81"/>
        <xdr:cNvSpPr/>
      </xdr:nvSpPr>
      <xdr:spPr>
        <a:xfrm>
          <a:off x="1968500" y="62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55882</xdr:rowOff>
    </xdr:from>
    <xdr:ext cx="599010" cy="259045"/>
    <xdr:sp macro="" textlink="">
      <xdr:nvSpPr>
        <xdr:cNvPr id="83" name="テキスト ボックス 82"/>
        <xdr:cNvSpPr txBox="1"/>
      </xdr:nvSpPr>
      <xdr:spPr>
        <a:xfrm>
          <a:off x="1719795" y="60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80470</xdr:rowOff>
    </xdr:from>
    <xdr:to>
      <xdr:col>6</xdr:col>
      <xdr:colOff>38100</xdr:colOff>
      <xdr:row>37</xdr:row>
      <xdr:rowOff>10620</xdr:rowOff>
    </xdr:to>
    <xdr:sp macro="" textlink="">
      <xdr:nvSpPr>
        <xdr:cNvPr id="84" name="楕円 83"/>
        <xdr:cNvSpPr/>
      </xdr:nvSpPr>
      <xdr:spPr>
        <a:xfrm>
          <a:off x="1079500" y="62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27147</xdr:rowOff>
    </xdr:from>
    <xdr:ext cx="599010" cy="259045"/>
    <xdr:sp macro="" textlink="">
      <xdr:nvSpPr>
        <xdr:cNvPr id="85" name="テキスト ボックス 84"/>
        <xdr:cNvSpPr txBox="1"/>
      </xdr:nvSpPr>
      <xdr:spPr>
        <a:xfrm>
          <a:off x="830795" y="60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84349</xdr:rowOff>
    </xdr:from>
    <xdr:to>
      <xdr:col>24</xdr:col>
      <xdr:colOff>63500</xdr:colOff>
      <xdr:row>56</xdr:row>
      <xdr:rowOff>115333</xdr:rowOff>
    </xdr:to>
    <xdr:cxnSp macro="">
      <xdr:nvCxnSpPr>
        <xdr:cNvPr id="112" name="直線コネクタ 111"/>
        <xdr:cNvCxnSpPr/>
      </xdr:nvCxnSpPr>
      <xdr:spPr>
        <a:xfrm flipV="1">
          <a:off x="3797300" y="9685549"/>
          <a:ext cx="838200" cy="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115333</xdr:rowOff>
    </xdr:from>
    <xdr:to>
      <xdr:col>19</xdr:col>
      <xdr:colOff>177800</xdr:colOff>
      <xdr:row>56</xdr:row>
      <xdr:rowOff>129401</xdr:rowOff>
    </xdr:to>
    <xdr:cxnSp macro="">
      <xdr:nvCxnSpPr>
        <xdr:cNvPr id="115" name="直線コネクタ 114"/>
        <xdr:cNvCxnSpPr/>
      </xdr:nvCxnSpPr>
      <xdr:spPr>
        <a:xfrm flipV="1">
          <a:off x="2908300" y="9716533"/>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129401</xdr:rowOff>
    </xdr:from>
    <xdr:to>
      <xdr:col>15</xdr:col>
      <xdr:colOff>50800</xdr:colOff>
      <xdr:row>56</xdr:row>
      <xdr:rowOff>142345</xdr:rowOff>
    </xdr:to>
    <xdr:cxnSp macro="">
      <xdr:nvCxnSpPr>
        <xdr:cNvPr id="118" name="直線コネクタ 117"/>
        <xdr:cNvCxnSpPr/>
      </xdr:nvCxnSpPr>
      <xdr:spPr>
        <a:xfrm flipV="1">
          <a:off x="2019300" y="9730601"/>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142345</xdr:rowOff>
    </xdr:from>
    <xdr:to>
      <xdr:col>10</xdr:col>
      <xdr:colOff>114300</xdr:colOff>
      <xdr:row>56</xdr:row>
      <xdr:rowOff>150131</xdr:rowOff>
    </xdr:to>
    <xdr:cxnSp macro="">
      <xdr:nvCxnSpPr>
        <xdr:cNvPr id="121" name="直線コネクタ 120"/>
        <xdr:cNvCxnSpPr/>
      </xdr:nvCxnSpPr>
      <xdr:spPr>
        <a:xfrm flipV="1">
          <a:off x="1130300" y="9743545"/>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33549</xdr:rowOff>
    </xdr:from>
    <xdr:to>
      <xdr:col>24</xdr:col>
      <xdr:colOff>114300</xdr:colOff>
      <xdr:row>56</xdr:row>
      <xdr:rowOff>135149</xdr:rowOff>
    </xdr:to>
    <xdr:sp macro="" textlink="">
      <xdr:nvSpPr>
        <xdr:cNvPr id="131" name="楕円 130"/>
        <xdr:cNvSpPr/>
      </xdr:nvSpPr>
      <xdr:spPr>
        <a:xfrm>
          <a:off x="4584700" y="96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56426</xdr:rowOff>
    </xdr:from>
    <xdr:ext cx="599010" cy="259045"/>
    <xdr:sp macro="" textlink="">
      <xdr:nvSpPr>
        <xdr:cNvPr id="132" name="物件費該当値テキスト"/>
        <xdr:cNvSpPr txBox="1"/>
      </xdr:nvSpPr>
      <xdr:spPr>
        <a:xfrm>
          <a:off x="4686300" y="948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64533</xdr:rowOff>
    </xdr:from>
    <xdr:to>
      <xdr:col>20</xdr:col>
      <xdr:colOff>38100</xdr:colOff>
      <xdr:row>56</xdr:row>
      <xdr:rowOff>166133</xdr:rowOff>
    </xdr:to>
    <xdr:sp macro="" textlink="">
      <xdr:nvSpPr>
        <xdr:cNvPr id="133" name="楕円 132"/>
        <xdr:cNvSpPr/>
      </xdr:nvSpPr>
      <xdr:spPr>
        <a:xfrm>
          <a:off x="3746500" y="96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11210</xdr:rowOff>
    </xdr:from>
    <xdr:ext cx="599010" cy="259045"/>
    <xdr:sp macro="" textlink="">
      <xdr:nvSpPr>
        <xdr:cNvPr id="134" name="テキスト ボックス 133"/>
        <xdr:cNvSpPr txBox="1"/>
      </xdr:nvSpPr>
      <xdr:spPr>
        <a:xfrm>
          <a:off x="3497795" y="944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78601</xdr:rowOff>
    </xdr:from>
    <xdr:to>
      <xdr:col>15</xdr:col>
      <xdr:colOff>101600</xdr:colOff>
      <xdr:row>57</xdr:row>
      <xdr:rowOff>8751</xdr:rowOff>
    </xdr:to>
    <xdr:sp macro="" textlink="">
      <xdr:nvSpPr>
        <xdr:cNvPr id="135" name="楕円 134"/>
        <xdr:cNvSpPr/>
      </xdr:nvSpPr>
      <xdr:spPr>
        <a:xfrm>
          <a:off x="2857500" y="96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25278</xdr:rowOff>
    </xdr:from>
    <xdr:ext cx="599010" cy="259045"/>
    <xdr:sp macro="" textlink="">
      <xdr:nvSpPr>
        <xdr:cNvPr id="136" name="テキスト ボックス 135"/>
        <xdr:cNvSpPr txBox="1"/>
      </xdr:nvSpPr>
      <xdr:spPr>
        <a:xfrm>
          <a:off x="2608795" y="94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91545</xdr:rowOff>
    </xdr:from>
    <xdr:to>
      <xdr:col>10</xdr:col>
      <xdr:colOff>165100</xdr:colOff>
      <xdr:row>57</xdr:row>
      <xdr:rowOff>21695</xdr:rowOff>
    </xdr:to>
    <xdr:sp macro="" textlink="">
      <xdr:nvSpPr>
        <xdr:cNvPr id="137" name="楕円 136"/>
        <xdr:cNvSpPr/>
      </xdr:nvSpPr>
      <xdr:spPr>
        <a:xfrm>
          <a:off x="1968500" y="96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38222</xdr:rowOff>
    </xdr:from>
    <xdr:ext cx="599010" cy="259045"/>
    <xdr:sp macro="" textlink="">
      <xdr:nvSpPr>
        <xdr:cNvPr id="138" name="テキスト ボックス 137"/>
        <xdr:cNvSpPr txBox="1"/>
      </xdr:nvSpPr>
      <xdr:spPr>
        <a:xfrm>
          <a:off x="1719795" y="946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99331</xdr:rowOff>
    </xdr:from>
    <xdr:to>
      <xdr:col>6</xdr:col>
      <xdr:colOff>38100</xdr:colOff>
      <xdr:row>57</xdr:row>
      <xdr:rowOff>29481</xdr:rowOff>
    </xdr:to>
    <xdr:sp macro="" textlink="">
      <xdr:nvSpPr>
        <xdr:cNvPr id="139" name="楕円 138"/>
        <xdr:cNvSpPr/>
      </xdr:nvSpPr>
      <xdr:spPr>
        <a:xfrm>
          <a:off x="1079500" y="9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46008</xdr:rowOff>
    </xdr:from>
    <xdr:ext cx="599010" cy="259045"/>
    <xdr:sp macro="" textlink="">
      <xdr:nvSpPr>
        <xdr:cNvPr id="140" name="テキスト ボックス 139"/>
        <xdr:cNvSpPr txBox="1"/>
      </xdr:nvSpPr>
      <xdr:spPr>
        <a:xfrm>
          <a:off x="830795" y="947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130213</xdr:rowOff>
    </xdr:from>
    <xdr:to>
      <xdr:col>24</xdr:col>
      <xdr:colOff>63500</xdr:colOff>
      <xdr:row>74</xdr:row>
      <xdr:rowOff>7707</xdr:rowOff>
    </xdr:to>
    <xdr:cxnSp macro="">
      <xdr:nvCxnSpPr>
        <xdr:cNvPr id="167" name="直線コネクタ 166"/>
        <xdr:cNvCxnSpPr/>
      </xdr:nvCxnSpPr>
      <xdr:spPr>
        <a:xfrm flipV="1">
          <a:off x="3797300" y="12131713"/>
          <a:ext cx="838200" cy="56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24829</xdr:rowOff>
    </xdr:from>
    <xdr:to>
      <xdr:col>19</xdr:col>
      <xdr:colOff>177800</xdr:colOff>
      <xdr:row>74</xdr:row>
      <xdr:rowOff>7707</xdr:rowOff>
    </xdr:to>
    <xdr:cxnSp macro="">
      <xdr:nvCxnSpPr>
        <xdr:cNvPr id="170" name="直線コネクタ 169"/>
        <xdr:cNvCxnSpPr/>
      </xdr:nvCxnSpPr>
      <xdr:spPr>
        <a:xfrm>
          <a:off x="2908300" y="12197779"/>
          <a:ext cx="889000" cy="4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24829</xdr:rowOff>
    </xdr:from>
    <xdr:to>
      <xdr:col>15</xdr:col>
      <xdr:colOff>50800</xdr:colOff>
      <xdr:row>72</xdr:row>
      <xdr:rowOff>53221</xdr:rowOff>
    </xdr:to>
    <xdr:cxnSp macro="">
      <xdr:nvCxnSpPr>
        <xdr:cNvPr id="173" name="直線コネクタ 172"/>
        <xdr:cNvCxnSpPr/>
      </xdr:nvCxnSpPr>
      <xdr:spPr>
        <a:xfrm flipV="1">
          <a:off x="2019300" y="12197779"/>
          <a:ext cx="8890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53221</xdr:rowOff>
    </xdr:from>
    <xdr:to>
      <xdr:col>10</xdr:col>
      <xdr:colOff>114300</xdr:colOff>
      <xdr:row>73</xdr:row>
      <xdr:rowOff>141483</xdr:rowOff>
    </xdr:to>
    <xdr:cxnSp macro="">
      <xdr:nvCxnSpPr>
        <xdr:cNvPr id="176" name="直線コネクタ 175"/>
        <xdr:cNvCxnSpPr/>
      </xdr:nvCxnSpPr>
      <xdr:spPr>
        <a:xfrm flipV="1">
          <a:off x="1130300" y="12397621"/>
          <a:ext cx="889000" cy="25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79413</xdr:rowOff>
    </xdr:from>
    <xdr:to>
      <xdr:col>24</xdr:col>
      <xdr:colOff>114300</xdr:colOff>
      <xdr:row>71</xdr:row>
      <xdr:rowOff>9563</xdr:rowOff>
    </xdr:to>
    <xdr:sp macro="" textlink="">
      <xdr:nvSpPr>
        <xdr:cNvPr id="186" name="楕円 185"/>
        <xdr:cNvSpPr/>
      </xdr:nvSpPr>
      <xdr:spPr>
        <a:xfrm>
          <a:off x="4584700" y="120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32440</xdr:rowOff>
    </xdr:from>
    <xdr:ext cx="534377" cy="259045"/>
    <xdr:sp macro="" textlink="">
      <xdr:nvSpPr>
        <xdr:cNvPr id="187" name="維持補修費該当値テキスト"/>
        <xdr:cNvSpPr txBox="1"/>
      </xdr:nvSpPr>
      <xdr:spPr>
        <a:xfrm>
          <a:off x="4686300" y="120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128357</xdr:rowOff>
    </xdr:from>
    <xdr:to>
      <xdr:col>20</xdr:col>
      <xdr:colOff>38100</xdr:colOff>
      <xdr:row>74</xdr:row>
      <xdr:rowOff>58507</xdr:rowOff>
    </xdr:to>
    <xdr:sp macro="" textlink="">
      <xdr:nvSpPr>
        <xdr:cNvPr id="188" name="楕円 187"/>
        <xdr:cNvSpPr/>
      </xdr:nvSpPr>
      <xdr:spPr>
        <a:xfrm>
          <a:off x="3746500" y="12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75034</xdr:rowOff>
    </xdr:from>
    <xdr:ext cx="534377" cy="259045"/>
    <xdr:sp macro="" textlink="">
      <xdr:nvSpPr>
        <xdr:cNvPr id="189" name="テキスト ボックス 188"/>
        <xdr:cNvSpPr txBox="1"/>
      </xdr:nvSpPr>
      <xdr:spPr>
        <a:xfrm>
          <a:off x="3530111" y="124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145479</xdr:rowOff>
    </xdr:from>
    <xdr:to>
      <xdr:col>15</xdr:col>
      <xdr:colOff>101600</xdr:colOff>
      <xdr:row>71</xdr:row>
      <xdr:rowOff>75629</xdr:rowOff>
    </xdr:to>
    <xdr:sp macro="" textlink="">
      <xdr:nvSpPr>
        <xdr:cNvPr id="190" name="楕円 189"/>
        <xdr:cNvSpPr/>
      </xdr:nvSpPr>
      <xdr:spPr>
        <a:xfrm>
          <a:off x="28575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92156</xdr:rowOff>
    </xdr:from>
    <xdr:ext cx="534377" cy="259045"/>
    <xdr:sp macro="" textlink="">
      <xdr:nvSpPr>
        <xdr:cNvPr id="191" name="テキスト ボックス 190"/>
        <xdr:cNvSpPr txBox="1"/>
      </xdr:nvSpPr>
      <xdr:spPr>
        <a:xfrm>
          <a:off x="2641111" y="11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2421</xdr:rowOff>
    </xdr:from>
    <xdr:to>
      <xdr:col>10</xdr:col>
      <xdr:colOff>165100</xdr:colOff>
      <xdr:row>72</xdr:row>
      <xdr:rowOff>104021</xdr:rowOff>
    </xdr:to>
    <xdr:sp macro="" textlink="">
      <xdr:nvSpPr>
        <xdr:cNvPr id="192" name="楕円 191"/>
        <xdr:cNvSpPr/>
      </xdr:nvSpPr>
      <xdr:spPr>
        <a:xfrm>
          <a:off x="1968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120548</xdr:rowOff>
    </xdr:from>
    <xdr:ext cx="534377" cy="259045"/>
    <xdr:sp macro="" textlink="">
      <xdr:nvSpPr>
        <xdr:cNvPr id="193" name="テキスト ボックス 192"/>
        <xdr:cNvSpPr txBox="1"/>
      </xdr:nvSpPr>
      <xdr:spPr>
        <a:xfrm>
          <a:off x="1752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90683</xdr:rowOff>
    </xdr:from>
    <xdr:to>
      <xdr:col>6</xdr:col>
      <xdr:colOff>38100</xdr:colOff>
      <xdr:row>74</xdr:row>
      <xdr:rowOff>20833</xdr:rowOff>
    </xdr:to>
    <xdr:sp macro="" textlink="">
      <xdr:nvSpPr>
        <xdr:cNvPr id="194" name="楕円 193"/>
        <xdr:cNvSpPr/>
      </xdr:nvSpPr>
      <xdr:spPr>
        <a:xfrm>
          <a:off x="10795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37360</xdr:rowOff>
    </xdr:from>
    <xdr:ext cx="534377" cy="259045"/>
    <xdr:sp macro="" textlink="">
      <xdr:nvSpPr>
        <xdr:cNvPr id="195" name="テキスト ボックス 194"/>
        <xdr:cNvSpPr txBox="1"/>
      </xdr:nvSpPr>
      <xdr:spPr>
        <a:xfrm>
          <a:off x="863111" y="12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139267</xdr:rowOff>
    </xdr:from>
    <xdr:to>
      <xdr:col>24</xdr:col>
      <xdr:colOff>63500</xdr:colOff>
      <xdr:row>97</xdr:row>
      <xdr:rowOff>148730</xdr:rowOff>
    </xdr:to>
    <xdr:cxnSp macro="">
      <xdr:nvCxnSpPr>
        <xdr:cNvPr id="225" name="直線コネクタ 224"/>
        <xdr:cNvCxnSpPr/>
      </xdr:nvCxnSpPr>
      <xdr:spPr>
        <a:xfrm>
          <a:off x="3797300" y="16769917"/>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139267</xdr:rowOff>
    </xdr:from>
    <xdr:to>
      <xdr:col>19</xdr:col>
      <xdr:colOff>177800</xdr:colOff>
      <xdr:row>98</xdr:row>
      <xdr:rowOff>4330</xdr:rowOff>
    </xdr:to>
    <xdr:cxnSp macro="">
      <xdr:nvCxnSpPr>
        <xdr:cNvPr id="228" name="直線コネクタ 227"/>
        <xdr:cNvCxnSpPr/>
      </xdr:nvCxnSpPr>
      <xdr:spPr>
        <a:xfrm flipV="1">
          <a:off x="2908300" y="16769917"/>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105651</xdr:rowOff>
    </xdr:from>
    <xdr:to>
      <xdr:col>15</xdr:col>
      <xdr:colOff>50800</xdr:colOff>
      <xdr:row>98</xdr:row>
      <xdr:rowOff>4330</xdr:rowOff>
    </xdr:to>
    <xdr:cxnSp macro="">
      <xdr:nvCxnSpPr>
        <xdr:cNvPr id="231" name="直線コネクタ 230"/>
        <xdr:cNvCxnSpPr/>
      </xdr:nvCxnSpPr>
      <xdr:spPr>
        <a:xfrm>
          <a:off x="2019300" y="16736301"/>
          <a:ext cx="889000" cy="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67360</xdr:rowOff>
    </xdr:from>
    <xdr:to>
      <xdr:col>10</xdr:col>
      <xdr:colOff>114300</xdr:colOff>
      <xdr:row>97</xdr:row>
      <xdr:rowOff>105651</xdr:rowOff>
    </xdr:to>
    <xdr:cxnSp macro="">
      <xdr:nvCxnSpPr>
        <xdr:cNvPr id="234" name="直線コネクタ 233"/>
        <xdr:cNvCxnSpPr/>
      </xdr:nvCxnSpPr>
      <xdr:spPr>
        <a:xfrm>
          <a:off x="1130300" y="1669801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97930</xdr:rowOff>
    </xdr:from>
    <xdr:to>
      <xdr:col>24</xdr:col>
      <xdr:colOff>114300</xdr:colOff>
      <xdr:row>98</xdr:row>
      <xdr:rowOff>28080</xdr:rowOff>
    </xdr:to>
    <xdr:sp macro="" textlink="">
      <xdr:nvSpPr>
        <xdr:cNvPr id="244" name="楕円 243"/>
        <xdr:cNvSpPr/>
      </xdr:nvSpPr>
      <xdr:spPr>
        <a:xfrm>
          <a:off x="4584700" y="167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76357</xdr:rowOff>
    </xdr:from>
    <xdr:ext cx="534377" cy="259045"/>
    <xdr:sp macro="" textlink="">
      <xdr:nvSpPr>
        <xdr:cNvPr id="245" name="扶助費該当値テキスト"/>
        <xdr:cNvSpPr txBox="1"/>
      </xdr:nvSpPr>
      <xdr:spPr>
        <a:xfrm>
          <a:off x="4686300" y="167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88467</xdr:rowOff>
    </xdr:from>
    <xdr:to>
      <xdr:col>20</xdr:col>
      <xdr:colOff>38100</xdr:colOff>
      <xdr:row>98</xdr:row>
      <xdr:rowOff>18617</xdr:rowOff>
    </xdr:to>
    <xdr:sp macro="" textlink="">
      <xdr:nvSpPr>
        <xdr:cNvPr id="246" name="楕円 245"/>
        <xdr:cNvSpPr/>
      </xdr:nvSpPr>
      <xdr:spPr>
        <a:xfrm>
          <a:off x="3746500" y="167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9744</xdr:rowOff>
    </xdr:from>
    <xdr:ext cx="534377" cy="259045"/>
    <xdr:sp macro="" textlink="">
      <xdr:nvSpPr>
        <xdr:cNvPr id="247" name="テキスト ボックス 246"/>
        <xdr:cNvSpPr txBox="1"/>
      </xdr:nvSpPr>
      <xdr:spPr>
        <a:xfrm>
          <a:off x="3530111" y="168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124980</xdr:rowOff>
    </xdr:from>
    <xdr:to>
      <xdr:col>15</xdr:col>
      <xdr:colOff>101600</xdr:colOff>
      <xdr:row>98</xdr:row>
      <xdr:rowOff>55130</xdr:rowOff>
    </xdr:to>
    <xdr:sp macro="" textlink="">
      <xdr:nvSpPr>
        <xdr:cNvPr id="248" name="楕円 247"/>
        <xdr:cNvSpPr/>
      </xdr:nvSpPr>
      <xdr:spPr>
        <a:xfrm>
          <a:off x="2857500" y="16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46257</xdr:rowOff>
    </xdr:from>
    <xdr:ext cx="534377" cy="259045"/>
    <xdr:sp macro="" textlink="">
      <xdr:nvSpPr>
        <xdr:cNvPr id="249" name="テキスト ボックス 248"/>
        <xdr:cNvSpPr txBox="1"/>
      </xdr:nvSpPr>
      <xdr:spPr>
        <a:xfrm>
          <a:off x="2641111" y="168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54851</xdr:rowOff>
    </xdr:from>
    <xdr:to>
      <xdr:col>10</xdr:col>
      <xdr:colOff>165100</xdr:colOff>
      <xdr:row>97</xdr:row>
      <xdr:rowOff>156451</xdr:rowOff>
    </xdr:to>
    <xdr:sp macro="" textlink="">
      <xdr:nvSpPr>
        <xdr:cNvPr id="250" name="楕円 249"/>
        <xdr:cNvSpPr/>
      </xdr:nvSpPr>
      <xdr:spPr>
        <a:xfrm>
          <a:off x="1968500" y="166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147578</xdr:rowOff>
    </xdr:from>
    <xdr:ext cx="534377" cy="259045"/>
    <xdr:sp macro="" textlink="">
      <xdr:nvSpPr>
        <xdr:cNvPr id="251" name="テキスト ボックス 250"/>
        <xdr:cNvSpPr txBox="1"/>
      </xdr:nvSpPr>
      <xdr:spPr>
        <a:xfrm>
          <a:off x="1752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16560</xdr:rowOff>
    </xdr:from>
    <xdr:to>
      <xdr:col>6</xdr:col>
      <xdr:colOff>38100</xdr:colOff>
      <xdr:row>97</xdr:row>
      <xdr:rowOff>118160</xdr:rowOff>
    </xdr:to>
    <xdr:sp macro="" textlink="">
      <xdr:nvSpPr>
        <xdr:cNvPr id="252" name="楕円 251"/>
        <xdr:cNvSpPr/>
      </xdr:nvSpPr>
      <xdr:spPr>
        <a:xfrm>
          <a:off x="1079500" y="166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109287</xdr:rowOff>
    </xdr:from>
    <xdr:ext cx="534377" cy="259045"/>
    <xdr:sp macro="" textlink="">
      <xdr:nvSpPr>
        <xdr:cNvPr id="253" name="テキスト ボックス 252"/>
        <xdr:cNvSpPr txBox="1"/>
      </xdr:nvSpPr>
      <xdr:spPr>
        <a:xfrm>
          <a:off x="863111" y="167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63542</xdr:rowOff>
    </xdr:from>
    <xdr:to>
      <xdr:col>55</xdr:col>
      <xdr:colOff>0</xdr:colOff>
      <xdr:row>37</xdr:row>
      <xdr:rowOff>85297</xdr:rowOff>
    </xdr:to>
    <xdr:cxnSp macro="">
      <xdr:nvCxnSpPr>
        <xdr:cNvPr id="283" name="直線コネクタ 282"/>
        <xdr:cNvCxnSpPr/>
      </xdr:nvCxnSpPr>
      <xdr:spPr>
        <a:xfrm flipV="1">
          <a:off x="9639300" y="5892842"/>
          <a:ext cx="838200" cy="5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85297</xdr:rowOff>
    </xdr:from>
    <xdr:to>
      <xdr:col>50</xdr:col>
      <xdr:colOff>114300</xdr:colOff>
      <xdr:row>37</xdr:row>
      <xdr:rowOff>162084</xdr:rowOff>
    </xdr:to>
    <xdr:cxnSp macro="">
      <xdr:nvCxnSpPr>
        <xdr:cNvPr id="286" name="直線コネクタ 285"/>
        <xdr:cNvCxnSpPr/>
      </xdr:nvCxnSpPr>
      <xdr:spPr>
        <a:xfrm flipV="1">
          <a:off x="8750300" y="6428947"/>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162084</xdr:rowOff>
    </xdr:from>
    <xdr:to>
      <xdr:col>45</xdr:col>
      <xdr:colOff>177800</xdr:colOff>
      <xdr:row>38</xdr:row>
      <xdr:rowOff>10583</xdr:rowOff>
    </xdr:to>
    <xdr:cxnSp macro="">
      <xdr:nvCxnSpPr>
        <xdr:cNvPr id="289" name="直線コネクタ 288"/>
        <xdr:cNvCxnSpPr/>
      </xdr:nvCxnSpPr>
      <xdr:spPr>
        <a:xfrm flipV="1">
          <a:off x="7861300" y="650573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10583</xdr:rowOff>
    </xdr:from>
    <xdr:to>
      <xdr:col>41</xdr:col>
      <xdr:colOff>50800</xdr:colOff>
      <xdr:row>38</xdr:row>
      <xdr:rowOff>86509</xdr:rowOff>
    </xdr:to>
    <xdr:cxnSp macro="">
      <xdr:nvCxnSpPr>
        <xdr:cNvPr id="292" name="直線コネクタ 291"/>
        <xdr:cNvCxnSpPr/>
      </xdr:nvCxnSpPr>
      <xdr:spPr>
        <a:xfrm flipV="1">
          <a:off x="6972300" y="6525683"/>
          <a:ext cx="889000" cy="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12742</xdr:rowOff>
    </xdr:from>
    <xdr:to>
      <xdr:col>55</xdr:col>
      <xdr:colOff>50800</xdr:colOff>
      <xdr:row>34</xdr:row>
      <xdr:rowOff>114342</xdr:rowOff>
    </xdr:to>
    <xdr:sp macro="" textlink="">
      <xdr:nvSpPr>
        <xdr:cNvPr id="302" name="楕円 301"/>
        <xdr:cNvSpPr/>
      </xdr:nvSpPr>
      <xdr:spPr>
        <a:xfrm>
          <a:off x="10426700" y="5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35619</xdr:rowOff>
    </xdr:from>
    <xdr:ext cx="599010" cy="259045"/>
    <xdr:sp macro="" textlink="">
      <xdr:nvSpPr>
        <xdr:cNvPr id="303" name="補助費等該当値テキスト"/>
        <xdr:cNvSpPr txBox="1"/>
      </xdr:nvSpPr>
      <xdr:spPr>
        <a:xfrm>
          <a:off x="10528300" y="569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34497</xdr:rowOff>
    </xdr:from>
    <xdr:to>
      <xdr:col>50</xdr:col>
      <xdr:colOff>165100</xdr:colOff>
      <xdr:row>37</xdr:row>
      <xdr:rowOff>136097</xdr:rowOff>
    </xdr:to>
    <xdr:sp macro="" textlink="">
      <xdr:nvSpPr>
        <xdr:cNvPr id="304" name="楕円 303"/>
        <xdr:cNvSpPr/>
      </xdr:nvSpPr>
      <xdr:spPr>
        <a:xfrm>
          <a:off x="9588500" y="63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152624</xdr:rowOff>
    </xdr:from>
    <xdr:ext cx="599010" cy="259045"/>
    <xdr:sp macro="" textlink="">
      <xdr:nvSpPr>
        <xdr:cNvPr id="305" name="テキスト ボックス 304"/>
        <xdr:cNvSpPr txBox="1"/>
      </xdr:nvSpPr>
      <xdr:spPr>
        <a:xfrm>
          <a:off x="9339795" y="615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111284</xdr:rowOff>
    </xdr:from>
    <xdr:to>
      <xdr:col>46</xdr:col>
      <xdr:colOff>38100</xdr:colOff>
      <xdr:row>38</xdr:row>
      <xdr:rowOff>41434</xdr:rowOff>
    </xdr:to>
    <xdr:sp macro="" textlink="">
      <xdr:nvSpPr>
        <xdr:cNvPr id="306" name="楕円 305"/>
        <xdr:cNvSpPr/>
      </xdr:nvSpPr>
      <xdr:spPr>
        <a:xfrm>
          <a:off x="8699500" y="64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57961</xdr:rowOff>
    </xdr:from>
    <xdr:ext cx="599010" cy="259045"/>
    <xdr:sp macro="" textlink="">
      <xdr:nvSpPr>
        <xdr:cNvPr id="307" name="テキスト ボックス 306"/>
        <xdr:cNvSpPr txBox="1"/>
      </xdr:nvSpPr>
      <xdr:spPr>
        <a:xfrm>
          <a:off x="8450795" y="62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131233</xdr:rowOff>
    </xdr:from>
    <xdr:to>
      <xdr:col>41</xdr:col>
      <xdr:colOff>101600</xdr:colOff>
      <xdr:row>38</xdr:row>
      <xdr:rowOff>61383</xdr:rowOff>
    </xdr:to>
    <xdr:sp macro="" textlink="">
      <xdr:nvSpPr>
        <xdr:cNvPr id="308" name="楕円 307"/>
        <xdr:cNvSpPr/>
      </xdr:nvSpPr>
      <xdr:spPr>
        <a:xfrm>
          <a:off x="7810500" y="6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77910</xdr:rowOff>
    </xdr:from>
    <xdr:ext cx="599010" cy="259045"/>
    <xdr:sp macro="" textlink="">
      <xdr:nvSpPr>
        <xdr:cNvPr id="309" name="テキスト ボックス 308"/>
        <xdr:cNvSpPr txBox="1"/>
      </xdr:nvSpPr>
      <xdr:spPr>
        <a:xfrm>
          <a:off x="7561795" y="625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35709</xdr:rowOff>
    </xdr:from>
    <xdr:to>
      <xdr:col>36</xdr:col>
      <xdr:colOff>165100</xdr:colOff>
      <xdr:row>38</xdr:row>
      <xdr:rowOff>137309</xdr:rowOff>
    </xdr:to>
    <xdr:sp macro="" textlink="">
      <xdr:nvSpPr>
        <xdr:cNvPr id="310" name="楕円 309"/>
        <xdr:cNvSpPr/>
      </xdr:nvSpPr>
      <xdr:spPr>
        <a:xfrm>
          <a:off x="6921500" y="65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128436</xdr:rowOff>
    </xdr:from>
    <xdr:ext cx="599010" cy="259045"/>
    <xdr:sp macro="" textlink="">
      <xdr:nvSpPr>
        <xdr:cNvPr id="311" name="テキスト ボックス 310"/>
        <xdr:cNvSpPr txBox="1"/>
      </xdr:nvSpPr>
      <xdr:spPr>
        <a:xfrm>
          <a:off x="6672795" y="664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152345</xdr:rowOff>
    </xdr:from>
    <xdr:to>
      <xdr:col>55</xdr:col>
      <xdr:colOff>0</xdr:colOff>
      <xdr:row>59</xdr:row>
      <xdr:rowOff>12274</xdr:rowOff>
    </xdr:to>
    <xdr:cxnSp macro="">
      <xdr:nvCxnSpPr>
        <xdr:cNvPr id="342" name="直線コネクタ 341"/>
        <xdr:cNvCxnSpPr/>
      </xdr:nvCxnSpPr>
      <xdr:spPr>
        <a:xfrm>
          <a:off x="9639300" y="10096445"/>
          <a:ext cx="8382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152345</xdr:rowOff>
    </xdr:from>
    <xdr:to>
      <xdr:col>50</xdr:col>
      <xdr:colOff>114300</xdr:colOff>
      <xdr:row>59</xdr:row>
      <xdr:rowOff>2220</xdr:rowOff>
    </xdr:to>
    <xdr:cxnSp macro="">
      <xdr:nvCxnSpPr>
        <xdr:cNvPr id="345" name="直線コネクタ 344"/>
        <xdr:cNvCxnSpPr/>
      </xdr:nvCxnSpPr>
      <xdr:spPr>
        <a:xfrm flipV="1">
          <a:off x="8750300" y="1009644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95157</xdr:rowOff>
    </xdr:from>
    <xdr:to>
      <xdr:col>45</xdr:col>
      <xdr:colOff>177800</xdr:colOff>
      <xdr:row>59</xdr:row>
      <xdr:rowOff>2220</xdr:rowOff>
    </xdr:to>
    <xdr:cxnSp macro="">
      <xdr:nvCxnSpPr>
        <xdr:cNvPr id="348" name="直線コネクタ 347"/>
        <xdr:cNvCxnSpPr/>
      </xdr:nvCxnSpPr>
      <xdr:spPr>
        <a:xfrm>
          <a:off x="7861300" y="10039257"/>
          <a:ext cx="889000" cy="7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70454</xdr:rowOff>
    </xdr:from>
    <xdr:to>
      <xdr:col>41</xdr:col>
      <xdr:colOff>50800</xdr:colOff>
      <xdr:row>58</xdr:row>
      <xdr:rowOff>95157</xdr:rowOff>
    </xdr:to>
    <xdr:cxnSp macro="">
      <xdr:nvCxnSpPr>
        <xdr:cNvPr id="351" name="直線コネクタ 350"/>
        <xdr:cNvCxnSpPr/>
      </xdr:nvCxnSpPr>
      <xdr:spPr>
        <a:xfrm>
          <a:off x="6972300" y="10014554"/>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132924</xdr:rowOff>
    </xdr:from>
    <xdr:to>
      <xdr:col>55</xdr:col>
      <xdr:colOff>50800</xdr:colOff>
      <xdr:row>59</xdr:row>
      <xdr:rowOff>63074</xdr:rowOff>
    </xdr:to>
    <xdr:sp macro="" textlink="">
      <xdr:nvSpPr>
        <xdr:cNvPr id="361" name="楕円 360"/>
        <xdr:cNvSpPr/>
      </xdr:nvSpPr>
      <xdr:spPr>
        <a:xfrm>
          <a:off x="10426700" y="100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47851</xdr:rowOff>
    </xdr:from>
    <xdr:ext cx="534377" cy="259045"/>
    <xdr:sp macro="" textlink="">
      <xdr:nvSpPr>
        <xdr:cNvPr id="362" name="普通建設事業費該当値テキスト"/>
        <xdr:cNvSpPr txBox="1"/>
      </xdr:nvSpPr>
      <xdr:spPr>
        <a:xfrm>
          <a:off x="10528300" y="99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101545</xdr:rowOff>
    </xdr:from>
    <xdr:to>
      <xdr:col>50</xdr:col>
      <xdr:colOff>165100</xdr:colOff>
      <xdr:row>59</xdr:row>
      <xdr:rowOff>31695</xdr:rowOff>
    </xdr:to>
    <xdr:sp macro="" textlink="">
      <xdr:nvSpPr>
        <xdr:cNvPr id="363" name="楕円 362"/>
        <xdr:cNvSpPr/>
      </xdr:nvSpPr>
      <xdr:spPr>
        <a:xfrm>
          <a:off x="9588500" y="10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22822</xdr:rowOff>
    </xdr:from>
    <xdr:ext cx="534377" cy="259045"/>
    <xdr:sp macro="" textlink="">
      <xdr:nvSpPr>
        <xdr:cNvPr id="364" name="テキスト ボックス 363"/>
        <xdr:cNvSpPr txBox="1"/>
      </xdr:nvSpPr>
      <xdr:spPr>
        <a:xfrm>
          <a:off x="9372111" y="101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122870</xdr:rowOff>
    </xdr:from>
    <xdr:to>
      <xdr:col>46</xdr:col>
      <xdr:colOff>38100</xdr:colOff>
      <xdr:row>59</xdr:row>
      <xdr:rowOff>53020</xdr:rowOff>
    </xdr:to>
    <xdr:sp macro="" textlink="">
      <xdr:nvSpPr>
        <xdr:cNvPr id="365" name="楕円 364"/>
        <xdr:cNvSpPr/>
      </xdr:nvSpPr>
      <xdr:spPr>
        <a:xfrm>
          <a:off x="8699500" y="100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44147</xdr:rowOff>
    </xdr:from>
    <xdr:ext cx="534377" cy="259045"/>
    <xdr:sp macro="" textlink="">
      <xdr:nvSpPr>
        <xdr:cNvPr id="366" name="テキスト ボックス 365"/>
        <xdr:cNvSpPr txBox="1"/>
      </xdr:nvSpPr>
      <xdr:spPr>
        <a:xfrm>
          <a:off x="8483111" y="101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44357</xdr:rowOff>
    </xdr:from>
    <xdr:to>
      <xdr:col>41</xdr:col>
      <xdr:colOff>101600</xdr:colOff>
      <xdr:row>58</xdr:row>
      <xdr:rowOff>145957</xdr:rowOff>
    </xdr:to>
    <xdr:sp macro="" textlink="">
      <xdr:nvSpPr>
        <xdr:cNvPr id="367" name="楕円 366"/>
        <xdr:cNvSpPr/>
      </xdr:nvSpPr>
      <xdr:spPr>
        <a:xfrm>
          <a:off x="7810500" y="9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137084</xdr:rowOff>
    </xdr:from>
    <xdr:ext cx="599010" cy="259045"/>
    <xdr:sp macro="" textlink="">
      <xdr:nvSpPr>
        <xdr:cNvPr id="368" name="テキスト ボックス 367"/>
        <xdr:cNvSpPr txBox="1"/>
      </xdr:nvSpPr>
      <xdr:spPr>
        <a:xfrm>
          <a:off x="7561795" y="100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19654</xdr:rowOff>
    </xdr:from>
    <xdr:to>
      <xdr:col>36</xdr:col>
      <xdr:colOff>165100</xdr:colOff>
      <xdr:row>58</xdr:row>
      <xdr:rowOff>121254</xdr:rowOff>
    </xdr:to>
    <xdr:sp macro="" textlink="">
      <xdr:nvSpPr>
        <xdr:cNvPr id="369" name="楕円 368"/>
        <xdr:cNvSpPr/>
      </xdr:nvSpPr>
      <xdr:spPr>
        <a:xfrm>
          <a:off x="6921500" y="99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112381</xdr:rowOff>
    </xdr:from>
    <xdr:ext cx="599010" cy="259045"/>
    <xdr:sp macro="" textlink="">
      <xdr:nvSpPr>
        <xdr:cNvPr id="370" name="テキスト ボックス 369"/>
        <xdr:cNvSpPr txBox="1"/>
      </xdr:nvSpPr>
      <xdr:spPr>
        <a:xfrm>
          <a:off x="6672795" y="100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140534</xdr:rowOff>
    </xdr:from>
    <xdr:to>
      <xdr:col>55</xdr:col>
      <xdr:colOff>0</xdr:colOff>
      <xdr:row>77</xdr:row>
      <xdr:rowOff>135945</xdr:rowOff>
    </xdr:to>
    <xdr:cxnSp macro="">
      <xdr:nvCxnSpPr>
        <xdr:cNvPr id="395" name="直線コネクタ 394"/>
        <xdr:cNvCxnSpPr/>
      </xdr:nvCxnSpPr>
      <xdr:spPr>
        <a:xfrm>
          <a:off x="9639300" y="13170734"/>
          <a:ext cx="838200" cy="1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140534</xdr:rowOff>
    </xdr:from>
    <xdr:to>
      <xdr:col>50</xdr:col>
      <xdr:colOff>114300</xdr:colOff>
      <xdr:row>77</xdr:row>
      <xdr:rowOff>57249</xdr:rowOff>
    </xdr:to>
    <xdr:cxnSp macro="">
      <xdr:nvCxnSpPr>
        <xdr:cNvPr id="398" name="直線コネクタ 397"/>
        <xdr:cNvCxnSpPr/>
      </xdr:nvCxnSpPr>
      <xdr:spPr>
        <a:xfrm flipV="1">
          <a:off x="8750300" y="13170734"/>
          <a:ext cx="889000" cy="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57249</xdr:rowOff>
    </xdr:from>
    <xdr:to>
      <xdr:col>45</xdr:col>
      <xdr:colOff>177800</xdr:colOff>
      <xdr:row>77</xdr:row>
      <xdr:rowOff>117411</xdr:rowOff>
    </xdr:to>
    <xdr:cxnSp macro="">
      <xdr:nvCxnSpPr>
        <xdr:cNvPr id="401" name="直線コネクタ 400"/>
        <xdr:cNvCxnSpPr/>
      </xdr:nvCxnSpPr>
      <xdr:spPr>
        <a:xfrm flipV="1">
          <a:off x="7861300" y="13258899"/>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77229</xdr:rowOff>
    </xdr:from>
    <xdr:to>
      <xdr:col>41</xdr:col>
      <xdr:colOff>50800</xdr:colOff>
      <xdr:row>77</xdr:row>
      <xdr:rowOff>117411</xdr:rowOff>
    </xdr:to>
    <xdr:cxnSp macro="">
      <xdr:nvCxnSpPr>
        <xdr:cNvPr id="404" name="直線コネクタ 403"/>
        <xdr:cNvCxnSpPr/>
      </xdr:nvCxnSpPr>
      <xdr:spPr>
        <a:xfrm>
          <a:off x="6972300" y="12935979"/>
          <a:ext cx="889000" cy="38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85145</xdr:rowOff>
    </xdr:from>
    <xdr:to>
      <xdr:col>55</xdr:col>
      <xdr:colOff>50800</xdr:colOff>
      <xdr:row>78</xdr:row>
      <xdr:rowOff>15295</xdr:rowOff>
    </xdr:to>
    <xdr:sp macro="" textlink="">
      <xdr:nvSpPr>
        <xdr:cNvPr id="414" name="楕円 413"/>
        <xdr:cNvSpPr/>
      </xdr:nvSpPr>
      <xdr:spPr>
        <a:xfrm>
          <a:off x="10426700" y="13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xdr:rowOff>
    </xdr:from>
    <xdr:ext cx="534377" cy="259045"/>
    <xdr:sp macro="" textlink="">
      <xdr:nvSpPr>
        <xdr:cNvPr id="415" name="普通建設事業費 （ うち新規整備　）該当値テキスト"/>
        <xdr:cNvSpPr txBox="1"/>
      </xdr:nvSpPr>
      <xdr:spPr>
        <a:xfrm>
          <a:off x="10528300" y="132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89734</xdr:rowOff>
    </xdr:from>
    <xdr:to>
      <xdr:col>50</xdr:col>
      <xdr:colOff>165100</xdr:colOff>
      <xdr:row>77</xdr:row>
      <xdr:rowOff>19884</xdr:rowOff>
    </xdr:to>
    <xdr:sp macro="" textlink="">
      <xdr:nvSpPr>
        <xdr:cNvPr id="416" name="楕円 415"/>
        <xdr:cNvSpPr/>
      </xdr:nvSpPr>
      <xdr:spPr>
        <a:xfrm>
          <a:off x="9588500" y="131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11011</xdr:rowOff>
    </xdr:from>
    <xdr:ext cx="534377" cy="259045"/>
    <xdr:sp macro="" textlink="">
      <xdr:nvSpPr>
        <xdr:cNvPr id="417" name="テキスト ボックス 416"/>
        <xdr:cNvSpPr txBox="1"/>
      </xdr:nvSpPr>
      <xdr:spPr>
        <a:xfrm>
          <a:off x="9372111" y="132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6449</xdr:rowOff>
    </xdr:from>
    <xdr:to>
      <xdr:col>46</xdr:col>
      <xdr:colOff>38100</xdr:colOff>
      <xdr:row>77</xdr:row>
      <xdr:rowOff>108049</xdr:rowOff>
    </xdr:to>
    <xdr:sp macro="" textlink="">
      <xdr:nvSpPr>
        <xdr:cNvPr id="418" name="楕円 417"/>
        <xdr:cNvSpPr/>
      </xdr:nvSpPr>
      <xdr:spPr>
        <a:xfrm>
          <a:off x="8699500" y="132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99176</xdr:rowOff>
    </xdr:from>
    <xdr:ext cx="534377" cy="259045"/>
    <xdr:sp macro="" textlink="">
      <xdr:nvSpPr>
        <xdr:cNvPr id="419" name="テキスト ボックス 418"/>
        <xdr:cNvSpPr txBox="1"/>
      </xdr:nvSpPr>
      <xdr:spPr>
        <a:xfrm>
          <a:off x="8483111" y="133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66611</xdr:rowOff>
    </xdr:from>
    <xdr:to>
      <xdr:col>41</xdr:col>
      <xdr:colOff>101600</xdr:colOff>
      <xdr:row>77</xdr:row>
      <xdr:rowOff>168211</xdr:rowOff>
    </xdr:to>
    <xdr:sp macro="" textlink="">
      <xdr:nvSpPr>
        <xdr:cNvPr id="420" name="楕円 419"/>
        <xdr:cNvSpPr/>
      </xdr:nvSpPr>
      <xdr:spPr>
        <a:xfrm>
          <a:off x="7810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159338</xdr:rowOff>
    </xdr:from>
    <xdr:ext cx="534377" cy="259045"/>
    <xdr:sp macro="" textlink="">
      <xdr:nvSpPr>
        <xdr:cNvPr id="421" name="テキスト ボックス 420"/>
        <xdr:cNvSpPr txBox="1"/>
      </xdr:nvSpPr>
      <xdr:spPr>
        <a:xfrm>
          <a:off x="7594111" y="133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26429</xdr:rowOff>
    </xdr:from>
    <xdr:to>
      <xdr:col>36</xdr:col>
      <xdr:colOff>165100</xdr:colOff>
      <xdr:row>75</xdr:row>
      <xdr:rowOff>128029</xdr:rowOff>
    </xdr:to>
    <xdr:sp macro="" textlink="">
      <xdr:nvSpPr>
        <xdr:cNvPr id="422" name="楕円 421"/>
        <xdr:cNvSpPr/>
      </xdr:nvSpPr>
      <xdr:spPr>
        <a:xfrm>
          <a:off x="6921500" y="128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144556</xdr:rowOff>
    </xdr:from>
    <xdr:ext cx="534377" cy="259045"/>
    <xdr:sp macro="" textlink="">
      <xdr:nvSpPr>
        <xdr:cNvPr id="423" name="テキスト ボックス 422"/>
        <xdr:cNvSpPr txBox="1"/>
      </xdr:nvSpPr>
      <xdr:spPr>
        <a:xfrm>
          <a:off x="6705111" y="126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143683</xdr:rowOff>
    </xdr:from>
    <xdr:to>
      <xdr:col>55</xdr:col>
      <xdr:colOff>0</xdr:colOff>
      <xdr:row>99</xdr:row>
      <xdr:rowOff>10548</xdr:rowOff>
    </xdr:to>
    <xdr:cxnSp macro="">
      <xdr:nvCxnSpPr>
        <xdr:cNvPr id="452" name="直線コネクタ 451"/>
        <xdr:cNvCxnSpPr/>
      </xdr:nvCxnSpPr>
      <xdr:spPr>
        <a:xfrm flipV="1">
          <a:off x="9639300" y="16945783"/>
          <a:ext cx="8382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4586</xdr:rowOff>
    </xdr:from>
    <xdr:to>
      <xdr:col>50</xdr:col>
      <xdr:colOff>114300</xdr:colOff>
      <xdr:row>99</xdr:row>
      <xdr:rowOff>10548</xdr:rowOff>
    </xdr:to>
    <xdr:cxnSp macro="">
      <xdr:nvCxnSpPr>
        <xdr:cNvPr id="455" name="直線コネクタ 454"/>
        <xdr:cNvCxnSpPr/>
      </xdr:nvCxnSpPr>
      <xdr:spPr>
        <a:xfrm>
          <a:off x="8750300" y="16978136"/>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70543</xdr:rowOff>
    </xdr:from>
    <xdr:to>
      <xdr:col>45</xdr:col>
      <xdr:colOff>177800</xdr:colOff>
      <xdr:row>99</xdr:row>
      <xdr:rowOff>4586</xdr:rowOff>
    </xdr:to>
    <xdr:cxnSp macro="">
      <xdr:nvCxnSpPr>
        <xdr:cNvPr id="458" name="直線コネクタ 457"/>
        <xdr:cNvCxnSpPr/>
      </xdr:nvCxnSpPr>
      <xdr:spPr>
        <a:xfrm>
          <a:off x="7861300" y="16872643"/>
          <a:ext cx="889000" cy="10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70543</xdr:rowOff>
    </xdr:from>
    <xdr:to>
      <xdr:col>41</xdr:col>
      <xdr:colOff>50800</xdr:colOff>
      <xdr:row>99</xdr:row>
      <xdr:rowOff>8237</xdr:rowOff>
    </xdr:to>
    <xdr:cxnSp macro="">
      <xdr:nvCxnSpPr>
        <xdr:cNvPr id="461" name="直線コネクタ 460"/>
        <xdr:cNvCxnSpPr/>
      </xdr:nvCxnSpPr>
      <xdr:spPr>
        <a:xfrm flipV="1">
          <a:off x="6972300" y="16872643"/>
          <a:ext cx="889000" cy="1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92883</xdr:rowOff>
    </xdr:from>
    <xdr:to>
      <xdr:col>55</xdr:col>
      <xdr:colOff>50800</xdr:colOff>
      <xdr:row>99</xdr:row>
      <xdr:rowOff>23033</xdr:rowOff>
    </xdr:to>
    <xdr:sp macro="" textlink="">
      <xdr:nvSpPr>
        <xdr:cNvPr id="471" name="楕円 470"/>
        <xdr:cNvSpPr/>
      </xdr:nvSpPr>
      <xdr:spPr>
        <a:xfrm>
          <a:off x="10426700" y="168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7810</xdr:rowOff>
    </xdr:from>
    <xdr:ext cx="534377" cy="259045"/>
    <xdr:sp macro="" textlink="">
      <xdr:nvSpPr>
        <xdr:cNvPr id="472" name="普通建設事業費 （ うち更新整備　）該当値テキスト"/>
        <xdr:cNvSpPr txBox="1"/>
      </xdr:nvSpPr>
      <xdr:spPr>
        <a:xfrm>
          <a:off x="10528300" y="168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131198</xdr:rowOff>
    </xdr:from>
    <xdr:to>
      <xdr:col>50</xdr:col>
      <xdr:colOff>165100</xdr:colOff>
      <xdr:row>99</xdr:row>
      <xdr:rowOff>61348</xdr:rowOff>
    </xdr:to>
    <xdr:sp macro="" textlink="">
      <xdr:nvSpPr>
        <xdr:cNvPr id="473" name="楕円 472"/>
        <xdr:cNvSpPr/>
      </xdr:nvSpPr>
      <xdr:spPr>
        <a:xfrm>
          <a:off x="9588500" y="169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52475</xdr:rowOff>
    </xdr:from>
    <xdr:ext cx="534377" cy="259045"/>
    <xdr:sp macro="" textlink="">
      <xdr:nvSpPr>
        <xdr:cNvPr id="474" name="テキスト ボックス 473"/>
        <xdr:cNvSpPr txBox="1"/>
      </xdr:nvSpPr>
      <xdr:spPr>
        <a:xfrm>
          <a:off x="9372111" y="170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125236</xdr:rowOff>
    </xdr:from>
    <xdr:to>
      <xdr:col>46</xdr:col>
      <xdr:colOff>38100</xdr:colOff>
      <xdr:row>99</xdr:row>
      <xdr:rowOff>55386</xdr:rowOff>
    </xdr:to>
    <xdr:sp macro="" textlink="">
      <xdr:nvSpPr>
        <xdr:cNvPr id="475" name="楕円 474"/>
        <xdr:cNvSpPr/>
      </xdr:nvSpPr>
      <xdr:spPr>
        <a:xfrm>
          <a:off x="8699500" y="169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46513</xdr:rowOff>
    </xdr:from>
    <xdr:ext cx="534377" cy="259045"/>
    <xdr:sp macro="" textlink="">
      <xdr:nvSpPr>
        <xdr:cNvPr id="476" name="テキスト ボックス 475"/>
        <xdr:cNvSpPr txBox="1"/>
      </xdr:nvSpPr>
      <xdr:spPr>
        <a:xfrm>
          <a:off x="8483111" y="170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19743</xdr:rowOff>
    </xdr:from>
    <xdr:to>
      <xdr:col>41</xdr:col>
      <xdr:colOff>101600</xdr:colOff>
      <xdr:row>98</xdr:row>
      <xdr:rowOff>121343</xdr:rowOff>
    </xdr:to>
    <xdr:sp macro="" textlink="">
      <xdr:nvSpPr>
        <xdr:cNvPr id="477" name="楕円 476"/>
        <xdr:cNvSpPr/>
      </xdr:nvSpPr>
      <xdr:spPr>
        <a:xfrm>
          <a:off x="7810500" y="16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112470</xdr:rowOff>
    </xdr:from>
    <xdr:ext cx="534377" cy="259045"/>
    <xdr:sp macro="" textlink="">
      <xdr:nvSpPr>
        <xdr:cNvPr id="478" name="テキスト ボックス 477"/>
        <xdr:cNvSpPr txBox="1"/>
      </xdr:nvSpPr>
      <xdr:spPr>
        <a:xfrm>
          <a:off x="7594111" y="169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128887</xdr:rowOff>
    </xdr:from>
    <xdr:to>
      <xdr:col>36</xdr:col>
      <xdr:colOff>165100</xdr:colOff>
      <xdr:row>99</xdr:row>
      <xdr:rowOff>59037</xdr:rowOff>
    </xdr:to>
    <xdr:sp macro="" textlink="">
      <xdr:nvSpPr>
        <xdr:cNvPr id="479" name="楕円 478"/>
        <xdr:cNvSpPr/>
      </xdr:nvSpPr>
      <xdr:spPr>
        <a:xfrm>
          <a:off x="6921500" y="169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50164</xdr:rowOff>
    </xdr:from>
    <xdr:ext cx="534377" cy="259045"/>
    <xdr:sp macro="" textlink="">
      <xdr:nvSpPr>
        <xdr:cNvPr id="480" name="テキスト ボックス 479"/>
        <xdr:cNvSpPr txBox="1"/>
      </xdr:nvSpPr>
      <xdr:spPr>
        <a:xfrm>
          <a:off x="6705111" y="170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25395</xdr:rowOff>
    </xdr:from>
    <xdr:to>
      <xdr:col>85</xdr:col>
      <xdr:colOff>127000</xdr:colOff>
      <xdr:row>38</xdr:row>
      <xdr:rowOff>25395</xdr:rowOff>
    </xdr:to>
    <xdr:cxnSp macro="">
      <xdr:nvCxnSpPr>
        <xdr:cNvPr id="505" name="直線コネクタ 504"/>
        <xdr:cNvCxnSpPr/>
      </xdr:nvCxnSpPr>
      <xdr:spPr>
        <a:xfrm>
          <a:off x="15481300" y="6540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25395</xdr:rowOff>
    </xdr:from>
    <xdr:to>
      <xdr:col>81</xdr:col>
      <xdr:colOff>50800</xdr:colOff>
      <xdr:row>38</xdr:row>
      <xdr:rowOff>25395</xdr:rowOff>
    </xdr:to>
    <xdr:cxnSp macro="">
      <xdr:nvCxnSpPr>
        <xdr:cNvPr id="508" name="直線コネクタ 507"/>
        <xdr:cNvCxnSpPr/>
      </xdr:nvCxnSpPr>
      <xdr:spPr>
        <a:xfrm>
          <a:off x="14592300" y="6540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25388</xdr:rowOff>
    </xdr:from>
    <xdr:to>
      <xdr:col>76</xdr:col>
      <xdr:colOff>114300</xdr:colOff>
      <xdr:row>38</xdr:row>
      <xdr:rowOff>25395</xdr:rowOff>
    </xdr:to>
    <xdr:cxnSp macro="">
      <xdr:nvCxnSpPr>
        <xdr:cNvPr id="511" name="直線コネクタ 510"/>
        <xdr:cNvCxnSpPr/>
      </xdr:nvCxnSpPr>
      <xdr:spPr>
        <a:xfrm>
          <a:off x="13703300" y="654048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25388</xdr:rowOff>
    </xdr:from>
    <xdr:to>
      <xdr:col>71</xdr:col>
      <xdr:colOff>177800</xdr:colOff>
      <xdr:row>38</xdr:row>
      <xdr:rowOff>25395</xdr:rowOff>
    </xdr:to>
    <xdr:cxnSp macro="">
      <xdr:nvCxnSpPr>
        <xdr:cNvPr id="514" name="直線コネクタ 513"/>
        <xdr:cNvCxnSpPr/>
      </xdr:nvCxnSpPr>
      <xdr:spPr>
        <a:xfrm flipV="1">
          <a:off x="12814300" y="654048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146044</xdr:rowOff>
    </xdr:from>
    <xdr:to>
      <xdr:col>85</xdr:col>
      <xdr:colOff>177800</xdr:colOff>
      <xdr:row>38</xdr:row>
      <xdr:rowOff>76194</xdr:rowOff>
    </xdr:to>
    <xdr:sp macro="" textlink="">
      <xdr:nvSpPr>
        <xdr:cNvPr id="524" name="楕円 523"/>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60971</xdr:rowOff>
    </xdr:from>
    <xdr:ext cx="249299" cy="259045"/>
    <xdr:sp macro="" textlink="">
      <xdr:nvSpPr>
        <xdr:cNvPr id="525" name="災害復旧事業費該当値テキスト"/>
        <xdr:cNvSpPr txBox="1"/>
      </xdr:nvSpPr>
      <xdr:spPr>
        <a:xfrm>
          <a:off x="16370300" y="640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146044</xdr:rowOff>
    </xdr:from>
    <xdr:to>
      <xdr:col>81</xdr:col>
      <xdr:colOff>101600</xdr:colOff>
      <xdr:row>38</xdr:row>
      <xdr:rowOff>76194</xdr:rowOff>
    </xdr:to>
    <xdr:sp macro="" textlink="">
      <xdr:nvSpPr>
        <xdr:cNvPr id="526" name="楕円 525"/>
        <xdr:cNvSpPr/>
      </xdr:nvSpPr>
      <xdr:spPr>
        <a:xfrm>
          <a:off x="15430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67322</xdr:rowOff>
    </xdr:from>
    <xdr:ext cx="249299" cy="259045"/>
    <xdr:sp macro="" textlink="">
      <xdr:nvSpPr>
        <xdr:cNvPr id="527" name="テキスト ボックス 526"/>
        <xdr:cNvSpPr txBox="1"/>
      </xdr:nvSpPr>
      <xdr:spPr>
        <a:xfrm>
          <a:off x="15356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146044</xdr:rowOff>
    </xdr:from>
    <xdr:to>
      <xdr:col>76</xdr:col>
      <xdr:colOff>165100</xdr:colOff>
      <xdr:row>38</xdr:row>
      <xdr:rowOff>76194</xdr:rowOff>
    </xdr:to>
    <xdr:sp macro="" textlink="">
      <xdr:nvSpPr>
        <xdr:cNvPr id="528" name="楕円 527"/>
        <xdr:cNvSpPr/>
      </xdr:nvSpPr>
      <xdr:spPr>
        <a:xfrm>
          <a:off x="14541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67322</xdr:rowOff>
    </xdr:from>
    <xdr:ext cx="249299" cy="259045"/>
    <xdr:sp macro="" textlink="">
      <xdr:nvSpPr>
        <xdr:cNvPr id="529" name="テキスト ボックス 528"/>
        <xdr:cNvSpPr txBox="1"/>
      </xdr:nvSpPr>
      <xdr:spPr>
        <a:xfrm>
          <a:off x="14467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146039</xdr:rowOff>
    </xdr:from>
    <xdr:to>
      <xdr:col>72</xdr:col>
      <xdr:colOff>38100</xdr:colOff>
      <xdr:row>38</xdr:row>
      <xdr:rowOff>76189</xdr:rowOff>
    </xdr:to>
    <xdr:sp macro="" textlink="">
      <xdr:nvSpPr>
        <xdr:cNvPr id="530" name="楕円 529"/>
        <xdr:cNvSpPr/>
      </xdr:nvSpPr>
      <xdr:spPr>
        <a:xfrm>
          <a:off x="13652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67315</xdr:rowOff>
    </xdr:from>
    <xdr:ext cx="249299" cy="259045"/>
    <xdr:sp macro="" textlink="">
      <xdr:nvSpPr>
        <xdr:cNvPr id="531" name="テキスト ボックス 530"/>
        <xdr:cNvSpPr txBox="1"/>
      </xdr:nvSpPr>
      <xdr:spPr>
        <a:xfrm>
          <a:off x="13578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146044</xdr:rowOff>
    </xdr:from>
    <xdr:to>
      <xdr:col>67</xdr:col>
      <xdr:colOff>101600</xdr:colOff>
      <xdr:row>38</xdr:row>
      <xdr:rowOff>76194</xdr:rowOff>
    </xdr:to>
    <xdr:sp macro="" textlink="">
      <xdr:nvSpPr>
        <xdr:cNvPr id="532" name="楕円 531"/>
        <xdr:cNvSpPr/>
      </xdr:nvSpPr>
      <xdr:spPr>
        <a:xfrm>
          <a:off x="12763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67322</xdr:rowOff>
    </xdr:from>
    <xdr:ext cx="249299" cy="259045"/>
    <xdr:sp macro="" textlink="">
      <xdr:nvSpPr>
        <xdr:cNvPr id="533" name="テキスト ボックス 532"/>
        <xdr:cNvSpPr txBox="1"/>
      </xdr:nvSpPr>
      <xdr:spPr>
        <a:xfrm>
          <a:off x="12689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66068</xdr:rowOff>
    </xdr:from>
    <xdr:to>
      <xdr:col>85</xdr:col>
      <xdr:colOff>127000</xdr:colOff>
      <xdr:row>73</xdr:row>
      <xdr:rowOff>44048</xdr:rowOff>
    </xdr:to>
    <xdr:cxnSp macro="">
      <xdr:nvCxnSpPr>
        <xdr:cNvPr id="613" name="直線コネクタ 612"/>
        <xdr:cNvCxnSpPr/>
      </xdr:nvCxnSpPr>
      <xdr:spPr>
        <a:xfrm flipV="1">
          <a:off x="15481300" y="12410468"/>
          <a:ext cx="838200" cy="14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44048</xdr:rowOff>
    </xdr:from>
    <xdr:to>
      <xdr:col>81</xdr:col>
      <xdr:colOff>50800</xdr:colOff>
      <xdr:row>73</xdr:row>
      <xdr:rowOff>72120</xdr:rowOff>
    </xdr:to>
    <xdr:cxnSp macro="">
      <xdr:nvCxnSpPr>
        <xdr:cNvPr id="616" name="直線コネクタ 615"/>
        <xdr:cNvCxnSpPr/>
      </xdr:nvCxnSpPr>
      <xdr:spPr>
        <a:xfrm flipV="1">
          <a:off x="14592300" y="1255989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72120</xdr:rowOff>
    </xdr:from>
    <xdr:to>
      <xdr:col>76</xdr:col>
      <xdr:colOff>114300</xdr:colOff>
      <xdr:row>73</xdr:row>
      <xdr:rowOff>85556</xdr:rowOff>
    </xdr:to>
    <xdr:cxnSp macro="">
      <xdr:nvCxnSpPr>
        <xdr:cNvPr id="619" name="直線コネクタ 618"/>
        <xdr:cNvCxnSpPr/>
      </xdr:nvCxnSpPr>
      <xdr:spPr>
        <a:xfrm flipV="1">
          <a:off x="13703300" y="1258797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85556</xdr:rowOff>
    </xdr:from>
    <xdr:to>
      <xdr:col>71</xdr:col>
      <xdr:colOff>177800</xdr:colOff>
      <xdr:row>73</xdr:row>
      <xdr:rowOff>127613</xdr:rowOff>
    </xdr:to>
    <xdr:cxnSp macro="">
      <xdr:nvCxnSpPr>
        <xdr:cNvPr id="622" name="直線コネクタ 621"/>
        <xdr:cNvCxnSpPr/>
      </xdr:nvCxnSpPr>
      <xdr:spPr>
        <a:xfrm flipV="1">
          <a:off x="12814300" y="12601406"/>
          <a:ext cx="889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15268</xdr:rowOff>
    </xdr:from>
    <xdr:to>
      <xdr:col>85</xdr:col>
      <xdr:colOff>177800</xdr:colOff>
      <xdr:row>72</xdr:row>
      <xdr:rowOff>116868</xdr:rowOff>
    </xdr:to>
    <xdr:sp macro="" textlink="">
      <xdr:nvSpPr>
        <xdr:cNvPr id="632" name="楕円 631"/>
        <xdr:cNvSpPr/>
      </xdr:nvSpPr>
      <xdr:spPr>
        <a:xfrm>
          <a:off x="16268700" y="123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38145</xdr:rowOff>
    </xdr:from>
    <xdr:ext cx="599010" cy="259045"/>
    <xdr:sp macro="" textlink="">
      <xdr:nvSpPr>
        <xdr:cNvPr id="633" name="公債費該当値テキスト"/>
        <xdr:cNvSpPr txBox="1"/>
      </xdr:nvSpPr>
      <xdr:spPr>
        <a:xfrm>
          <a:off x="16370300" y="1221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164698</xdr:rowOff>
    </xdr:from>
    <xdr:to>
      <xdr:col>81</xdr:col>
      <xdr:colOff>101600</xdr:colOff>
      <xdr:row>73</xdr:row>
      <xdr:rowOff>94848</xdr:rowOff>
    </xdr:to>
    <xdr:sp macro="" textlink="">
      <xdr:nvSpPr>
        <xdr:cNvPr id="634" name="楕円 633"/>
        <xdr:cNvSpPr/>
      </xdr:nvSpPr>
      <xdr:spPr>
        <a:xfrm>
          <a:off x="15430500" y="125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111375</xdr:rowOff>
    </xdr:from>
    <xdr:ext cx="599010" cy="259045"/>
    <xdr:sp macro="" textlink="">
      <xdr:nvSpPr>
        <xdr:cNvPr id="635" name="テキスト ボックス 634"/>
        <xdr:cNvSpPr txBox="1"/>
      </xdr:nvSpPr>
      <xdr:spPr>
        <a:xfrm>
          <a:off x="15181795" y="1228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21320</xdr:rowOff>
    </xdr:from>
    <xdr:to>
      <xdr:col>76</xdr:col>
      <xdr:colOff>165100</xdr:colOff>
      <xdr:row>73</xdr:row>
      <xdr:rowOff>122920</xdr:rowOff>
    </xdr:to>
    <xdr:sp macro="" textlink="">
      <xdr:nvSpPr>
        <xdr:cNvPr id="636" name="楕円 635"/>
        <xdr:cNvSpPr/>
      </xdr:nvSpPr>
      <xdr:spPr>
        <a:xfrm>
          <a:off x="14541500" y="125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139447</xdr:rowOff>
    </xdr:from>
    <xdr:ext cx="599010" cy="259045"/>
    <xdr:sp macro="" textlink="">
      <xdr:nvSpPr>
        <xdr:cNvPr id="637" name="テキスト ボックス 636"/>
        <xdr:cNvSpPr txBox="1"/>
      </xdr:nvSpPr>
      <xdr:spPr>
        <a:xfrm>
          <a:off x="14292795" y="1231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34756</xdr:rowOff>
    </xdr:from>
    <xdr:to>
      <xdr:col>72</xdr:col>
      <xdr:colOff>38100</xdr:colOff>
      <xdr:row>73</xdr:row>
      <xdr:rowOff>136356</xdr:rowOff>
    </xdr:to>
    <xdr:sp macro="" textlink="">
      <xdr:nvSpPr>
        <xdr:cNvPr id="638" name="楕円 637"/>
        <xdr:cNvSpPr/>
      </xdr:nvSpPr>
      <xdr:spPr>
        <a:xfrm>
          <a:off x="13652500" y="12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152883</xdr:rowOff>
    </xdr:from>
    <xdr:ext cx="599010" cy="259045"/>
    <xdr:sp macro="" textlink="">
      <xdr:nvSpPr>
        <xdr:cNvPr id="639" name="テキスト ボックス 638"/>
        <xdr:cNvSpPr txBox="1"/>
      </xdr:nvSpPr>
      <xdr:spPr>
        <a:xfrm>
          <a:off x="13403795" y="123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76813</xdr:rowOff>
    </xdr:from>
    <xdr:to>
      <xdr:col>67</xdr:col>
      <xdr:colOff>101600</xdr:colOff>
      <xdr:row>74</xdr:row>
      <xdr:rowOff>6963</xdr:rowOff>
    </xdr:to>
    <xdr:sp macro="" textlink="">
      <xdr:nvSpPr>
        <xdr:cNvPr id="640" name="楕円 639"/>
        <xdr:cNvSpPr/>
      </xdr:nvSpPr>
      <xdr:spPr>
        <a:xfrm>
          <a:off x="12763500" y="125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23490</xdr:rowOff>
    </xdr:from>
    <xdr:ext cx="599010" cy="259045"/>
    <xdr:sp macro="" textlink="">
      <xdr:nvSpPr>
        <xdr:cNvPr id="641" name="テキスト ボックス 640"/>
        <xdr:cNvSpPr txBox="1"/>
      </xdr:nvSpPr>
      <xdr:spPr>
        <a:xfrm>
          <a:off x="12514795" y="1236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78586</xdr:rowOff>
    </xdr:from>
    <xdr:to>
      <xdr:col>85</xdr:col>
      <xdr:colOff>127000</xdr:colOff>
      <xdr:row>98</xdr:row>
      <xdr:rowOff>91416</xdr:rowOff>
    </xdr:to>
    <xdr:cxnSp macro="">
      <xdr:nvCxnSpPr>
        <xdr:cNvPr id="670" name="直線コネクタ 669"/>
        <xdr:cNvCxnSpPr/>
      </xdr:nvCxnSpPr>
      <xdr:spPr>
        <a:xfrm>
          <a:off x="15481300" y="16880686"/>
          <a:ext cx="8382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78586</xdr:rowOff>
    </xdr:from>
    <xdr:to>
      <xdr:col>81</xdr:col>
      <xdr:colOff>50800</xdr:colOff>
      <xdr:row>98</xdr:row>
      <xdr:rowOff>154333</xdr:rowOff>
    </xdr:to>
    <xdr:cxnSp macro="">
      <xdr:nvCxnSpPr>
        <xdr:cNvPr id="673" name="直線コネクタ 672"/>
        <xdr:cNvCxnSpPr/>
      </xdr:nvCxnSpPr>
      <xdr:spPr>
        <a:xfrm flipV="1">
          <a:off x="14592300" y="16880686"/>
          <a:ext cx="889000" cy="7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115288</xdr:rowOff>
    </xdr:from>
    <xdr:to>
      <xdr:col>76</xdr:col>
      <xdr:colOff>114300</xdr:colOff>
      <xdr:row>98</xdr:row>
      <xdr:rowOff>154333</xdr:rowOff>
    </xdr:to>
    <xdr:cxnSp macro="">
      <xdr:nvCxnSpPr>
        <xdr:cNvPr id="676" name="直線コネクタ 675"/>
        <xdr:cNvCxnSpPr/>
      </xdr:nvCxnSpPr>
      <xdr:spPr>
        <a:xfrm>
          <a:off x="13703300" y="16917388"/>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113164</xdr:rowOff>
    </xdr:from>
    <xdr:to>
      <xdr:col>71</xdr:col>
      <xdr:colOff>177800</xdr:colOff>
      <xdr:row>98</xdr:row>
      <xdr:rowOff>115288</xdr:rowOff>
    </xdr:to>
    <xdr:cxnSp macro="">
      <xdr:nvCxnSpPr>
        <xdr:cNvPr id="679" name="直線コネクタ 678"/>
        <xdr:cNvCxnSpPr/>
      </xdr:nvCxnSpPr>
      <xdr:spPr>
        <a:xfrm>
          <a:off x="12814300" y="16915264"/>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40616</xdr:rowOff>
    </xdr:from>
    <xdr:to>
      <xdr:col>85</xdr:col>
      <xdr:colOff>177800</xdr:colOff>
      <xdr:row>98</xdr:row>
      <xdr:rowOff>142216</xdr:rowOff>
    </xdr:to>
    <xdr:sp macro="" textlink="">
      <xdr:nvSpPr>
        <xdr:cNvPr id="689" name="楕円 688"/>
        <xdr:cNvSpPr/>
      </xdr:nvSpPr>
      <xdr:spPr>
        <a:xfrm>
          <a:off x="16268700" y="168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171443</xdr:rowOff>
    </xdr:from>
    <xdr:ext cx="534377" cy="259045"/>
    <xdr:sp macro="" textlink="">
      <xdr:nvSpPr>
        <xdr:cNvPr id="690" name="積立金該当値テキスト"/>
        <xdr:cNvSpPr txBox="1"/>
      </xdr:nvSpPr>
      <xdr:spPr>
        <a:xfrm>
          <a:off x="16370300" y="166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27786</xdr:rowOff>
    </xdr:from>
    <xdr:to>
      <xdr:col>81</xdr:col>
      <xdr:colOff>101600</xdr:colOff>
      <xdr:row>98</xdr:row>
      <xdr:rowOff>129386</xdr:rowOff>
    </xdr:to>
    <xdr:sp macro="" textlink="">
      <xdr:nvSpPr>
        <xdr:cNvPr id="691" name="楕円 690"/>
        <xdr:cNvSpPr/>
      </xdr:nvSpPr>
      <xdr:spPr>
        <a:xfrm>
          <a:off x="15430500" y="168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145913</xdr:rowOff>
    </xdr:from>
    <xdr:ext cx="599010" cy="259045"/>
    <xdr:sp macro="" textlink="">
      <xdr:nvSpPr>
        <xdr:cNvPr id="692" name="テキスト ボックス 691"/>
        <xdr:cNvSpPr txBox="1"/>
      </xdr:nvSpPr>
      <xdr:spPr>
        <a:xfrm>
          <a:off x="15181795" y="1660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103533</xdr:rowOff>
    </xdr:from>
    <xdr:to>
      <xdr:col>76</xdr:col>
      <xdr:colOff>165100</xdr:colOff>
      <xdr:row>99</xdr:row>
      <xdr:rowOff>33683</xdr:rowOff>
    </xdr:to>
    <xdr:sp macro="" textlink="">
      <xdr:nvSpPr>
        <xdr:cNvPr id="693" name="楕円 692"/>
        <xdr:cNvSpPr/>
      </xdr:nvSpPr>
      <xdr:spPr>
        <a:xfrm>
          <a:off x="14541500" y="169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50210</xdr:rowOff>
    </xdr:from>
    <xdr:ext cx="534377" cy="259045"/>
    <xdr:sp macro="" textlink="">
      <xdr:nvSpPr>
        <xdr:cNvPr id="694" name="テキスト ボックス 693"/>
        <xdr:cNvSpPr txBox="1"/>
      </xdr:nvSpPr>
      <xdr:spPr>
        <a:xfrm>
          <a:off x="14325111" y="1668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64488</xdr:rowOff>
    </xdr:from>
    <xdr:to>
      <xdr:col>72</xdr:col>
      <xdr:colOff>38100</xdr:colOff>
      <xdr:row>98</xdr:row>
      <xdr:rowOff>166088</xdr:rowOff>
    </xdr:to>
    <xdr:sp macro="" textlink="">
      <xdr:nvSpPr>
        <xdr:cNvPr id="695" name="楕円 694"/>
        <xdr:cNvSpPr/>
      </xdr:nvSpPr>
      <xdr:spPr>
        <a:xfrm>
          <a:off x="13652500" y="168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11165</xdr:rowOff>
    </xdr:from>
    <xdr:ext cx="534377" cy="259045"/>
    <xdr:sp macro="" textlink="">
      <xdr:nvSpPr>
        <xdr:cNvPr id="696" name="テキスト ボックス 695"/>
        <xdr:cNvSpPr txBox="1"/>
      </xdr:nvSpPr>
      <xdr:spPr>
        <a:xfrm>
          <a:off x="13436111" y="166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62364</xdr:rowOff>
    </xdr:from>
    <xdr:to>
      <xdr:col>67</xdr:col>
      <xdr:colOff>101600</xdr:colOff>
      <xdr:row>98</xdr:row>
      <xdr:rowOff>163964</xdr:rowOff>
    </xdr:to>
    <xdr:sp macro="" textlink="">
      <xdr:nvSpPr>
        <xdr:cNvPr id="697" name="楕円 696"/>
        <xdr:cNvSpPr/>
      </xdr:nvSpPr>
      <xdr:spPr>
        <a:xfrm>
          <a:off x="12763500" y="168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9041</xdr:rowOff>
    </xdr:from>
    <xdr:ext cx="534377" cy="259045"/>
    <xdr:sp macro="" textlink="">
      <xdr:nvSpPr>
        <xdr:cNvPr id="698" name="テキスト ボックス 697"/>
        <xdr:cNvSpPr txBox="1"/>
      </xdr:nvSpPr>
      <xdr:spPr>
        <a:xfrm>
          <a:off x="12547111" y="166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60278</xdr:rowOff>
    </xdr:from>
    <xdr:to>
      <xdr:col>116</xdr:col>
      <xdr:colOff>63500</xdr:colOff>
      <xdr:row>38</xdr:row>
      <xdr:rowOff>66123</xdr:rowOff>
    </xdr:to>
    <xdr:cxnSp macro="">
      <xdr:nvCxnSpPr>
        <xdr:cNvPr id="729" name="直線コネクタ 728"/>
        <xdr:cNvCxnSpPr/>
      </xdr:nvCxnSpPr>
      <xdr:spPr>
        <a:xfrm flipV="1">
          <a:off x="21323300" y="6575378"/>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66123</xdr:rowOff>
    </xdr:from>
    <xdr:to>
      <xdr:col>111</xdr:col>
      <xdr:colOff>177800</xdr:colOff>
      <xdr:row>38</xdr:row>
      <xdr:rowOff>134507</xdr:rowOff>
    </xdr:to>
    <xdr:cxnSp macro="">
      <xdr:nvCxnSpPr>
        <xdr:cNvPr id="732" name="直線コネクタ 731"/>
        <xdr:cNvCxnSpPr/>
      </xdr:nvCxnSpPr>
      <xdr:spPr>
        <a:xfrm flipV="1">
          <a:off x="20434300" y="6581223"/>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85032</xdr:rowOff>
    </xdr:from>
    <xdr:to>
      <xdr:col>107</xdr:col>
      <xdr:colOff>50800</xdr:colOff>
      <xdr:row>38</xdr:row>
      <xdr:rowOff>134507</xdr:rowOff>
    </xdr:to>
    <xdr:cxnSp macro="">
      <xdr:nvCxnSpPr>
        <xdr:cNvPr id="735" name="直線コネクタ 734"/>
        <xdr:cNvCxnSpPr/>
      </xdr:nvCxnSpPr>
      <xdr:spPr>
        <a:xfrm>
          <a:off x="19545300" y="6600132"/>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72459</xdr:rowOff>
    </xdr:from>
    <xdr:to>
      <xdr:col>102</xdr:col>
      <xdr:colOff>114300</xdr:colOff>
      <xdr:row>38</xdr:row>
      <xdr:rowOff>85032</xdr:rowOff>
    </xdr:to>
    <xdr:cxnSp macro="">
      <xdr:nvCxnSpPr>
        <xdr:cNvPr id="738" name="直線コネクタ 737"/>
        <xdr:cNvCxnSpPr/>
      </xdr:nvCxnSpPr>
      <xdr:spPr>
        <a:xfrm>
          <a:off x="18656300" y="658755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9478</xdr:rowOff>
    </xdr:from>
    <xdr:to>
      <xdr:col>116</xdr:col>
      <xdr:colOff>114300</xdr:colOff>
      <xdr:row>38</xdr:row>
      <xdr:rowOff>111078</xdr:rowOff>
    </xdr:to>
    <xdr:sp macro="" textlink="">
      <xdr:nvSpPr>
        <xdr:cNvPr id="748" name="楕円 747"/>
        <xdr:cNvSpPr/>
      </xdr:nvSpPr>
      <xdr:spPr>
        <a:xfrm>
          <a:off x="22110700" y="65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32355</xdr:rowOff>
    </xdr:from>
    <xdr:ext cx="469744" cy="259045"/>
    <xdr:sp macro="" textlink="">
      <xdr:nvSpPr>
        <xdr:cNvPr id="749" name="投資及び出資金該当値テキスト"/>
        <xdr:cNvSpPr txBox="1"/>
      </xdr:nvSpPr>
      <xdr:spPr>
        <a:xfrm>
          <a:off x="22212300" y="637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15323</xdr:rowOff>
    </xdr:from>
    <xdr:to>
      <xdr:col>112</xdr:col>
      <xdr:colOff>38100</xdr:colOff>
      <xdr:row>38</xdr:row>
      <xdr:rowOff>116923</xdr:rowOff>
    </xdr:to>
    <xdr:sp macro="" textlink="">
      <xdr:nvSpPr>
        <xdr:cNvPr id="750" name="楕円 749"/>
        <xdr:cNvSpPr/>
      </xdr:nvSpPr>
      <xdr:spPr>
        <a:xfrm>
          <a:off x="21272500" y="6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133450</xdr:rowOff>
    </xdr:from>
    <xdr:ext cx="469744" cy="259045"/>
    <xdr:sp macro="" textlink="">
      <xdr:nvSpPr>
        <xdr:cNvPr id="751" name="テキスト ボックス 750"/>
        <xdr:cNvSpPr txBox="1"/>
      </xdr:nvSpPr>
      <xdr:spPr>
        <a:xfrm>
          <a:off x="21088428" y="630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83707</xdr:rowOff>
    </xdr:from>
    <xdr:to>
      <xdr:col>107</xdr:col>
      <xdr:colOff>101600</xdr:colOff>
      <xdr:row>39</xdr:row>
      <xdr:rowOff>13857</xdr:rowOff>
    </xdr:to>
    <xdr:sp macro="" textlink="">
      <xdr:nvSpPr>
        <xdr:cNvPr id="752" name="楕円 751"/>
        <xdr:cNvSpPr/>
      </xdr:nvSpPr>
      <xdr:spPr>
        <a:xfrm>
          <a:off x="20383500" y="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30385</xdr:rowOff>
    </xdr:from>
    <xdr:ext cx="469744" cy="259045"/>
    <xdr:sp macro="" textlink="">
      <xdr:nvSpPr>
        <xdr:cNvPr id="753" name="テキスト ボックス 752"/>
        <xdr:cNvSpPr txBox="1"/>
      </xdr:nvSpPr>
      <xdr:spPr>
        <a:xfrm>
          <a:off x="20199428" y="637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34232</xdr:rowOff>
    </xdr:from>
    <xdr:to>
      <xdr:col>102</xdr:col>
      <xdr:colOff>165100</xdr:colOff>
      <xdr:row>38</xdr:row>
      <xdr:rowOff>135832</xdr:rowOff>
    </xdr:to>
    <xdr:sp macro="" textlink="">
      <xdr:nvSpPr>
        <xdr:cNvPr id="754" name="楕円 753"/>
        <xdr:cNvSpPr/>
      </xdr:nvSpPr>
      <xdr:spPr>
        <a:xfrm>
          <a:off x="19494500" y="65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152359</xdr:rowOff>
    </xdr:from>
    <xdr:ext cx="469744" cy="259045"/>
    <xdr:sp macro="" textlink="">
      <xdr:nvSpPr>
        <xdr:cNvPr id="755" name="テキスト ボックス 754"/>
        <xdr:cNvSpPr txBox="1"/>
      </xdr:nvSpPr>
      <xdr:spPr>
        <a:xfrm>
          <a:off x="19310428" y="63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21659</xdr:rowOff>
    </xdr:from>
    <xdr:to>
      <xdr:col>98</xdr:col>
      <xdr:colOff>38100</xdr:colOff>
      <xdr:row>38</xdr:row>
      <xdr:rowOff>123259</xdr:rowOff>
    </xdr:to>
    <xdr:sp macro="" textlink="">
      <xdr:nvSpPr>
        <xdr:cNvPr id="756" name="楕円 755"/>
        <xdr:cNvSpPr/>
      </xdr:nvSpPr>
      <xdr:spPr>
        <a:xfrm>
          <a:off x="18605500" y="65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139786</xdr:rowOff>
    </xdr:from>
    <xdr:ext cx="469744" cy="259045"/>
    <xdr:sp macro="" textlink="">
      <xdr:nvSpPr>
        <xdr:cNvPr id="757" name="テキスト ボックス 756"/>
        <xdr:cNvSpPr txBox="1"/>
      </xdr:nvSpPr>
      <xdr:spPr>
        <a:xfrm>
          <a:off x="18421428" y="63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152388</xdr:rowOff>
    </xdr:from>
    <xdr:to>
      <xdr:col>116</xdr:col>
      <xdr:colOff>63500</xdr:colOff>
      <xdr:row>58</xdr:row>
      <xdr:rowOff>157321</xdr:rowOff>
    </xdr:to>
    <xdr:cxnSp macro="">
      <xdr:nvCxnSpPr>
        <xdr:cNvPr id="786" name="直線コネクタ 785"/>
        <xdr:cNvCxnSpPr/>
      </xdr:nvCxnSpPr>
      <xdr:spPr>
        <a:xfrm>
          <a:off x="21323300" y="10096488"/>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145777</xdr:rowOff>
    </xdr:from>
    <xdr:to>
      <xdr:col>111</xdr:col>
      <xdr:colOff>177800</xdr:colOff>
      <xdr:row>58</xdr:row>
      <xdr:rowOff>152388</xdr:rowOff>
    </xdr:to>
    <xdr:cxnSp macro="">
      <xdr:nvCxnSpPr>
        <xdr:cNvPr id="789" name="直線コネクタ 788"/>
        <xdr:cNvCxnSpPr/>
      </xdr:nvCxnSpPr>
      <xdr:spPr>
        <a:xfrm>
          <a:off x="20434300" y="1008987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145777</xdr:rowOff>
    </xdr:from>
    <xdr:to>
      <xdr:col>107</xdr:col>
      <xdr:colOff>50800</xdr:colOff>
      <xdr:row>58</xdr:row>
      <xdr:rowOff>159512</xdr:rowOff>
    </xdr:to>
    <xdr:cxnSp macro="">
      <xdr:nvCxnSpPr>
        <xdr:cNvPr id="792" name="直線コネクタ 791"/>
        <xdr:cNvCxnSpPr/>
      </xdr:nvCxnSpPr>
      <xdr:spPr>
        <a:xfrm flipV="1">
          <a:off x="19545300" y="10089877"/>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159512</xdr:rowOff>
    </xdr:from>
    <xdr:to>
      <xdr:col>102</xdr:col>
      <xdr:colOff>114300</xdr:colOff>
      <xdr:row>58</xdr:row>
      <xdr:rowOff>160045</xdr:rowOff>
    </xdr:to>
    <xdr:cxnSp macro="">
      <xdr:nvCxnSpPr>
        <xdr:cNvPr id="795" name="直線コネクタ 794"/>
        <xdr:cNvCxnSpPr/>
      </xdr:nvCxnSpPr>
      <xdr:spPr>
        <a:xfrm flipV="1">
          <a:off x="18656300" y="1010361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106521</xdr:rowOff>
    </xdr:from>
    <xdr:to>
      <xdr:col>116</xdr:col>
      <xdr:colOff>114300</xdr:colOff>
      <xdr:row>59</xdr:row>
      <xdr:rowOff>36671</xdr:rowOff>
    </xdr:to>
    <xdr:sp macro="" textlink="">
      <xdr:nvSpPr>
        <xdr:cNvPr id="805" name="楕円 804"/>
        <xdr:cNvSpPr/>
      </xdr:nvSpPr>
      <xdr:spPr>
        <a:xfrm>
          <a:off x="22110700" y="100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101588</xdr:rowOff>
    </xdr:from>
    <xdr:to>
      <xdr:col>112</xdr:col>
      <xdr:colOff>38100</xdr:colOff>
      <xdr:row>59</xdr:row>
      <xdr:rowOff>31738</xdr:rowOff>
    </xdr:to>
    <xdr:sp macro="" textlink="">
      <xdr:nvSpPr>
        <xdr:cNvPr id="807" name="楕円 806"/>
        <xdr:cNvSpPr/>
      </xdr:nvSpPr>
      <xdr:spPr>
        <a:xfrm>
          <a:off x="21272500" y="100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22865</xdr:rowOff>
    </xdr:from>
    <xdr:ext cx="469744" cy="259045"/>
    <xdr:sp macro="" textlink="">
      <xdr:nvSpPr>
        <xdr:cNvPr id="808" name="テキスト ボックス 807"/>
        <xdr:cNvSpPr txBox="1"/>
      </xdr:nvSpPr>
      <xdr:spPr>
        <a:xfrm>
          <a:off x="21088428" y="101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94977</xdr:rowOff>
    </xdr:from>
    <xdr:to>
      <xdr:col>107</xdr:col>
      <xdr:colOff>101600</xdr:colOff>
      <xdr:row>59</xdr:row>
      <xdr:rowOff>25127</xdr:rowOff>
    </xdr:to>
    <xdr:sp macro="" textlink="">
      <xdr:nvSpPr>
        <xdr:cNvPr id="809" name="楕円 808"/>
        <xdr:cNvSpPr/>
      </xdr:nvSpPr>
      <xdr:spPr>
        <a:xfrm>
          <a:off x="203835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16254</xdr:rowOff>
    </xdr:from>
    <xdr:ext cx="469744" cy="259045"/>
    <xdr:sp macro="" textlink="">
      <xdr:nvSpPr>
        <xdr:cNvPr id="810" name="テキスト ボックス 809"/>
        <xdr:cNvSpPr txBox="1"/>
      </xdr:nvSpPr>
      <xdr:spPr>
        <a:xfrm>
          <a:off x="20199428" y="10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108712</xdr:rowOff>
    </xdr:from>
    <xdr:to>
      <xdr:col>102</xdr:col>
      <xdr:colOff>165100</xdr:colOff>
      <xdr:row>59</xdr:row>
      <xdr:rowOff>38862</xdr:rowOff>
    </xdr:to>
    <xdr:sp macro="" textlink="">
      <xdr:nvSpPr>
        <xdr:cNvPr id="811" name="楕円 810"/>
        <xdr:cNvSpPr/>
      </xdr:nvSpPr>
      <xdr:spPr>
        <a:xfrm>
          <a:off x="194945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29989</xdr:rowOff>
    </xdr:from>
    <xdr:ext cx="469744" cy="259045"/>
    <xdr:sp macro="" textlink="">
      <xdr:nvSpPr>
        <xdr:cNvPr id="812" name="テキスト ボックス 811"/>
        <xdr:cNvSpPr txBox="1"/>
      </xdr:nvSpPr>
      <xdr:spPr>
        <a:xfrm>
          <a:off x="19310428" y="10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109245</xdr:rowOff>
    </xdr:from>
    <xdr:to>
      <xdr:col>98</xdr:col>
      <xdr:colOff>38100</xdr:colOff>
      <xdr:row>59</xdr:row>
      <xdr:rowOff>39395</xdr:rowOff>
    </xdr:to>
    <xdr:sp macro="" textlink="">
      <xdr:nvSpPr>
        <xdr:cNvPr id="813" name="楕円 812"/>
        <xdr:cNvSpPr/>
      </xdr:nvSpPr>
      <xdr:spPr>
        <a:xfrm>
          <a:off x="18605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30522</xdr:rowOff>
    </xdr:from>
    <xdr:ext cx="469744" cy="259045"/>
    <xdr:sp macro="" textlink="">
      <xdr:nvSpPr>
        <xdr:cNvPr id="814" name="テキスト ボックス 813"/>
        <xdr:cNvSpPr txBox="1"/>
      </xdr:nvSpPr>
      <xdr:spPr>
        <a:xfrm>
          <a:off x="18421428" y="10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16066</xdr:rowOff>
    </xdr:from>
    <xdr:to>
      <xdr:col>116</xdr:col>
      <xdr:colOff>63500</xdr:colOff>
      <xdr:row>73</xdr:row>
      <xdr:rowOff>91516</xdr:rowOff>
    </xdr:to>
    <xdr:cxnSp macro="">
      <xdr:nvCxnSpPr>
        <xdr:cNvPr id="844" name="直線コネクタ 843"/>
        <xdr:cNvCxnSpPr/>
      </xdr:nvCxnSpPr>
      <xdr:spPr>
        <a:xfrm flipV="1">
          <a:off x="21323300" y="12531916"/>
          <a:ext cx="8382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91516</xdr:rowOff>
    </xdr:from>
    <xdr:to>
      <xdr:col>111</xdr:col>
      <xdr:colOff>177800</xdr:colOff>
      <xdr:row>73</xdr:row>
      <xdr:rowOff>153365</xdr:rowOff>
    </xdr:to>
    <xdr:cxnSp macro="">
      <xdr:nvCxnSpPr>
        <xdr:cNvPr id="847" name="直線コネクタ 846"/>
        <xdr:cNvCxnSpPr/>
      </xdr:nvCxnSpPr>
      <xdr:spPr>
        <a:xfrm flipV="1">
          <a:off x="20434300" y="1260736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153365</xdr:rowOff>
    </xdr:from>
    <xdr:to>
      <xdr:col>107</xdr:col>
      <xdr:colOff>50800</xdr:colOff>
      <xdr:row>74</xdr:row>
      <xdr:rowOff>30874</xdr:rowOff>
    </xdr:to>
    <xdr:cxnSp macro="">
      <xdr:nvCxnSpPr>
        <xdr:cNvPr id="850" name="直線コネクタ 849"/>
        <xdr:cNvCxnSpPr/>
      </xdr:nvCxnSpPr>
      <xdr:spPr>
        <a:xfrm flipV="1">
          <a:off x="19545300" y="12669215"/>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30874</xdr:rowOff>
    </xdr:from>
    <xdr:to>
      <xdr:col>102</xdr:col>
      <xdr:colOff>114300</xdr:colOff>
      <xdr:row>74</xdr:row>
      <xdr:rowOff>98260</xdr:rowOff>
    </xdr:to>
    <xdr:cxnSp macro="">
      <xdr:nvCxnSpPr>
        <xdr:cNvPr id="853" name="直線コネクタ 852"/>
        <xdr:cNvCxnSpPr/>
      </xdr:nvCxnSpPr>
      <xdr:spPr>
        <a:xfrm flipV="1">
          <a:off x="18656300" y="12718174"/>
          <a:ext cx="889000" cy="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136716</xdr:rowOff>
    </xdr:from>
    <xdr:to>
      <xdr:col>116</xdr:col>
      <xdr:colOff>114300</xdr:colOff>
      <xdr:row>73</xdr:row>
      <xdr:rowOff>66866</xdr:rowOff>
    </xdr:to>
    <xdr:sp macro="" textlink="">
      <xdr:nvSpPr>
        <xdr:cNvPr id="863" name="楕円 862"/>
        <xdr:cNvSpPr/>
      </xdr:nvSpPr>
      <xdr:spPr>
        <a:xfrm>
          <a:off x="22110700" y="124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159593</xdr:rowOff>
    </xdr:from>
    <xdr:ext cx="599010" cy="259045"/>
    <xdr:sp macro="" textlink="">
      <xdr:nvSpPr>
        <xdr:cNvPr id="864" name="繰出金該当値テキスト"/>
        <xdr:cNvSpPr txBox="1"/>
      </xdr:nvSpPr>
      <xdr:spPr>
        <a:xfrm>
          <a:off x="22212300" y="1233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40716</xdr:rowOff>
    </xdr:from>
    <xdr:to>
      <xdr:col>112</xdr:col>
      <xdr:colOff>38100</xdr:colOff>
      <xdr:row>73</xdr:row>
      <xdr:rowOff>142316</xdr:rowOff>
    </xdr:to>
    <xdr:sp macro="" textlink="">
      <xdr:nvSpPr>
        <xdr:cNvPr id="865" name="楕円 864"/>
        <xdr:cNvSpPr/>
      </xdr:nvSpPr>
      <xdr:spPr>
        <a:xfrm>
          <a:off x="21272500" y="12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158843</xdr:rowOff>
    </xdr:from>
    <xdr:ext cx="599010" cy="259045"/>
    <xdr:sp macro="" textlink="">
      <xdr:nvSpPr>
        <xdr:cNvPr id="866" name="テキスト ボックス 865"/>
        <xdr:cNvSpPr txBox="1"/>
      </xdr:nvSpPr>
      <xdr:spPr>
        <a:xfrm>
          <a:off x="21023795" y="123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102565</xdr:rowOff>
    </xdr:from>
    <xdr:to>
      <xdr:col>107</xdr:col>
      <xdr:colOff>101600</xdr:colOff>
      <xdr:row>74</xdr:row>
      <xdr:rowOff>32715</xdr:rowOff>
    </xdr:to>
    <xdr:sp macro="" textlink="">
      <xdr:nvSpPr>
        <xdr:cNvPr id="867" name="楕円 866"/>
        <xdr:cNvSpPr/>
      </xdr:nvSpPr>
      <xdr:spPr>
        <a:xfrm>
          <a:off x="20383500" y="12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49242</xdr:rowOff>
    </xdr:from>
    <xdr:ext cx="599010" cy="259045"/>
    <xdr:sp macro="" textlink="">
      <xdr:nvSpPr>
        <xdr:cNvPr id="868" name="テキスト ボックス 867"/>
        <xdr:cNvSpPr txBox="1"/>
      </xdr:nvSpPr>
      <xdr:spPr>
        <a:xfrm>
          <a:off x="20134795" y="123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151524</xdr:rowOff>
    </xdr:from>
    <xdr:to>
      <xdr:col>102</xdr:col>
      <xdr:colOff>165100</xdr:colOff>
      <xdr:row>74</xdr:row>
      <xdr:rowOff>81674</xdr:rowOff>
    </xdr:to>
    <xdr:sp macro="" textlink="">
      <xdr:nvSpPr>
        <xdr:cNvPr id="869" name="楕円 868"/>
        <xdr:cNvSpPr/>
      </xdr:nvSpPr>
      <xdr:spPr>
        <a:xfrm>
          <a:off x="19494500" y="126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98201</xdr:rowOff>
    </xdr:from>
    <xdr:ext cx="534377" cy="259045"/>
    <xdr:sp macro="" textlink="">
      <xdr:nvSpPr>
        <xdr:cNvPr id="870" name="テキスト ボックス 869"/>
        <xdr:cNvSpPr txBox="1"/>
      </xdr:nvSpPr>
      <xdr:spPr>
        <a:xfrm>
          <a:off x="19278111" y="124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47460</xdr:rowOff>
    </xdr:from>
    <xdr:to>
      <xdr:col>98</xdr:col>
      <xdr:colOff>38100</xdr:colOff>
      <xdr:row>74</xdr:row>
      <xdr:rowOff>149060</xdr:rowOff>
    </xdr:to>
    <xdr:sp macro="" textlink="">
      <xdr:nvSpPr>
        <xdr:cNvPr id="871" name="楕円 870"/>
        <xdr:cNvSpPr/>
      </xdr:nvSpPr>
      <xdr:spPr>
        <a:xfrm>
          <a:off x="18605500" y="127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165587</xdr:rowOff>
    </xdr:from>
    <xdr:ext cx="534377" cy="259045"/>
    <xdr:sp macro="" textlink="">
      <xdr:nvSpPr>
        <xdr:cNvPr id="872" name="テキスト ボックス 871"/>
        <xdr:cNvSpPr txBox="1"/>
      </xdr:nvSpPr>
      <xdr:spPr>
        <a:xfrm>
          <a:off x="18389111" y="125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義務的経費（人件費・扶助費・公債費）の決算額は、対前年度比</a:t>
          </a:r>
          <a:r>
            <a:rPr kumimoji="1" lang="en-US" altLang="ja-JP" sz="1100">
              <a:latin typeface="ＭＳ Ｐゴシック" panose="020B0600070205080204" pitchFamily="50" charset="-128"/>
              <a:ea typeface="ＭＳ Ｐゴシック" panose="020B0600070205080204" pitchFamily="50" charset="-128"/>
            </a:rPr>
            <a:t>+145,249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）の増となっており住民一人あたりのコストについても対前年度比</a:t>
          </a:r>
          <a:r>
            <a:rPr kumimoji="1" lang="en-US" altLang="ja-JP" sz="1100">
              <a:latin typeface="ＭＳ Ｐゴシック" panose="020B0600070205080204" pitchFamily="50" charset="-128"/>
              <a:ea typeface="ＭＳ Ｐゴシック" panose="020B0600070205080204" pitchFamily="50" charset="-128"/>
            </a:rPr>
            <a:t>+35,047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）となった。公債費の増が主な増加要因となっており、これは地方債残高抑制の取組として繰上償還（臨時財政対策債、</a:t>
          </a:r>
          <a:r>
            <a:rPr kumimoji="1" lang="en-US" altLang="ja-JP" sz="1100">
              <a:latin typeface="ＭＳ Ｐゴシック" panose="020B0600070205080204" pitchFamily="50" charset="-128"/>
              <a:ea typeface="ＭＳ Ｐゴシック" panose="020B0600070205080204" pitchFamily="50" charset="-128"/>
            </a:rPr>
            <a:t>94,575</a:t>
          </a:r>
          <a:r>
            <a:rPr kumimoji="1" lang="ja-JP" altLang="en-US" sz="1100">
              <a:latin typeface="ＭＳ Ｐゴシック" panose="020B0600070205080204" pitchFamily="50" charset="-128"/>
              <a:ea typeface="ＭＳ Ｐゴシック" panose="020B0600070205080204" pitchFamily="50" charset="-128"/>
            </a:rPr>
            <a:t>千円）を実施したことによるものである。今後も引き続き退職者不補充等による人件費の抑制や、計画的な事業の実施による公債費の抑制等により、義務的経費の抑制に努める必要がある。</a:t>
          </a:r>
        </a:p>
        <a:p>
          <a:r>
            <a:rPr kumimoji="1" lang="ja-JP" altLang="en-US" sz="1100">
              <a:latin typeface="ＭＳ Ｐゴシック" panose="020B0600070205080204" pitchFamily="50" charset="-128"/>
              <a:ea typeface="ＭＳ Ｐゴシック" panose="020B0600070205080204" pitchFamily="50" charset="-128"/>
            </a:rPr>
            <a:t>　その他経費のうち、補助費等が前年度比</a:t>
          </a:r>
          <a:r>
            <a:rPr kumimoji="1" lang="en-US" altLang="ja-JP" sz="1100">
              <a:latin typeface="ＭＳ Ｐゴシック" panose="020B0600070205080204" pitchFamily="50" charset="-128"/>
              <a:ea typeface="ＭＳ Ｐゴシック" panose="020B0600070205080204" pitchFamily="50" charset="-128"/>
            </a:rPr>
            <a:t>+776,892</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+73.4%</a:t>
          </a:r>
          <a:r>
            <a:rPr kumimoji="1" lang="ja-JP" altLang="en-US" sz="1100">
              <a:latin typeface="ＭＳ Ｐゴシック" panose="020B0600070205080204" pitchFamily="50" charset="-128"/>
              <a:ea typeface="ＭＳ Ｐゴシック" panose="020B0600070205080204" pitchFamily="50" charset="-128"/>
            </a:rPr>
            <a:t>）の増となっているが、これは特別定額給付金事業の実施による増である。また維持補修費についても前年度比</a:t>
          </a:r>
          <a:r>
            <a:rPr kumimoji="1" lang="en-US" altLang="ja-JP" sz="1100">
              <a:latin typeface="ＭＳ Ｐゴシック" panose="020B0600070205080204" pitchFamily="50" charset="-128"/>
              <a:ea typeface="ＭＳ Ｐゴシック" panose="020B0600070205080204" pitchFamily="50" charset="-128"/>
            </a:rPr>
            <a:t>+135,315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）となっている。これは記録的な豪雪による除排雪経費の増が主な増要因となっている。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また、繰出金についても類似団体平均値と比較した際に大きく乖離しているが、これは病院事業会計への繰出金の影響が要因となっている。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普通建設事業費については、新規整備・更新整備等減少傾向にあるため、住民一人あたりのコストについても類似団体平均値を下回っている。今後も計画的な事業実施に努めることとする。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138557</xdr:rowOff>
    </xdr:from>
    <xdr:to>
      <xdr:col>24</xdr:col>
      <xdr:colOff>63500</xdr:colOff>
      <xdr:row>34</xdr:row>
      <xdr:rowOff>150622</xdr:rowOff>
    </xdr:to>
    <xdr:cxnSp macro="">
      <xdr:nvCxnSpPr>
        <xdr:cNvPr id="61" name="直線コネクタ 60"/>
        <xdr:cNvCxnSpPr/>
      </xdr:nvCxnSpPr>
      <xdr:spPr>
        <a:xfrm flipV="1">
          <a:off x="3797300" y="59678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131191</xdr:rowOff>
    </xdr:from>
    <xdr:to>
      <xdr:col>19</xdr:col>
      <xdr:colOff>177800</xdr:colOff>
      <xdr:row>34</xdr:row>
      <xdr:rowOff>150622</xdr:rowOff>
    </xdr:to>
    <xdr:cxnSp macro="">
      <xdr:nvCxnSpPr>
        <xdr:cNvPr id="64" name="直線コネクタ 63"/>
        <xdr:cNvCxnSpPr/>
      </xdr:nvCxnSpPr>
      <xdr:spPr>
        <a:xfrm>
          <a:off x="2908300" y="59604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131191</xdr:rowOff>
    </xdr:from>
    <xdr:to>
      <xdr:col>15</xdr:col>
      <xdr:colOff>50800</xdr:colOff>
      <xdr:row>34</xdr:row>
      <xdr:rowOff>168148</xdr:rowOff>
    </xdr:to>
    <xdr:cxnSp macro="">
      <xdr:nvCxnSpPr>
        <xdr:cNvPr id="67" name="直線コネクタ 66"/>
        <xdr:cNvCxnSpPr/>
      </xdr:nvCxnSpPr>
      <xdr:spPr>
        <a:xfrm flipV="1">
          <a:off x="2019300" y="596049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168148</xdr:rowOff>
    </xdr:from>
    <xdr:to>
      <xdr:col>10</xdr:col>
      <xdr:colOff>114300</xdr:colOff>
      <xdr:row>35</xdr:row>
      <xdr:rowOff>139446</xdr:rowOff>
    </xdr:to>
    <xdr:cxnSp macro="">
      <xdr:nvCxnSpPr>
        <xdr:cNvPr id="70" name="直線コネクタ 69"/>
        <xdr:cNvCxnSpPr/>
      </xdr:nvCxnSpPr>
      <xdr:spPr>
        <a:xfrm flipV="1">
          <a:off x="1130300" y="5997448"/>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87757</xdr:rowOff>
    </xdr:from>
    <xdr:to>
      <xdr:col>24</xdr:col>
      <xdr:colOff>114300</xdr:colOff>
      <xdr:row>35</xdr:row>
      <xdr:rowOff>17907</xdr:rowOff>
    </xdr:to>
    <xdr:sp macro="" textlink="">
      <xdr:nvSpPr>
        <xdr:cNvPr id="80" name="楕円 79"/>
        <xdr:cNvSpPr/>
      </xdr:nvSpPr>
      <xdr:spPr>
        <a:xfrm>
          <a:off x="45847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110634</xdr:rowOff>
    </xdr:from>
    <xdr:ext cx="534377" cy="259045"/>
    <xdr:sp macro="" textlink="">
      <xdr:nvSpPr>
        <xdr:cNvPr id="81" name="議会費該当値テキスト"/>
        <xdr:cNvSpPr txBox="1"/>
      </xdr:nvSpPr>
      <xdr:spPr>
        <a:xfrm>
          <a:off x="4686300" y="5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99822</xdr:rowOff>
    </xdr:from>
    <xdr:to>
      <xdr:col>20</xdr:col>
      <xdr:colOff>38100</xdr:colOff>
      <xdr:row>35</xdr:row>
      <xdr:rowOff>29972</xdr:rowOff>
    </xdr:to>
    <xdr:sp macro="" textlink="">
      <xdr:nvSpPr>
        <xdr:cNvPr id="82" name="楕円 81"/>
        <xdr:cNvSpPr/>
      </xdr:nvSpPr>
      <xdr:spPr>
        <a:xfrm>
          <a:off x="3746500" y="5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46499</xdr:rowOff>
    </xdr:from>
    <xdr:ext cx="534377" cy="259045"/>
    <xdr:sp macro="" textlink="">
      <xdr:nvSpPr>
        <xdr:cNvPr id="83" name="テキスト ボックス 82"/>
        <xdr:cNvSpPr txBox="1"/>
      </xdr:nvSpPr>
      <xdr:spPr>
        <a:xfrm>
          <a:off x="3530111" y="57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80391</xdr:rowOff>
    </xdr:from>
    <xdr:to>
      <xdr:col>15</xdr:col>
      <xdr:colOff>101600</xdr:colOff>
      <xdr:row>35</xdr:row>
      <xdr:rowOff>10541</xdr:rowOff>
    </xdr:to>
    <xdr:sp macro="" textlink="">
      <xdr:nvSpPr>
        <xdr:cNvPr id="84" name="楕円 83"/>
        <xdr:cNvSpPr/>
      </xdr:nvSpPr>
      <xdr:spPr>
        <a:xfrm>
          <a:off x="28575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27068</xdr:rowOff>
    </xdr:from>
    <xdr:ext cx="534377" cy="259045"/>
    <xdr:sp macro="" textlink="">
      <xdr:nvSpPr>
        <xdr:cNvPr id="85" name="テキスト ボックス 84"/>
        <xdr:cNvSpPr txBox="1"/>
      </xdr:nvSpPr>
      <xdr:spPr>
        <a:xfrm>
          <a:off x="2641111" y="56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117348</xdr:rowOff>
    </xdr:from>
    <xdr:to>
      <xdr:col>10</xdr:col>
      <xdr:colOff>165100</xdr:colOff>
      <xdr:row>35</xdr:row>
      <xdr:rowOff>47498</xdr:rowOff>
    </xdr:to>
    <xdr:sp macro="" textlink="">
      <xdr:nvSpPr>
        <xdr:cNvPr id="86" name="楕円 85"/>
        <xdr:cNvSpPr/>
      </xdr:nvSpPr>
      <xdr:spPr>
        <a:xfrm>
          <a:off x="19685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64025</xdr:rowOff>
    </xdr:from>
    <xdr:ext cx="534377" cy="259045"/>
    <xdr:sp macro="" textlink="">
      <xdr:nvSpPr>
        <xdr:cNvPr id="87" name="テキスト ボックス 86"/>
        <xdr:cNvSpPr txBox="1"/>
      </xdr:nvSpPr>
      <xdr:spPr>
        <a:xfrm>
          <a:off x="1752111" y="5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88646</xdr:rowOff>
    </xdr:from>
    <xdr:to>
      <xdr:col>6</xdr:col>
      <xdr:colOff>38100</xdr:colOff>
      <xdr:row>36</xdr:row>
      <xdr:rowOff>18796</xdr:rowOff>
    </xdr:to>
    <xdr:sp macro="" textlink="">
      <xdr:nvSpPr>
        <xdr:cNvPr id="88" name="楕円 87"/>
        <xdr:cNvSpPr/>
      </xdr:nvSpPr>
      <xdr:spPr>
        <a:xfrm>
          <a:off x="1079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35323</xdr:rowOff>
    </xdr:from>
    <xdr:ext cx="534377" cy="259045"/>
    <xdr:sp macro="" textlink="">
      <xdr:nvSpPr>
        <xdr:cNvPr id="89" name="テキスト ボックス 88"/>
        <xdr:cNvSpPr txBox="1"/>
      </xdr:nvSpPr>
      <xdr:spPr>
        <a:xfrm>
          <a:off x="863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134490</xdr:rowOff>
    </xdr:from>
    <xdr:to>
      <xdr:col>24</xdr:col>
      <xdr:colOff>63500</xdr:colOff>
      <xdr:row>58</xdr:row>
      <xdr:rowOff>46038</xdr:rowOff>
    </xdr:to>
    <xdr:cxnSp macro="">
      <xdr:nvCxnSpPr>
        <xdr:cNvPr id="118" name="直線コネクタ 117"/>
        <xdr:cNvCxnSpPr/>
      </xdr:nvCxnSpPr>
      <xdr:spPr>
        <a:xfrm flipV="1">
          <a:off x="3797300" y="9907140"/>
          <a:ext cx="8382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46038</xdr:rowOff>
    </xdr:from>
    <xdr:to>
      <xdr:col>19</xdr:col>
      <xdr:colOff>177800</xdr:colOff>
      <xdr:row>58</xdr:row>
      <xdr:rowOff>88178</xdr:rowOff>
    </xdr:to>
    <xdr:cxnSp macro="">
      <xdr:nvCxnSpPr>
        <xdr:cNvPr id="121" name="直線コネクタ 120"/>
        <xdr:cNvCxnSpPr/>
      </xdr:nvCxnSpPr>
      <xdr:spPr>
        <a:xfrm flipV="1">
          <a:off x="2908300" y="9990138"/>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66237</xdr:rowOff>
    </xdr:from>
    <xdr:to>
      <xdr:col>15</xdr:col>
      <xdr:colOff>50800</xdr:colOff>
      <xdr:row>58</xdr:row>
      <xdr:rowOff>88178</xdr:rowOff>
    </xdr:to>
    <xdr:cxnSp macro="">
      <xdr:nvCxnSpPr>
        <xdr:cNvPr id="124" name="直線コネクタ 123"/>
        <xdr:cNvCxnSpPr/>
      </xdr:nvCxnSpPr>
      <xdr:spPr>
        <a:xfrm>
          <a:off x="2019300" y="10010337"/>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49079</xdr:rowOff>
    </xdr:from>
    <xdr:to>
      <xdr:col>10</xdr:col>
      <xdr:colOff>114300</xdr:colOff>
      <xdr:row>58</xdr:row>
      <xdr:rowOff>66237</xdr:rowOff>
    </xdr:to>
    <xdr:cxnSp macro="">
      <xdr:nvCxnSpPr>
        <xdr:cNvPr id="127" name="直線コネクタ 126"/>
        <xdr:cNvCxnSpPr/>
      </xdr:nvCxnSpPr>
      <xdr:spPr>
        <a:xfrm>
          <a:off x="1130300" y="9993179"/>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83690</xdr:rowOff>
    </xdr:from>
    <xdr:to>
      <xdr:col>24</xdr:col>
      <xdr:colOff>114300</xdr:colOff>
      <xdr:row>58</xdr:row>
      <xdr:rowOff>13840</xdr:rowOff>
    </xdr:to>
    <xdr:sp macro="" textlink="">
      <xdr:nvSpPr>
        <xdr:cNvPr id="137" name="楕円 136"/>
        <xdr:cNvSpPr/>
      </xdr:nvSpPr>
      <xdr:spPr>
        <a:xfrm>
          <a:off x="4584700" y="98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62117</xdr:rowOff>
    </xdr:from>
    <xdr:ext cx="599010" cy="259045"/>
    <xdr:sp macro="" textlink="">
      <xdr:nvSpPr>
        <xdr:cNvPr id="138" name="総務費該当値テキスト"/>
        <xdr:cNvSpPr txBox="1"/>
      </xdr:nvSpPr>
      <xdr:spPr>
        <a:xfrm>
          <a:off x="4686300" y="983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166688</xdr:rowOff>
    </xdr:from>
    <xdr:to>
      <xdr:col>20</xdr:col>
      <xdr:colOff>38100</xdr:colOff>
      <xdr:row>58</xdr:row>
      <xdr:rowOff>96838</xdr:rowOff>
    </xdr:to>
    <xdr:sp macro="" textlink="">
      <xdr:nvSpPr>
        <xdr:cNvPr id="139" name="楕円 138"/>
        <xdr:cNvSpPr/>
      </xdr:nvSpPr>
      <xdr:spPr>
        <a:xfrm>
          <a:off x="3746500" y="99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113365</xdr:rowOff>
    </xdr:from>
    <xdr:ext cx="599010" cy="259045"/>
    <xdr:sp macro="" textlink="">
      <xdr:nvSpPr>
        <xdr:cNvPr id="140" name="テキスト ボックス 139"/>
        <xdr:cNvSpPr txBox="1"/>
      </xdr:nvSpPr>
      <xdr:spPr>
        <a:xfrm>
          <a:off x="3497795" y="97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37378</xdr:rowOff>
    </xdr:from>
    <xdr:to>
      <xdr:col>15</xdr:col>
      <xdr:colOff>101600</xdr:colOff>
      <xdr:row>58</xdr:row>
      <xdr:rowOff>138978</xdr:rowOff>
    </xdr:to>
    <xdr:sp macro="" textlink="">
      <xdr:nvSpPr>
        <xdr:cNvPr id="141" name="楕円 140"/>
        <xdr:cNvSpPr/>
      </xdr:nvSpPr>
      <xdr:spPr>
        <a:xfrm>
          <a:off x="2857500" y="99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130105</xdr:rowOff>
    </xdr:from>
    <xdr:ext cx="599010" cy="259045"/>
    <xdr:sp macro="" textlink="">
      <xdr:nvSpPr>
        <xdr:cNvPr id="142" name="テキスト ボックス 141"/>
        <xdr:cNvSpPr txBox="1"/>
      </xdr:nvSpPr>
      <xdr:spPr>
        <a:xfrm>
          <a:off x="2608795" y="100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15437</xdr:rowOff>
    </xdr:from>
    <xdr:to>
      <xdr:col>10</xdr:col>
      <xdr:colOff>165100</xdr:colOff>
      <xdr:row>58</xdr:row>
      <xdr:rowOff>117037</xdr:rowOff>
    </xdr:to>
    <xdr:sp macro="" textlink="">
      <xdr:nvSpPr>
        <xdr:cNvPr id="143" name="楕円 142"/>
        <xdr:cNvSpPr/>
      </xdr:nvSpPr>
      <xdr:spPr>
        <a:xfrm>
          <a:off x="1968500" y="99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133564</xdr:rowOff>
    </xdr:from>
    <xdr:ext cx="599010" cy="259045"/>
    <xdr:sp macro="" textlink="">
      <xdr:nvSpPr>
        <xdr:cNvPr id="144" name="テキスト ボックス 143"/>
        <xdr:cNvSpPr txBox="1"/>
      </xdr:nvSpPr>
      <xdr:spPr>
        <a:xfrm>
          <a:off x="1719795" y="97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169729</xdr:rowOff>
    </xdr:from>
    <xdr:to>
      <xdr:col>6</xdr:col>
      <xdr:colOff>38100</xdr:colOff>
      <xdr:row>58</xdr:row>
      <xdr:rowOff>99879</xdr:rowOff>
    </xdr:to>
    <xdr:sp macro="" textlink="">
      <xdr:nvSpPr>
        <xdr:cNvPr id="145" name="楕円 144"/>
        <xdr:cNvSpPr/>
      </xdr:nvSpPr>
      <xdr:spPr>
        <a:xfrm>
          <a:off x="1079500" y="99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116406</xdr:rowOff>
    </xdr:from>
    <xdr:ext cx="599010" cy="259045"/>
    <xdr:sp macro="" textlink="">
      <xdr:nvSpPr>
        <xdr:cNvPr id="146" name="テキスト ボックス 145"/>
        <xdr:cNvSpPr txBox="1"/>
      </xdr:nvSpPr>
      <xdr:spPr>
        <a:xfrm>
          <a:off x="830795" y="97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72084</xdr:rowOff>
    </xdr:from>
    <xdr:to>
      <xdr:col>24</xdr:col>
      <xdr:colOff>63500</xdr:colOff>
      <xdr:row>76</xdr:row>
      <xdr:rowOff>97610</xdr:rowOff>
    </xdr:to>
    <xdr:cxnSp macro="">
      <xdr:nvCxnSpPr>
        <xdr:cNvPr id="174" name="直線コネクタ 173"/>
        <xdr:cNvCxnSpPr/>
      </xdr:nvCxnSpPr>
      <xdr:spPr>
        <a:xfrm flipV="1">
          <a:off x="3797300" y="13102284"/>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97610</xdr:rowOff>
    </xdr:from>
    <xdr:to>
      <xdr:col>19</xdr:col>
      <xdr:colOff>177800</xdr:colOff>
      <xdr:row>76</xdr:row>
      <xdr:rowOff>99516</xdr:rowOff>
    </xdr:to>
    <xdr:cxnSp macro="">
      <xdr:nvCxnSpPr>
        <xdr:cNvPr id="177" name="直線コネクタ 176"/>
        <xdr:cNvCxnSpPr/>
      </xdr:nvCxnSpPr>
      <xdr:spPr>
        <a:xfrm flipV="1">
          <a:off x="2908300" y="1312781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99516</xdr:rowOff>
    </xdr:from>
    <xdr:to>
      <xdr:col>15</xdr:col>
      <xdr:colOff>50800</xdr:colOff>
      <xdr:row>76</xdr:row>
      <xdr:rowOff>138813</xdr:rowOff>
    </xdr:to>
    <xdr:cxnSp macro="">
      <xdr:nvCxnSpPr>
        <xdr:cNvPr id="180" name="直線コネクタ 179"/>
        <xdr:cNvCxnSpPr/>
      </xdr:nvCxnSpPr>
      <xdr:spPr>
        <a:xfrm flipV="1">
          <a:off x="2019300" y="13129716"/>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147980</xdr:rowOff>
    </xdr:from>
    <xdr:to>
      <xdr:col>10</xdr:col>
      <xdr:colOff>114300</xdr:colOff>
      <xdr:row>76</xdr:row>
      <xdr:rowOff>138813</xdr:rowOff>
    </xdr:to>
    <xdr:cxnSp macro="">
      <xdr:nvCxnSpPr>
        <xdr:cNvPr id="183" name="直線コネクタ 182"/>
        <xdr:cNvCxnSpPr/>
      </xdr:nvCxnSpPr>
      <xdr:spPr>
        <a:xfrm>
          <a:off x="1130300" y="13006730"/>
          <a:ext cx="8890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21284</xdr:rowOff>
    </xdr:from>
    <xdr:to>
      <xdr:col>24</xdr:col>
      <xdr:colOff>114300</xdr:colOff>
      <xdr:row>76</xdr:row>
      <xdr:rowOff>122884</xdr:rowOff>
    </xdr:to>
    <xdr:sp macro="" textlink="">
      <xdr:nvSpPr>
        <xdr:cNvPr id="193" name="楕円 192"/>
        <xdr:cNvSpPr/>
      </xdr:nvSpPr>
      <xdr:spPr>
        <a:xfrm>
          <a:off x="4584700" y="13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171161</xdr:rowOff>
    </xdr:from>
    <xdr:ext cx="599010" cy="259045"/>
    <xdr:sp macro="" textlink="">
      <xdr:nvSpPr>
        <xdr:cNvPr id="194" name="民生費該当値テキスト"/>
        <xdr:cNvSpPr txBox="1"/>
      </xdr:nvSpPr>
      <xdr:spPr>
        <a:xfrm>
          <a:off x="4686300" y="1302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46810</xdr:rowOff>
    </xdr:from>
    <xdr:to>
      <xdr:col>20</xdr:col>
      <xdr:colOff>38100</xdr:colOff>
      <xdr:row>76</xdr:row>
      <xdr:rowOff>148410</xdr:rowOff>
    </xdr:to>
    <xdr:sp macro="" textlink="">
      <xdr:nvSpPr>
        <xdr:cNvPr id="195" name="楕円 194"/>
        <xdr:cNvSpPr/>
      </xdr:nvSpPr>
      <xdr:spPr>
        <a:xfrm>
          <a:off x="3746500" y="130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139537</xdr:rowOff>
    </xdr:from>
    <xdr:ext cx="599010" cy="259045"/>
    <xdr:sp macro="" textlink="">
      <xdr:nvSpPr>
        <xdr:cNvPr id="196" name="テキスト ボックス 195"/>
        <xdr:cNvSpPr txBox="1"/>
      </xdr:nvSpPr>
      <xdr:spPr>
        <a:xfrm>
          <a:off x="3497795" y="131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48716</xdr:rowOff>
    </xdr:from>
    <xdr:to>
      <xdr:col>15</xdr:col>
      <xdr:colOff>101600</xdr:colOff>
      <xdr:row>76</xdr:row>
      <xdr:rowOff>150316</xdr:rowOff>
    </xdr:to>
    <xdr:sp macro="" textlink="">
      <xdr:nvSpPr>
        <xdr:cNvPr id="197" name="楕円 196"/>
        <xdr:cNvSpPr/>
      </xdr:nvSpPr>
      <xdr:spPr>
        <a:xfrm>
          <a:off x="2857500" y="130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141443</xdr:rowOff>
    </xdr:from>
    <xdr:ext cx="599010" cy="259045"/>
    <xdr:sp macro="" textlink="">
      <xdr:nvSpPr>
        <xdr:cNvPr id="198" name="テキスト ボックス 197"/>
        <xdr:cNvSpPr txBox="1"/>
      </xdr:nvSpPr>
      <xdr:spPr>
        <a:xfrm>
          <a:off x="2608795" y="131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88013</xdr:rowOff>
    </xdr:from>
    <xdr:to>
      <xdr:col>10</xdr:col>
      <xdr:colOff>165100</xdr:colOff>
      <xdr:row>77</xdr:row>
      <xdr:rowOff>18163</xdr:rowOff>
    </xdr:to>
    <xdr:sp macro="" textlink="">
      <xdr:nvSpPr>
        <xdr:cNvPr id="199" name="楕円 198"/>
        <xdr:cNvSpPr/>
      </xdr:nvSpPr>
      <xdr:spPr>
        <a:xfrm>
          <a:off x="1968500" y="131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9290</xdr:rowOff>
    </xdr:from>
    <xdr:ext cx="599010" cy="259045"/>
    <xdr:sp macro="" textlink="">
      <xdr:nvSpPr>
        <xdr:cNvPr id="200" name="テキスト ボックス 199"/>
        <xdr:cNvSpPr txBox="1"/>
      </xdr:nvSpPr>
      <xdr:spPr>
        <a:xfrm>
          <a:off x="1719795" y="132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97180</xdr:rowOff>
    </xdr:from>
    <xdr:to>
      <xdr:col>6</xdr:col>
      <xdr:colOff>38100</xdr:colOff>
      <xdr:row>76</xdr:row>
      <xdr:rowOff>27330</xdr:rowOff>
    </xdr:to>
    <xdr:sp macro="" textlink="">
      <xdr:nvSpPr>
        <xdr:cNvPr id="201" name="楕円 200"/>
        <xdr:cNvSpPr/>
      </xdr:nvSpPr>
      <xdr:spPr>
        <a:xfrm>
          <a:off x="10795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43857</xdr:rowOff>
    </xdr:from>
    <xdr:ext cx="599010" cy="259045"/>
    <xdr:sp macro="" textlink="">
      <xdr:nvSpPr>
        <xdr:cNvPr id="202" name="テキスト ボックス 201"/>
        <xdr:cNvSpPr txBox="1"/>
      </xdr:nvSpPr>
      <xdr:spPr>
        <a:xfrm>
          <a:off x="830795" y="127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25341</xdr:rowOff>
    </xdr:from>
    <xdr:to>
      <xdr:col>24</xdr:col>
      <xdr:colOff>63500</xdr:colOff>
      <xdr:row>94</xdr:row>
      <xdr:rowOff>164595</xdr:rowOff>
    </xdr:to>
    <xdr:cxnSp macro="">
      <xdr:nvCxnSpPr>
        <xdr:cNvPr id="229" name="直線コネクタ 228"/>
        <xdr:cNvCxnSpPr/>
      </xdr:nvCxnSpPr>
      <xdr:spPr>
        <a:xfrm flipV="1">
          <a:off x="3797300" y="16141641"/>
          <a:ext cx="838200" cy="1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164595</xdr:rowOff>
    </xdr:from>
    <xdr:to>
      <xdr:col>19</xdr:col>
      <xdr:colOff>177800</xdr:colOff>
      <xdr:row>95</xdr:row>
      <xdr:rowOff>29355</xdr:rowOff>
    </xdr:to>
    <xdr:cxnSp macro="">
      <xdr:nvCxnSpPr>
        <xdr:cNvPr id="232" name="直線コネクタ 231"/>
        <xdr:cNvCxnSpPr/>
      </xdr:nvCxnSpPr>
      <xdr:spPr>
        <a:xfrm flipV="1">
          <a:off x="2908300" y="1628089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29355</xdr:rowOff>
    </xdr:from>
    <xdr:to>
      <xdr:col>15</xdr:col>
      <xdr:colOff>50800</xdr:colOff>
      <xdr:row>95</xdr:row>
      <xdr:rowOff>68852</xdr:rowOff>
    </xdr:to>
    <xdr:cxnSp macro="">
      <xdr:nvCxnSpPr>
        <xdr:cNvPr id="235" name="直線コネクタ 234"/>
        <xdr:cNvCxnSpPr/>
      </xdr:nvCxnSpPr>
      <xdr:spPr>
        <a:xfrm flipV="1">
          <a:off x="2019300" y="163171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68852</xdr:rowOff>
    </xdr:from>
    <xdr:to>
      <xdr:col>10</xdr:col>
      <xdr:colOff>114300</xdr:colOff>
      <xdr:row>95</xdr:row>
      <xdr:rowOff>136006</xdr:rowOff>
    </xdr:to>
    <xdr:cxnSp macro="">
      <xdr:nvCxnSpPr>
        <xdr:cNvPr id="238" name="直線コネクタ 237"/>
        <xdr:cNvCxnSpPr/>
      </xdr:nvCxnSpPr>
      <xdr:spPr>
        <a:xfrm flipV="1">
          <a:off x="1130300" y="16356602"/>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145991</xdr:rowOff>
    </xdr:from>
    <xdr:to>
      <xdr:col>24</xdr:col>
      <xdr:colOff>114300</xdr:colOff>
      <xdr:row>94</xdr:row>
      <xdr:rowOff>76141</xdr:rowOff>
    </xdr:to>
    <xdr:sp macro="" textlink="">
      <xdr:nvSpPr>
        <xdr:cNvPr id="248" name="楕円 247"/>
        <xdr:cNvSpPr/>
      </xdr:nvSpPr>
      <xdr:spPr>
        <a:xfrm>
          <a:off x="4584700" y="16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168868</xdr:rowOff>
    </xdr:from>
    <xdr:ext cx="599010" cy="259045"/>
    <xdr:sp macro="" textlink="">
      <xdr:nvSpPr>
        <xdr:cNvPr id="249" name="衛生費該当値テキスト"/>
        <xdr:cNvSpPr txBox="1"/>
      </xdr:nvSpPr>
      <xdr:spPr>
        <a:xfrm>
          <a:off x="4686300" y="1594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113795</xdr:rowOff>
    </xdr:from>
    <xdr:to>
      <xdr:col>20</xdr:col>
      <xdr:colOff>38100</xdr:colOff>
      <xdr:row>95</xdr:row>
      <xdr:rowOff>43945</xdr:rowOff>
    </xdr:to>
    <xdr:sp macro="" textlink="">
      <xdr:nvSpPr>
        <xdr:cNvPr id="250" name="楕円 249"/>
        <xdr:cNvSpPr/>
      </xdr:nvSpPr>
      <xdr:spPr>
        <a:xfrm>
          <a:off x="3746500" y="162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60472</xdr:rowOff>
    </xdr:from>
    <xdr:ext cx="599010" cy="259045"/>
    <xdr:sp macro="" textlink="">
      <xdr:nvSpPr>
        <xdr:cNvPr id="251" name="テキスト ボックス 250"/>
        <xdr:cNvSpPr txBox="1"/>
      </xdr:nvSpPr>
      <xdr:spPr>
        <a:xfrm>
          <a:off x="3497795" y="160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150005</xdr:rowOff>
    </xdr:from>
    <xdr:to>
      <xdr:col>15</xdr:col>
      <xdr:colOff>101600</xdr:colOff>
      <xdr:row>95</xdr:row>
      <xdr:rowOff>80155</xdr:rowOff>
    </xdr:to>
    <xdr:sp macro="" textlink="">
      <xdr:nvSpPr>
        <xdr:cNvPr id="252" name="楕円 251"/>
        <xdr:cNvSpPr/>
      </xdr:nvSpPr>
      <xdr:spPr>
        <a:xfrm>
          <a:off x="2857500" y="16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96682</xdr:rowOff>
    </xdr:from>
    <xdr:ext cx="599010" cy="259045"/>
    <xdr:sp macro="" textlink="">
      <xdr:nvSpPr>
        <xdr:cNvPr id="253" name="テキスト ボックス 252"/>
        <xdr:cNvSpPr txBox="1"/>
      </xdr:nvSpPr>
      <xdr:spPr>
        <a:xfrm>
          <a:off x="2608795" y="160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18052</xdr:rowOff>
    </xdr:from>
    <xdr:to>
      <xdr:col>10</xdr:col>
      <xdr:colOff>165100</xdr:colOff>
      <xdr:row>95</xdr:row>
      <xdr:rowOff>119652</xdr:rowOff>
    </xdr:to>
    <xdr:sp macro="" textlink="">
      <xdr:nvSpPr>
        <xdr:cNvPr id="254" name="楕円 253"/>
        <xdr:cNvSpPr/>
      </xdr:nvSpPr>
      <xdr:spPr>
        <a:xfrm>
          <a:off x="1968500" y="16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136179</xdr:rowOff>
    </xdr:from>
    <xdr:ext cx="599010" cy="259045"/>
    <xdr:sp macro="" textlink="">
      <xdr:nvSpPr>
        <xdr:cNvPr id="255" name="テキスト ボックス 254"/>
        <xdr:cNvSpPr txBox="1"/>
      </xdr:nvSpPr>
      <xdr:spPr>
        <a:xfrm>
          <a:off x="1719795" y="160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85206</xdr:rowOff>
    </xdr:from>
    <xdr:to>
      <xdr:col>6</xdr:col>
      <xdr:colOff>38100</xdr:colOff>
      <xdr:row>96</xdr:row>
      <xdr:rowOff>15356</xdr:rowOff>
    </xdr:to>
    <xdr:sp macro="" textlink="">
      <xdr:nvSpPr>
        <xdr:cNvPr id="256" name="楕円 255"/>
        <xdr:cNvSpPr/>
      </xdr:nvSpPr>
      <xdr:spPr>
        <a:xfrm>
          <a:off x="1079500" y="163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31883</xdr:rowOff>
    </xdr:from>
    <xdr:ext cx="599010" cy="259045"/>
    <xdr:sp macro="" textlink="">
      <xdr:nvSpPr>
        <xdr:cNvPr id="257" name="テキスト ボックス 256"/>
        <xdr:cNvSpPr txBox="1"/>
      </xdr:nvSpPr>
      <xdr:spPr>
        <a:xfrm>
          <a:off x="830795" y="161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86030</xdr:rowOff>
    </xdr:from>
    <xdr:to>
      <xdr:col>55</xdr:col>
      <xdr:colOff>0</xdr:colOff>
      <xdr:row>58</xdr:row>
      <xdr:rowOff>10161</xdr:rowOff>
    </xdr:to>
    <xdr:cxnSp macro="">
      <xdr:nvCxnSpPr>
        <xdr:cNvPr id="339" name="直線コネクタ 338"/>
        <xdr:cNvCxnSpPr/>
      </xdr:nvCxnSpPr>
      <xdr:spPr>
        <a:xfrm>
          <a:off x="9639300" y="9687230"/>
          <a:ext cx="838200" cy="2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86030</xdr:rowOff>
    </xdr:from>
    <xdr:to>
      <xdr:col>50</xdr:col>
      <xdr:colOff>114300</xdr:colOff>
      <xdr:row>57</xdr:row>
      <xdr:rowOff>165792</xdr:rowOff>
    </xdr:to>
    <xdr:cxnSp macro="">
      <xdr:nvCxnSpPr>
        <xdr:cNvPr id="342" name="直線コネクタ 341"/>
        <xdr:cNvCxnSpPr/>
      </xdr:nvCxnSpPr>
      <xdr:spPr>
        <a:xfrm flipV="1">
          <a:off x="8750300" y="9687230"/>
          <a:ext cx="889000" cy="25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165792</xdr:rowOff>
    </xdr:from>
    <xdr:to>
      <xdr:col>45</xdr:col>
      <xdr:colOff>177800</xdr:colOff>
      <xdr:row>58</xdr:row>
      <xdr:rowOff>922</xdr:rowOff>
    </xdr:to>
    <xdr:cxnSp macro="">
      <xdr:nvCxnSpPr>
        <xdr:cNvPr id="345" name="直線コネクタ 344"/>
        <xdr:cNvCxnSpPr/>
      </xdr:nvCxnSpPr>
      <xdr:spPr>
        <a:xfrm flipV="1">
          <a:off x="7861300" y="9938442"/>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117791</xdr:rowOff>
    </xdr:from>
    <xdr:to>
      <xdr:col>41</xdr:col>
      <xdr:colOff>50800</xdr:colOff>
      <xdr:row>58</xdr:row>
      <xdr:rowOff>922</xdr:rowOff>
    </xdr:to>
    <xdr:cxnSp macro="">
      <xdr:nvCxnSpPr>
        <xdr:cNvPr id="348" name="直線コネクタ 347"/>
        <xdr:cNvCxnSpPr/>
      </xdr:nvCxnSpPr>
      <xdr:spPr>
        <a:xfrm>
          <a:off x="6972300" y="9890441"/>
          <a:ext cx="8890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130811</xdr:rowOff>
    </xdr:from>
    <xdr:to>
      <xdr:col>55</xdr:col>
      <xdr:colOff>50800</xdr:colOff>
      <xdr:row>58</xdr:row>
      <xdr:rowOff>60961</xdr:rowOff>
    </xdr:to>
    <xdr:sp macro="" textlink="">
      <xdr:nvSpPr>
        <xdr:cNvPr id="358" name="楕円 357"/>
        <xdr:cNvSpPr/>
      </xdr:nvSpPr>
      <xdr:spPr>
        <a:xfrm>
          <a:off x="10426700" y="99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45738</xdr:rowOff>
    </xdr:from>
    <xdr:ext cx="534377" cy="259045"/>
    <xdr:sp macro="" textlink="">
      <xdr:nvSpPr>
        <xdr:cNvPr id="359" name="農林水産業費該当値テキスト"/>
        <xdr:cNvSpPr txBox="1"/>
      </xdr:nvSpPr>
      <xdr:spPr>
        <a:xfrm>
          <a:off x="10528300" y="98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35230</xdr:rowOff>
    </xdr:from>
    <xdr:to>
      <xdr:col>50</xdr:col>
      <xdr:colOff>165100</xdr:colOff>
      <xdr:row>56</xdr:row>
      <xdr:rowOff>136830</xdr:rowOff>
    </xdr:to>
    <xdr:sp macro="" textlink="">
      <xdr:nvSpPr>
        <xdr:cNvPr id="360" name="楕円 359"/>
        <xdr:cNvSpPr/>
      </xdr:nvSpPr>
      <xdr:spPr>
        <a:xfrm>
          <a:off x="9588500" y="96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127957</xdr:rowOff>
    </xdr:from>
    <xdr:ext cx="534377" cy="259045"/>
    <xdr:sp macro="" textlink="">
      <xdr:nvSpPr>
        <xdr:cNvPr id="361" name="テキスト ボックス 360"/>
        <xdr:cNvSpPr txBox="1"/>
      </xdr:nvSpPr>
      <xdr:spPr>
        <a:xfrm>
          <a:off x="9372111" y="97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114992</xdr:rowOff>
    </xdr:from>
    <xdr:to>
      <xdr:col>46</xdr:col>
      <xdr:colOff>38100</xdr:colOff>
      <xdr:row>58</xdr:row>
      <xdr:rowOff>45142</xdr:rowOff>
    </xdr:to>
    <xdr:sp macro="" textlink="">
      <xdr:nvSpPr>
        <xdr:cNvPr id="362" name="楕円 361"/>
        <xdr:cNvSpPr/>
      </xdr:nvSpPr>
      <xdr:spPr>
        <a:xfrm>
          <a:off x="8699500" y="98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36269</xdr:rowOff>
    </xdr:from>
    <xdr:ext cx="534377" cy="259045"/>
    <xdr:sp macro="" textlink="">
      <xdr:nvSpPr>
        <xdr:cNvPr id="363" name="テキスト ボックス 362"/>
        <xdr:cNvSpPr txBox="1"/>
      </xdr:nvSpPr>
      <xdr:spPr>
        <a:xfrm>
          <a:off x="8483111" y="99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121572</xdr:rowOff>
    </xdr:from>
    <xdr:to>
      <xdr:col>41</xdr:col>
      <xdr:colOff>101600</xdr:colOff>
      <xdr:row>58</xdr:row>
      <xdr:rowOff>51722</xdr:rowOff>
    </xdr:to>
    <xdr:sp macro="" textlink="">
      <xdr:nvSpPr>
        <xdr:cNvPr id="364" name="楕円 363"/>
        <xdr:cNvSpPr/>
      </xdr:nvSpPr>
      <xdr:spPr>
        <a:xfrm>
          <a:off x="7810500" y="98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42849</xdr:rowOff>
    </xdr:from>
    <xdr:ext cx="534377" cy="259045"/>
    <xdr:sp macro="" textlink="">
      <xdr:nvSpPr>
        <xdr:cNvPr id="365" name="テキスト ボックス 364"/>
        <xdr:cNvSpPr txBox="1"/>
      </xdr:nvSpPr>
      <xdr:spPr>
        <a:xfrm>
          <a:off x="7594111" y="9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66991</xdr:rowOff>
    </xdr:from>
    <xdr:to>
      <xdr:col>36</xdr:col>
      <xdr:colOff>165100</xdr:colOff>
      <xdr:row>57</xdr:row>
      <xdr:rowOff>168591</xdr:rowOff>
    </xdr:to>
    <xdr:sp macro="" textlink="">
      <xdr:nvSpPr>
        <xdr:cNvPr id="366" name="楕円 365"/>
        <xdr:cNvSpPr/>
      </xdr:nvSpPr>
      <xdr:spPr>
        <a:xfrm>
          <a:off x="6921500" y="98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159718</xdr:rowOff>
    </xdr:from>
    <xdr:ext cx="534377" cy="259045"/>
    <xdr:sp macro="" textlink="">
      <xdr:nvSpPr>
        <xdr:cNvPr id="367" name="テキスト ボックス 366"/>
        <xdr:cNvSpPr txBox="1"/>
      </xdr:nvSpPr>
      <xdr:spPr>
        <a:xfrm>
          <a:off x="6705111" y="99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123789</xdr:rowOff>
    </xdr:from>
    <xdr:to>
      <xdr:col>55</xdr:col>
      <xdr:colOff>0</xdr:colOff>
      <xdr:row>78</xdr:row>
      <xdr:rowOff>8072</xdr:rowOff>
    </xdr:to>
    <xdr:cxnSp macro="">
      <xdr:nvCxnSpPr>
        <xdr:cNvPr id="394" name="直線コネクタ 393"/>
        <xdr:cNvCxnSpPr/>
      </xdr:nvCxnSpPr>
      <xdr:spPr>
        <a:xfrm flipV="1">
          <a:off x="9639300" y="13153989"/>
          <a:ext cx="838200" cy="22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165230</xdr:rowOff>
    </xdr:from>
    <xdr:to>
      <xdr:col>50</xdr:col>
      <xdr:colOff>114300</xdr:colOff>
      <xdr:row>78</xdr:row>
      <xdr:rowOff>8072</xdr:rowOff>
    </xdr:to>
    <xdr:cxnSp macro="">
      <xdr:nvCxnSpPr>
        <xdr:cNvPr id="397" name="直線コネクタ 396"/>
        <xdr:cNvCxnSpPr/>
      </xdr:nvCxnSpPr>
      <xdr:spPr>
        <a:xfrm>
          <a:off x="8750300" y="13366880"/>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165230</xdr:rowOff>
    </xdr:from>
    <xdr:to>
      <xdr:col>45</xdr:col>
      <xdr:colOff>177800</xdr:colOff>
      <xdr:row>78</xdr:row>
      <xdr:rowOff>12562</xdr:rowOff>
    </xdr:to>
    <xdr:cxnSp macro="">
      <xdr:nvCxnSpPr>
        <xdr:cNvPr id="400" name="直線コネクタ 399"/>
        <xdr:cNvCxnSpPr/>
      </xdr:nvCxnSpPr>
      <xdr:spPr>
        <a:xfrm flipV="1">
          <a:off x="7861300" y="13366880"/>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9297</xdr:rowOff>
    </xdr:from>
    <xdr:to>
      <xdr:col>41</xdr:col>
      <xdr:colOff>50800</xdr:colOff>
      <xdr:row>78</xdr:row>
      <xdr:rowOff>12562</xdr:rowOff>
    </xdr:to>
    <xdr:cxnSp macro="">
      <xdr:nvCxnSpPr>
        <xdr:cNvPr id="403" name="直線コネクタ 402"/>
        <xdr:cNvCxnSpPr/>
      </xdr:nvCxnSpPr>
      <xdr:spPr>
        <a:xfrm>
          <a:off x="6972300" y="1338239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72989</xdr:rowOff>
    </xdr:from>
    <xdr:to>
      <xdr:col>55</xdr:col>
      <xdr:colOff>50800</xdr:colOff>
      <xdr:row>77</xdr:row>
      <xdr:rowOff>3139</xdr:rowOff>
    </xdr:to>
    <xdr:sp macro="" textlink="">
      <xdr:nvSpPr>
        <xdr:cNvPr id="413" name="楕円 412"/>
        <xdr:cNvSpPr/>
      </xdr:nvSpPr>
      <xdr:spPr>
        <a:xfrm>
          <a:off x="10426700" y="131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51416</xdr:rowOff>
    </xdr:from>
    <xdr:ext cx="534377" cy="259045"/>
    <xdr:sp macro="" textlink="">
      <xdr:nvSpPr>
        <xdr:cNvPr id="414" name="商工費該当値テキスト"/>
        <xdr:cNvSpPr txBox="1"/>
      </xdr:nvSpPr>
      <xdr:spPr>
        <a:xfrm>
          <a:off x="10528300" y="13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128722</xdr:rowOff>
    </xdr:from>
    <xdr:to>
      <xdr:col>50</xdr:col>
      <xdr:colOff>165100</xdr:colOff>
      <xdr:row>78</xdr:row>
      <xdr:rowOff>58872</xdr:rowOff>
    </xdr:to>
    <xdr:sp macro="" textlink="">
      <xdr:nvSpPr>
        <xdr:cNvPr id="415" name="楕円 414"/>
        <xdr:cNvSpPr/>
      </xdr:nvSpPr>
      <xdr:spPr>
        <a:xfrm>
          <a:off x="9588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49999</xdr:rowOff>
    </xdr:from>
    <xdr:ext cx="534377" cy="259045"/>
    <xdr:sp macro="" textlink="">
      <xdr:nvSpPr>
        <xdr:cNvPr id="416" name="テキスト ボックス 415"/>
        <xdr:cNvSpPr txBox="1"/>
      </xdr:nvSpPr>
      <xdr:spPr>
        <a:xfrm>
          <a:off x="9372111" y="134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114430</xdr:rowOff>
    </xdr:from>
    <xdr:to>
      <xdr:col>46</xdr:col>
      <xdr:colOff>38100</xdr:colOff>
      <xdr:row>78</xdr:row>
      <xdr:rowOff>44580</xdr:rowOff>
    </xdr:to>
    <xdr:sp macro="" textlink="">
      <xdr:nvSpPr>
        <xdr:cNvPr id="417" name="楕円 416"/>
        <xdr:cNvSpPr/>
      </xdr:nvSpPr>
      <xdr:spPr>
        <a:xfrm>
          <a:off x="8699500" y="133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35707</xdr:rowOff>
    </xdr:from>
    <xdr:ext cx="534377" cy="259045"/>
    <xdr:sp macro="" textlink="">
      <xdr:nvSpPr>
        <xdr:cNvPr id="418" name="テキスト ボックス 417"/>
        <xdr:cNvSpPr txBox="1"/>
      </xdr:nvSpPr>
      <xdr:spPr>
        <a:xfrm>
          <a:off x="8483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133212</xdr:rowOff>
    </xdr:from>
    <xdr:to>
      <xdr:col>41</xdr:col>
      <xdr:colOff>101600</xdr:colOff>
      <xdr:row>78</xdr:row>
      <xdr:rowOff>63362</xdr:rowOff>
    </xdr:to>
    <xdr:sp macro="" textlink="">
      <xdr:nvSpPr>
        <xdr:cNvPr id="419" name="楕円 418"/>
        <xdr:cNvSpPr/>
      </xdr:nvSpPr>
      <xdr:spPr>
        <a:xfrm>
          <a:off x="7810500" y="133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54489</xdr:rowOff>
    </xdr:from>
    <xdr:ext cx="534377" cy="259045"/>
    <xdr:sp macro="" textlink="">
      <xdr:nvSpPr>
        <xdr:cNvPr id="420" name="テキスト ボックス 419"/>
        <xdr:cNvSpPr txBox="1"/>
      </xdr:nvSpPr>
      <xdr:spPr>
        <a:xfrm>
          <a:off x="7594111" y="134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129947</xdr:rowOff>
    </xdr:from>
    <xdr:to>
      <xdr:col>36</xdr:col>
      <xdr:colOff>165100</xdr:colOff>
      <xdr:row>78</xdr:row>
      <xdr:rowOff>60097</xdr:rowOff>
    </xdr:to>
    <xdr:sp macro="" textlink="">
      <xdr:nvSpPr>
        <xdr:cNvPr id="421" name="楕円 420"/>
        <xdr:cNvSpPr/>
      </xdr:nvSpPr>
      <xdr:spPr>
        <a:xfrm>
          <a:off x="6921500" y="13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51224</xdr:rowOff>
    </xdr:from>
    <xdr:ext cx="534377" cy="259045"/>
    <xdr:sp macro="" textlink="">
      <xdr:nvSpPr>
        <xdr:cNvPr id="422" name="テキスト ボックス 421"/>
        <xdr:cNvSpPr txBox="1"/>
      </xdr:nvSpPr>
      <xdr:spPr>
        <a:xfrm>
          <a:off x="6705111" y="134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1319</xdr:rowOff>
    </xdr:from>
    <xdr:to>
      <xdr:col>55</xdr:col>
      <xdr:colOff>0</xdr:colOff>
      <xdr:row>96</xdr:row>
      <xdr:rowOff>111409</xdr:rowOff>
    </xdr:to>
    <xdr:cxnSp macro="">
      <xdr:nvCxnSpPr>
        <xdr:cNvPr id="449" name="直線コネクタ 448"/>
        <xdr:cNvCxnSpPr/>
      </xdr:nvCxnSpPr>
      <xdr:spPr>
        <a:xfrm flipV="1">
          <a:off x="9639300" y="16460519"/>
          <a:ext cx="838200" cy="1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162336</xdr:rowOff>
    </xdr:from>
    <xdr:to>
      <xdr:col>50</xdr:col>
      <xdr:colOff>114300</xdr:colOff>
      <xdr:row>96</xdr:row>
      <xdr:rowOff>111409</xdr:rowOff>
    </xdr:to>
    <xdr:cxnSp macro="">
      <xdr:nvCxnSpPr>
        <xdr:cNvPr id="452" name="直線コネクタ 451"/>
        <xdr:cNvCxnSpPr/>
      </xdr:nvCxnSpPr>
      <xdr:spPr>
        <a:xfrm>
          <a:off x="8750300" y="16450086"/>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158897</xdr:rowOff>
    </xdr:from>
    <xdr:to>
      <xdr:col>45</xdr:col>
      <xdr:colOff>177800</xdr:colOff>
      <xdr:row>95</xdr:row>
      <xdr:rowOff>162336</xdr:rowOff>
    </xdr:to>
    <xdr:cxnSp macro="">
      <xdr:nvCxnSpPr>
        <xdr:cNvPr id="455" name="直線コネクタ 454"/>
        <xdr:cNvCxnSpPr/>
      </xdr:nvCxnSpPr>
      <xdr:spPr>
        <a:xfrm>
          <a:off x="7861300" y="1644664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158897</xdr:rowOff>
    </xdr:from>
    <xdr:to>
      <xdr:col>41</xdr:col>
      <xdr:colOff>50800</xdr:colOff>
      <xdr:row>96</xdr:row>
      <xdr:rowOff>55296</xdr:rowOff>
    </xdr:to>
    <xdr:cxnSp macro="">
      <xdr:nvCxnSpPr>
        <xdr:cNvPr id="458" name="直線コネクタ 457"/>
        <xdr:cNvCxnSpPr/>
      </xdr:nvCxnSpPr>
      <xdr:spPr>
        <a:xfrm flipV="1">
          <a:off x="6972300" y="16446647"/>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121969</xdr:rowOff>
    </xdr:from>
    <xdr:to>
      <xdr:col>55</xdr:col>
      <xdr:colOff>50800</xdr:colOff>
      <xdr:row>96</xdr:row>
      <xdr:rowOff>52119</xdr:rowOff>
    </xdr:to>
    <xdr:sp macro="" textlink="">
      <xdr:nvSpPr>
        <xdr:cNvPr id="468" name="楕円 467"/>
        <xdr:cNvSpPr/>
      </xdr:nvSpPr>
      <xdr:spPr>
        <a:xfrm>
          <a:off x="10426700" y="164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144846</xdr:rowOff>
    </xdr:from>
    <xdr:ext cx="599010" cy="259045"/>
    <xdr:sp macro="" textlink="">
      <xdr:nvSpPr>
        <xdr:cNvPr id="469" name="土木費該当値テキスト"/>
        <xdr:cNvSpPr txBox="1"/>
      </xdr:nvSpPr>
      <xdr:spPr>
        <a:xfrm>
          <a:off x="10528300" y="1626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60609</xdr:rowOff>
    </xdr:from>
    <xdr:to>
      <xdr:col>50</xdr:col>
      <xdr:colOff>165100</xdr:colOff>
      <xdr:row>96</xdr:row>
      <xdr:rowOff>162209</xdr:rowOff>
    </xdr:to>
    <xdr:sp macro="" textlink="">
      <xdr:nvSpPr>
        <xdr:cNvPr id="470" name="楕円 469"/>
        <xdr:cNvSpPr/>
      </xdr:nvSpPr>
      <xdr:spPr>
        <a:xfrm>
          <a:off x="9588500" y="165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153336</xdr:rowOff>
    </xdr:from>
    <xdr:ext cx="534377" cy="259045"/>
    <xdr:sp macro="" textlink="">
      <xdr:nvSpPr>
        <xdr:cNvPr id="471" name="テキスト ボックス 470"/>
        <xdr:cNvSpPr txBox="1"/>
      </xdr:nvSpPr>
      <xdr:spPr>
        <a:xfrm>
          <a:off x="9372111" y="1661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111536</xdr:rowOff>
    </xdr:from>
    <xdr:to>
      <xdr:col>46</xdr:col>
      <xdr:colOff>38100</xdr:colOff>
      <xdr:row>96</xdr:row>
      <xdr:rowOff>41686</xdr:rowOff>
    </xdr:to>
    <xdr:sp macro="" textlink="">
      <xdr:nvSpPr>
        <xdr:cNvPr id="472" name="楕円 471"/>
        <xdr:cNvSpPr/>
      </xdr:nvSpPr>
      <xdr:spPr>
        <a:xfrm>
          <a:off x="8699500" y="163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58213</xdr:rowOff>
    </xdr:from>
    <xdr:ext cx="599010" cy="259045"/>
    <xdr:sp macro="" textlink="">
      <xdr:nvSpPr>
        <xdr:cNvPr id="473" name="テキスト ボックス 472"/>
        <xdr:cNvSpPr txBox="1"/>
      </xdr:nvSpPr>
      <xdr:spPr>
        <a:xfrm>
          <a:off x="8450795" y="161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108097</xdr:rowOff>
    </xdr:from>
    <xdr:to>
      <xdr:col>41</xdr:col>
      <xdr:colOff>101600</xdr:colOff>
      <xdr:row>96</xdr:row>
      <xdr:rowOff>38247</xdr:rowOff>
    </xdr:to>
    <xdr:sp macro="" textlink="">
      <xdr:nvSpPr>
        <xdr:cNvPr id="474" name="楕円 473"/>
        <xdr:cNvSpPr/>
      </xdr:nvSpPr>
      <xdr:spPr>
        <a:xfrm>
          <a:off x="7810500" y="16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54774</xdr:rowOff>
    </xdr:from>
    <xdr:ext cx="599010" cy="259045"/>
    <xdr:sp macro="" textlink="">
      <xdr:nvSpPr>
        <xdr:cNvPr id="475" name="テキスト ボックス 474"/>
        <xdr:cNvSpPr txBox="1"/>
      </xdr:nvSpPr>
      <xdr:spPr>
        <a:xfrm>
          <a:off x="7561795" y="161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4496</xdr:rowOff>
    </xdr:from>
    <xdr:to>
      <xdr:col>36</xdr:col>
      <xdr:colOff>165100</xdr:colOff>
      <xdr:row>96</xdr:row>
      <xdr:rowOff>106096</xdr:rowOff>
    </xdr:to>
    <xdr:sp macro="" textlink="">
      <xdr:nvSpPr>
        <xdr:cNvPr id="476" name="楕円 475"/>
        <xdr:cNvSpPr/>
      </xdr:nvSpPr>
      <xdr:spPr>
        <a:xfrm>
          <a:off x="6921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122623</xdr:rowOff>
    </xdr:from>
    <xdr:ext cx="534377" cy="259045"/>
    <xdr:sp macro="" textlink="">
      <xdr:nvSpPr>
        <xdr:cNvPr id="477" name="テキスト ボックス 476"/>
        <xdr:cNvSpPr txBox="1"/>
      </xdr:nvSpPr>
      <xdr:spPr>
        <a:xfrm>
          <a:off x="6705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50615</xdr:rowOff>
    </xdr:from>
    <xdr:to>
      <xdr:col>85</xdr:col>
      <xdr:colOff>127000</xdr:colOff>
      <xdr:row>37</xdr:row>
      <xdr:rowOff>100157</xdr:rowOff>
    </xdr:to>
    <xdr:cxnSp macro="">
      <xdr:nvCxnSpPr>
        <xdr:cNvPr id="504" name="直線コネクタ 503"/>
        <xdr:cNvCxnSpPr/>
      </xdr:nvCxnSpPr>
      <xdr:spPr>
        <a:xfrm flipV="1">
          <a:off x="15481300" y="6394265"/>
          <a:ext cx="838200" cy="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61368</xdr:rowOff>
    </xdr:from>
    <xdr:to>
      <xdr:col>81</xdr:col>
      <xdr:colOff>50800</xdr:colOff>
      <xdr:row>37</xdr:row>
      <xdr:rowOff>100157</xdr:rowOff>
    </xdr:to>
    <xdr:cxnSp macro="">
      <xdr:nvCxnSpPr>
        <xdr:cNvPr id="507" name="直線コネクタ 506"/>
        <xdr:cNvCxnSpPr/>
      </xdr:nvCxnSpPr>
      <xdr:spPr>
        <a:xfrm>
          <a:off x="14592300" y="6405018"/>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55484</xdr:rowOff>
    </xdr:from>
    <xdr:to>
      <xdr:col>76</xdr:col>
      <xdr:colOff>114300</xdr:colOff>
      <xdr:row>37</xdr:row>
      <xdr:rowOff>61368</xdr:rowOff>
    </xdr:to>
    <xdr:cxnSp macro="">
      <xdr:nvCxnSpPr>
        <xdr:cNvPr id="510" name="直線コネクタ 509"/>
        <xdr:cNvCxnSpPr/>
      </xdr:nvCxnSpPr>
      <xdr:spPr>
        <a:xfrm>
          <a:off x="13703300" y="6227684"/>
          <a:ext cx="889000" cy="17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55484</xdr:rowOff>
    </xdr:from>
    <xdr:to>
      <xdr:col>71</xdr:col>
      <xdr:colOff>177800</xdr:colOff>
      <xdr:row>37</xdr:row>
      <xdr:rowOff>127424</xdr:rowOff>
    </xdr:to>
    <xdr:cxnSp macro="">
      <xdr:nvCxnSpPr>
        <xdr:cNvPr id="513" name="直線コネクタ 512"/>
        <xdr:cNvCxnSpPr/>
      </xdr:nvCxnSpPr>
      <xdr:spPr>
        <a:xfrm flipV="1">
          <a:off x="12814300" y="6227684"/>
          <a:ext cx="889000" cy="2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171265</xdr:rowOff>
    </xdr:from>
    <xdr:to>
      <xdr:col>85</xdr:col>
      <xdr:colOff>177800</xdr:colOff>
      <xdr:row>37</xdr:row>
      <xdr:rowOff>101415</xdr:rowOff>
    </xdr:to>
    <xdr:sp macro="" textlink="">
      <xdr:nvSpPr>
        <xdr:cNvPr id="523" name="楕円 522"/>
        <xdr:cNvSpPr/>
      </xdr:nvSpPr>
      <xdr:spPr>
        <a:xfrm>
          <a:off x="162687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22692</xdr:rowOff>
    </xdr:from>
    <xdr:ext cx="534377" cy="259045"/>
    <xdr:sp macro="" textlink="">
      <xdr:nvSpPr>
        <xdr:cNvPr id="524" name="消防費該当値テキスト"/>
        <xdr:cNvSpPr txBox="1"/>
      </xdr:nvSpPr>
      <xdr:spPr>
        <a:xfrm>
          <a:off x="16370300" y="61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49357</xdr:rowOff>
    </xdr:from>
    <xdr:to>
      <xdr:col>81</xdr:col>
      <xdr:colOff>101600</xdr:colOff>
      <xdr:row>37</xdr:row>
      <xdr:rowOff>150957</xdr:rowOff>
    </xdr:to>
    <xdr:sp macro="" textlink="">
      <xdr:nvSpPr>
        <xdr:cNvPr id="525" name="楕円 524"/>
        <xdr:cNvSpPr/>
      </xdr:nvSpPr>
      <xdr:spPr>
        <a:xfrm>
          <a:off x="15430500" y="63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167484</xdr:rowOff>
    </xdr:from>
    <xdr:ext cx="534377" cy="259045"/>
    <xdr:sp macro="" textlink="">
      <xdr:nvSpPr>
        <xdr:cNvPr id="526" name="テキスト ボックス 525"/>
        <xdr:cNvSpPr txBox="1"/>
      </xdr:nvSpPr>
      <xdr:spPr>
        <a:xfrm>
          <a:off x="15214111" y="61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10568</xdr:rowOff>
    </xdr:from>
    <xdr:to>
      <xdr:col>76</xdr:col>
      <xdr:colOff>165100</xdr:colOff>
      <xdr:row>37</xdr:row>
      <xdr:rowOff>112168</xdr:rowOff>
    </xdr:to>
    <xdr:sp macro="" textlink="">
      <xdr:nvSpPr>
        <xdr:cNvPr id="527" name="楕円 526"/>
        <xdr:cNvSpPr/>
      </xdr:nvSpPr>
      <xdr:spPr>
        <a:xfrm>
          <a:off x="14541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128695</xdr:rowOff>
    </xdr:from>
    <xdr:ext cx="534377" cy="259045"/>
    <xdr:sp macro="" textlink="">
      <xdr:nvSpPr>
        <xdr:cNvPr id="528" name="テキスト ボックス 527"/>
        <xdr:cNvSpPr txBox="1"/>
      </xdr:nvSpPr>
      <xdr:spPr>
        <a:xfrm>
          <a:off x="14325111" y="612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4684</xdr:rowOff>
    </xdr:from>
    <xdr:to>
      <xdr:col>72</xdr:col>
      <xdr:colOff>38100</xdr:colOff>
      <xdr:row>36</xdr:row>
      <xdr:rowOff>106284</xdr:rowOff>
    </xdr:to>
    <xdr:sp macro="" textlink="">
      <xdr:nvSpPr>
        <xdr:cNvPr id="529" name="楕円 528"/>
        <xdr:cNvSpPr/>
      </xdr:nvSpPr>
      <xdr:spPr>
        <a:xfrm>
          <a:off x="13652500" y="61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122811</xdr:rowOff>
    </xdr:from>
    <xdr:ext cx="534377" cy="259045"/>
    <xdr:sp macro="" textlink="">
      <xdr:nvSpPr>
        <xdr:cNvPr id="530" name="テキスト ボックス 529"/>
        <xdr:cNvSpPr txBox="1"/>
      </xdr:nvSpPr>
      <xdr:spPr>
        <a:xfrm>
          <a:off x="13436111" y="59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76624</xdr:rowOff>
    </xdr:from>
    <xdr:to>
      <xdr:col>67</xdr:col>
      <xdr:colOff>101600</xdr:colOff>
      <xdr:row>38</xdr:row>
      <xdr:rowOff>6774</xdr:rowOff>
    </xdr:to>
    <xdr:sp macro="" textlink="">
      <xdr:nvSpPr>
        <xdr:cNvPr id="531" name="楕円 530"/>
        <xdr:cNvSpPr/>
      </xdr:nvSpPr>
      <xdr:spPr>
        <a:xfrm>
          <a:off x="12763500" y="64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169351</xdr:rowOff>
    </xdr:from>
    <xdr:ext cx="534377" cy="259045"/>
    <xdr:sp macro="" textlink="">
      <xdr:nvSpPr>
        <xdr:cNvPr id="532" name="テキスト ボックス 531"/>
        <xdr:cNvSpPr txBox="1"/>
      </xdr:nvSpPr>
      <xdr:spPr>
        <a:xfrm>
          <a:off x="12547111" y="65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90848</xdr:rowOff>
    </xdr:from>
    <xdr:to>
      <xdr:col>85</xdr:col>
      <xdr:colOff>127000</xdr:colOff>
      <xdr:row>57</xdr:row>
      <xdr:rowOff>1388</xdr:rowOff>
    </xdr:to>
    <xdr:cxnSp macro="">
      <xdr:nvCxnSpPr>
        <xdr:cNvPr id="559" name="直線コネクタ 558"/>
        <xdr:cNvCxnSpPr/>
      </xdr:nvCxnSpPr>
      <xdr:spPr>
        <a:xfrm flipV="1">
          <a:off x="15481300" y="9692048"/>
          <a:ext cx="8382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1388</xdr:rowOff>
    </xdr:from>
    <xdr:to>
      <xdr:col>81</xdr:col>
      <xdr:colOff>50800</xdr:colOff>
      <xdr:row>57</xdr:row>
      <xdr:rowOff>12164</xdr:rowOff>
    </xdr:to>
    <xdr:cxnSp macro="">
      <xdr:nvCxnSpPr>
        <xdr:cNvPr id="562" name="直線コネクタ 561"/>
        <xdr:cNvCxnSpPr/>
      </xdr:nvCxnSpPr>
      <xdr:spPr>
        <a:xfrm flipV="1">
          <a:off x="14592300" y="977403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132869</xdr:rowOff>
    </xdr:from>
    <xdr:to>
      <xdr:col>76</xdr:col>
      <xdr:colOff>114300</xdr:colOff>
      <xdr:row>57</xdr:row>
      <xdr:rowOff>12164</xdr:rowOff>
    </xdr:to>
    <xdr:cxnSp macro="">
      <xdr:nvCxnSpPr>
        <xdr:cNvPr id="565" name="直線コネクタ 564"/>
        <xdr:cNvCxnSpPr/>
      </xdr:nvCxnSpPr>
      <xdr:spPr>
        <a:xfrm>
          <a:off x="13703300" y="9734069"/>
          <a:ext cx="889000" cy="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132869</xdr:rowOff>
    </xdr:from>
    <xdr:to>
      <xdr:col>71</xdr:col>
      <xdr:colOff>177800</xdr:colOff>
      <xdr:row>56</xdr:row>
      <xdr:rowOff>138452</xdr:rowOff>
    </xdr:to>
    <xdr:cxnSp macro="">
      <xdr:nvCxnSpPr>
        <xdr:cNvPr id="568" name="直線コネクタ 567"/>
        <xdr:cNvCxnSpPr/>
      </xdr:nvCxnSpPr>
      <xdr:spPr>
        <a:xfrm flipV="1">
          <a:off x="12814300" y="9734069"/>
          <a:ext cx="8890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40048</xdr:rowOff>
    </xdr:from>
    <xdr:to>
      <xdr:col>85</xdr:col>
      <xdr:colOff>177800</xdr:colOff>
      <xdr:row>56</xdr:row>
      <xdr:rowOff>141648</xdr:rowOff>
    </xdr:to>
    <xdr:sp macro="" textlink="">
      <xdr:nvSpPr>
        <xdr:cNvPr id="578" name="楕円 577"/>
        <xdr:cNvSpPr/>
      </xdr:nvSpPr>
      <xdr:spPr>
        <a:xfrm>
          <a:off x="16268700" y="96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18475</xdr:rowOff>
    </xdr:from>
    <xdr:ext cx="534377" cy="259045"/>
    <xdr:sp macro="" textlink="">
      <xdr:nvSpPr>
        <xdr:cNvPr id="579" name="教育費該当値テキスト"/>
        <xdr:cNvSpPr txBox="1"/>
      </xdr:nvSpPr>
      <xdr:spPr>
        <a:xfrm>
          <a:off x="16370300" y="96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122038</xdr:rowOff>
    </xdr:from>
    <xdr:to>
      <xdr:col>81</xdr:col>
      <xdr:colOff>101600</xdr:colOff>
      <xdr:row>57</xdr:row>
      <xdr:rowOff>52188</xdr:rowOff>
    </xdr:to>
    <xdr:sp macro="" textlink="">
      <xdr:nvSpPr>
        <xdr:cNvPr id="580" name="楕円 579"/>
        <xdr:cNvSpPr/>
      </xdr:nvSpPr>
      <xdr:spPr>
        <a:xfrm>
          <a:off x="15430500" y="9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43315</xdr:rowOff>
    </xdr:from>
    <xdr:ext cx="534377" cy="259045"/>
    <xdr:sp macro="" textlink="">
      <xdr:nvSpPr>
        <xdr:cNvPr id="581" name="テキスト ボックス 580"/>
        <xdr:cNvSpPr txBox="1"/>
      </xdr:nvSpPr>
      <xdr:spPr>
        <a:xfrm>
          <a:off x="15214111" y="98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132814</xdr:rowOff>
    </xdr:from>
    <xdr:to>
      <xdr:col>76</xdr:col>
      <xdr:colOff>165100</xdr:colOff>
      <xdr:row>57</xdr:row>
      <xdr:rowOff>62964</xdr:rowOff>
    </xdr:to>
    <xdr:sp macro="" textlink="">
      <xdr:nvSpPr>
        <xdr:cNvPr id="582" name="楕円 581"/>
        <xdr:cNvSpPr/>
      </xdr:nvSpPr>
      <xdr:spPr>
        <a:xfrm>
          <a:off x="14541500" y="97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54091</xdr:rowOff>
    </xdr:from>
    <xdr:ext cx="534377" cy="259045"/>
    <xdr:sp macro="" textlink="">
      <xdr:nvSpPr>
        <xdr:cNvPr id="583" name="テキスト ボックス 582"/>
        <xdr:cNvSpPr txBox="1"/>
      </xdr:nvSpPr>
      <xdr:spPr>
        <a:xfrm>
          <a:off x="14325111" y="98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82069</xdr:rowOff>
    </xdr:from>
    <xdr:to>
      <xdr:col>72</xdr:col>
      <xdr:colOff>38100</xdr:colOff>
      <xdr:row>57</xdr:row>
      <xdr:rowOff>12219</xdr:rowOff>
    </xdr:to>
    <xdr:sp macro="" textlink="">
      <xdr:nvSpPr>
        <xdr:cNvPr id="584" name="楕円 583"/>
        <xdr:cNvSpPr/>
      </xdr:nvSpPr>
      <xdr:spPr>
        <a:xfrm>
          <a:off x="13652500" y="96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xdr:rowOff>
    </xdr:from>
    <xdr:ext cx="534377" cy="259045"/>
    <xdr:sp macro="" textlink="">
      <xdr:nvSpPr>
        <xdr:cNvPr id="585" name="テキスト ボックス 584"/>
        <xdr:cNvSpPr txBox="1"/>
      </xdr:nvSpPr>
      <xdr:spPr>
        <a:xfrm>
          <a:off x="13436111" y="97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87652</xdr:rowOff>
    </xdr:from>
    <xdr:to>
      <xdr:col>67</xdr:col>
      <xdr:colOff>101600</xdr:colOff>
      <xdr:row>57</xdr:row>
      <xdr:rowOff>17802</xdr:rowOff>
    </xdr:to>
    <xdr:sp macro="" textlink="">
      <xdr:nvSpPr>
        <xdr:cNvPr id="586" name="楕円 585"/>
        <xdr:cNvSpPr/>
      </xdr:nvSpPr>
      <xdr:spPr>
        <a:xfrm>
          <a:off x="12763500" y="96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8929</xdr:rowOff>
    </xdr:from>
    <xdr:ext cx="534377" cy="259045"/>
    <xdr:sp macro="" textlink="">
      <xdr:nvSpPr>
        <xdr:cNvPr id="587" name="テキスト ボックス 586"/>
        <xdr:cNvSpPr txBox="1"/>
      </xdr:nvSpPr>
      <xdr:spPr>
        <a:xfrm>
          <a:off x="12547111" y="97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25394</xdr:rowOff>
    </xdr:from>
    <xdr:to>
      <xdr:col>85</xdr:col>
      <xdr:colOff>127000</xdr:colOff>
      <xdr:row>78</xdr:row>
      <xdr:rowOff>25394</xdr:rowOff>
    </xdr:to>
    <xdr:cxnSp macro="">
      <xdr:nvCxnSpPr>
        <xdr:cNvPr id="612" name="直線コネクタ 611"/>
        <xdr:cNvCxnSpPr/>
      </xdr:nvCxnSpPr>
      <xdr:spPr>
        <a:xfrm>
          <a:off x="15481300" y="13398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25394</xdr:rowOff>
    </xdr:from>
    <xdr:to>
      <xdr:col>81</xdr:col>
      <xdr:colOff>50800</xdr:colOff>
      <xdr:row>78</xdr:row>
      <xdr:rowOff>25394</xdr:rowOff>
    </xdr:to>
    <xdr:cxnSp macro="">
      <xdr:nvCxnSpPr>
        <xdr:cNvPr id="615" name="直線コネクタ 614"/>
        <xdr:cNvCxnSpPr/>
      </xdr:nvCxnSpPr>
      <xdr:spPr>
        <a:xfrm>
          <a:off x="14592300" y="13398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25389</xdr:rowOff>
    </xdr:from>
    <xdr:to>
      <xdr:col>76</xdr:col>
      <xdr:colOff>114300</xdr:colOff>
      <xdr:row>78</xdr:row>
      <xdr:rowOff>25394</xdr:rowOff>
    </xdr:to>
    <xdr:cxnSp macro="">
      <xdr:nvCxnSpPr>
        <xdr:cNvPr id="618" name="直線コネクタ 617"/>
        <xdr:cNvCxnSpPr/>
      </xdr:nvCxnSpPr>
      <xdr:spPr>
        <a:xfrm>
          <a:off x="13703300" y="1339848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25389</xdr:rowOff>
    </xdr:from>
    <xdr:to>
      <xdr:col>71</xdr:col>
      <xdr:colOff>177800</xdr:colOff>
      <xdr:row>78</xdr:row>
      <xdr:rowOff>25394</xdr:rowOff>
    </xdr:to>
    <xdr:cxnSp macro="">
      <xdr:nvCxnSpPr>
        <xdr:cNvPr id="621" name="直線コネクタ 620"/>
        <xdr:cNvCxnSpPr/>
      </xdr:nvCxnSpPr>
      <xdr:spPr>
        <a:xfrm flipV="1">
          <a:off x="12814300" y="1339848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146044</xdr:rowOff>
    </xdr:from>
    <xdr:to>
      <xdr:col>85</xdr:col>
      <xdr:colOff>177800</xdr:colOff>
      <xdr:row>78</xdr:row>
      <xdr:rowOff>76194</xdr:rowOff>
    </xdr:to>
    <xdr:sp macro="" textlink="">
      <xdr:nvSpPr>
        <xdr:cNvPr id="631" name="楕円 630"/>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60971</xdr:rowOff>
    </xdr:from>
    <xdr:ext cx="249299" cy="259045"/>
    <xdr:sp macro="" textlink="">
      <xdr:nvSpPr>
        <xdr:cNvPr id="632" name="災害復旧費該当値テキスト"/>
        <xdr:cNvSpPr txBox="1"/>
      </xdr:nvSpPr>
      <xdr:spPr>
        <a:xfrm>
          <a:off x="16370300" y="13262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146044</xdr:rowOff>
    </xdr:from>
    <xdr:to>
      <xdr:col>81</xdr:col>
      <xdr:colOff>101600</xdr:colOff>
      <xdr:row>78</xdr:row>
      <xdr:rowOff>76194</xdr:rowOff>
    </xdr:to>
    <xdr:sp macro="" textlink="">
      <xdr:nvSpPr>
        <xdr:cNvPr id="633" name="楕円 632"/>
        <xdr:cNvSpPr/>
      </xdr:nvSpPr>
      <xdr:spPr>
        <a:xfrm>
          <a:off x="15430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67321</xdr:rowOff>
    </xdr:from>
    <xdr:ext cx="249299" cy="259045"/>
    <xdr:sp macro="" textlink="">
      <xdr:nvSpPr>
        <xdr:cNvPr id="634" name="テキスト ボックス 633"/>
        <xdr:cNvSpPr txBox="1"/>
      </xdr:nvSpPr>
      <xdr:spPr>
        <a:xfrm>
          <a:off x="15356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146044</xdr:rowOff>
    </xdr:from>
    <xdr:to>
      <xdr:col>76</xdr:col>
      <xdr:colOff>165100</xdr:colOff>
      <xdr:row>78</xdr:row>
      <xdr:rowOff>76194</xdr:rowOff>
    </xdr:to>
    <xdr:sp macro="" textlink="">
      <xdr:nvSpPr>
        <xdr:cNvPr id="635" name="楕円 634"/>
        <xdr:cNvSpPr/>
      </xdr:nvSpPr>
      <xdr:spPr>
        <a:xfrm>
          <a:off x="14541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67321</xdr:rowOff>
    </xdr:from>
    <xdr:ext cx="249299" cy="259045"/>
    <xdr:sp macro="" textlink="">
      <xdr:nvSpPr>
        <xdr:cNvPr id="636" name="テキスト ボックス 635"/>
        <xdr:cNvSpPr txBox="1"/>
      </xdr:nvSpPr>
      <xdr:spPr>
        <a:xfrm>
          <a:off x="14467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146039</xdr:rowOff>
    </xdr:from>
    <xdr:to>
      <xdr:col>72</xdr:col>
      <xdr:colOff>38100</xdr:colOff>
      <xdr:row>78</xdr:row>
      <xdr:rowOff>76189</xdr:rowOff>
    </xdr:to>
    <xdr:sp macro="" textlink="">
      <xdr:nvSpPr>
        <xdr:cNvPr id="637" name="楕円 636"/>
        <xdr:cNvSpPr/>
      </xdr:nvSpPr>
      <xdr:spPr>
        <a:xfrm>
          <a:off x="13652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67316</xdr:rowOff>
    </xdr:from>
    <xdr:ext cx="249299" cy="259045"/>
    <xdr:sp macro="" textlink="">
      <xdr:nvSpPr>
        <xdr:cNvPr id="638" name="テキスト ボックス 637"/>
        <xdr:cNvSpPr txBox="1"/>
      </xdr:nvSpPr>
      <xdr:spPr>
        <a:xfrm>
          <a:off x="13578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146044</xdr:rowOff>
    </xdr:from>
    <xdr:to>
      <xdr:col>67</xdr:col>
      <xdr:colOff>101600</xdr:colOff>
      <xdr:row>78</xdr:row>
      <xdr:rowOff>76194</xdr:rowOff>
    </xdr:to>
    <xdr:sp macro="" textlink="">
      <xdr:nvSpPr>
        <xdr:cNvPr id="639" name="楕円 638"/>
        <xdr:cNvSpPr/>
      </xdr:nvSpPr>
      <xdr:spPr>
        <a:xfrm>
          <a:off x="12763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67321</xdr:rowOff>
    </xdr:from>
    <xdr:ext cx="249299" cy="259045"/>
    <xdr:sp macro="" textlink="">
      <xdr:nvSpPr>
        <xdr:cNvPr id="640" name="テキスト ボックス 639"/>
        <xdr:cNvSpPr txBox="1"/>
      </xdr:nvSpPr>
      <xdr:spPr>
        <a:xfrm>
          <a:off x="12689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66067</xdr:rowOff>
    </xdr:from>
    <xdr:to>
      <xdr:col>85</xdr:col>
      <xdr:colOff>127000</xdr:colOff>
      <xdr:row>93</xdr:row>
      <xdr:rowOff>44048</xdr:rowOff>
    </xdr:to>
    <xdr:cxnSp macro="">
      <xdr:nvCxnSpPr>
        <xdr:cNvPr id="665" name="直線コネクタ 664"/>
        <xdr:cNvCxnSpPr/>
      </xdr:nvCxnSpPr>
      <xdr:spPr>
        <a:xfrm flipV="1">
          <a:off x="15481300" y="15839467"/>
          <a:ext cx="838200" cy="1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44048</xdr:rowOff>
    </xdr:from>
    <xdr:to>
      <xdr:col>81</xdr:col>
      <xdr:colOff>50800</xdr:colOff>
      <xdr:row>93</xdr:row>
      <xdr:rowOff>72120</xdr:rowOff>
    </xdr:to>
    <xdr:cxnSp macro="">
      <xdr:nvCxnSpPr>
        <xdr:cNvPr id="668" name="直線コネクタ 667"/>
        <xdr:cNvCxnSpPr/>
      </xdr:nvCxnSpPr>
      <xdr:spPr>
        <a:xfrm flipV="1">
          <a:off x="14592300" y="1598889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72120</xdr:rowOff>
    </xdr:from>
    <xdr:to>
      <xdr:col>76</xdr:col>
      <xdr:colOff>114300</xdr:colOff>
      <xdr:row>93</xdr:row>
      <xdr:rowOff>85556</xdr:rowOff>
    </xdr:to>
    <xdr:cxnSp macro="">
      <xdr:nvCxnSpPr>
        <xdr:cNvPr id="671" name="直線コネクタ 670"/>
        <xdr:cNvCxnSpPr/>
      </xdr:nvCxnSpPr>
      <xdr:spPr>
        <a:xfrm flipV="1">
          <a:off x="13703300" y="1601697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85556</xdr:rowOff>
    </xdr:from>
    <xdr:to>
      <xdr:col>71</xdr:col>
      <xdr:colOff>177800</xdr:colOff>
      <xdr:row>93</xdr:row>
      <xdr:rowOff>127612</xdr:rowOff>
    </xdr:to>
    <xdr:cxnSp macro="">
      <xdr:nvCxnSpPr>
        <xdr:cNvPr id="674" name="直線コネクタ 673"/>
        <xdr:cNvCxnSpPr/>
      </xdr:nvCxnSpPr>
      <xdr:spPr>
        <a:xfrm flipV="1">
          <a:off x="12814300" y="16030406"/>
          <a:ext cx="889000" cy="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15267</xdr:rowOff>
    </xdr:from>
    <xdr:to>
      <xdr:col>85</xdr:col>
      <xdr:colOff>177800</xdr:colOff>
      <xdr:row>92</xdr:row>
      <xdr:rowOff>116867</xdr:rowOff>
    </xdr:to>
    <xdr:sp macro="" textlink="">
      <xdr:nvSpPr>
        <xdr:cNvPr id="684" name="楕円 683"/>
        <xdr:cNvSpPr/>
      </xdr:nvSpPr>
      <xdr:spPr>
        <a:xfrm>
          <a:off x="16268700" y="157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38144</xdr:rowOff>
    </xdr:from>
    <xdr:ext cx="599010" cy="259045"/>
    <xdr:sp macro="" textlink="">
      <xdr:nvSpPr>
        <xdr:cNvPr id="685" name="公債費該当値テキスト"/>
        <xdr:cNvSpPr txBox="1"/>
      </xdr:nvSpPr>
      <xdr:spPr>
        <a:xfrm>
          <a:off x="16370300" y="1564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164698</xdr:rowOff>
    </xdr:from>
    <xdr:to>
      <xdr:col>81</xdr:col>
      <xdr:colOff>101600</xdr:colOff>
      <xdr:row>93</xdr:row>
      <xdr:rowOff>94848</xdr:rowOff>
    </xdr:to>
    <xdr:sp macro="" textlink="">
      <xdr:nvSpPr>
        <xdr:cNvPr id="686" name="楕円 685"/>
        <xdr:cNvSpPr/>
      </xdr:nvSpPr>
      <xdr:spPr>
        <a:xfrm>
          <a:off x="15430500" y="159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111375</xdr:rowOff>
    </xdr:from>
    <xdr:ext cx="599010" cy="259045"/>
    <xdr:sp macro="" textlink="">
      <xdr:nvSpPr>
        <xdr:cNvPr id="687" name="テキスト ボックス 686"/>
        <xdr:cNvSpPr txBox="1"/>
      </xdr:nvSpPr>
      <xdr:spPr>
        <a:xfrm>
          <a:off x="15181795" y="157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21320</xdr:rowOff>
    </xdr:from>
    <xdr:to>
      <xdr:col>76</xdr:col>
      <xdr:colOff>165100</xdr:colOff>
      <xdr:row>93</xdr:row>
      <xdr:rowOff>122920</xdr:rowOff>
    </xdr:to>
    <xdr:sp macro="" textlink="">
      <xdr:nvSpPr>
        <xdr:cNvPr id="688" name="楕円 687"/>
        <xdr:cNvSpPr/>
      </xdr:nvSpPr>
      <xdr:spPr>
        <a:xfrm>
          <a:off x="14541500" y="159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139447</xdr:rowOff>
    </xdr:from>
    <xdr:ext cx="599010" cy="259045"/>
    <xdr:sp macro="" textlink="">
      <xdr:nvSpPr>
        <xdr:cNvPr id="689" name="テキスト ボックス 688"/>
        <xdr:cNvSpPr txBox="1"/>
      </xdr:nvSpPr>
      <xdr:spPr>
        <a:xfrm>
          <a:off x="14292795" y="1574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34756</xdr:rowOff>
    </xdr:from>
    <xdr:to>
      <xdr:col>72</xdr:col>
      <xdr:colOff>38100</xdr:colOff>
      <xdr:row>93</xdr:row>
      <xdr:rowOff>136356</xdr:rowOff>
    </xdr:to>
    <xdr:sp macro="" textlink="">
      <xdr:nvSpPr>
        <xdr:cNvPr id="690" name="楕円 689"/>
        <xdr:cNvSpPr/>
      </xdr:nvSpPr>
      <xdr:spPr>
        <a:xfrm>
          <a:off x="13652500" y="159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152883</xdr:rowOff>
    </xdr:from>
    <xdr:ext cx="599010" cy="259045"/>
    <xdr:sp macro="" textlink="">
      <xdr:nvSpPr>
        <xdr:cNvPr id="691" name="テキスト ボックス 690"/>
        <xdr:cNvSpPr txBox="1"/>
      </xdr:nvSpPr>
      <xdr:spPr>
        <a:xfrm>
          <a:off x="13403795" y="157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76812</xdr:rowOff>
    </xdr:from>
    <xdr:to>
      <xdr:col>67</xdr:col>
      <xdr:colOff>101600</xdr:colOff>
      <xdr:row>94</xdr:row>
      <xdr:rowOff>6962</xdr:rowOff>
    </xdr:to>
    <xdr:sp macro="" textlink="">
      <xdr:nvSpPr>
        <xdr:cNvPr id="692" name="楕円 691"/>
        <xdr:cNvSpPr/>
      </xdr:nvSpPr>
      <xdr:spPr>
        <a:xfrm>
          <a:off x="12763500" y="160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23489</xdr:rowOff>
    </xdr:from>
    <xdr:ext cx="599010" cy="259045"/>
    <xdr:sp macro="" textlink="">
      <xdr:nvSpPr>
        <xdr:cNvPr id="693" name="テキスト ボックス 692"/>
        <xdr:cNvSpPr txBox="1"/>
      </xdr:nvSpPr>
      <xdr:spPr>
        <a:xfrm>
          <a:off x="12514795" y="1579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年度の歳出総額における住民一人あたりのコストは</a:t>
          </a:r>
          <a:r>
            <a:rPr kumimoji="1" lang="en-US" altLang="ja-JP" sz="1300">
              <a:latin typeface="ＭＳ Ｐゴシック" panose="020B0600070205080204" pitchFamily="50" charset="-128"/>
              <a:ea typeface="ＭＳ Ｐゴシック" panose="020B0600070205080204" pitchFamily="50" charset="-128"/>
            </a:rPr>
            <a:t>1,197,043</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+190,490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各目的別で住民一人当たりのコストの増加幅の大きい項目としては、商工費において対前年度比</a:t>
          </a:r>
          <a:r>
            <a:rPr kumimoji="1" lang="en-US" altLang="ja-JP" sz="1300">
              <a:latin typeface="ＭＳ Ｐゴシック" panose="020B0600070205080204" pitchFamily="50" charset="-128"/>
              <a:ea typeface="ＭＳ Ｐゴシック" panose="020B0600070205080204" pitchFamily="50" charset="-128"/>
            </a:rPr>
            <a:t>+172.6%</a:t>
          </a:r>
          <a:r>
            <a:rPr kumimoji="1" lang="ja-JP" altLang="en-US" sz="1300">
              <a:latin typeface="ＭＳ Ｐゴシック" panose="020B0600070205080204" pitchFamily="50" charset="-128"/>
              <a:ea typeface="ＭＳ Ｐゴシック" panose="020B0600070205080204" pitchFamily="50" charset="-128"/>
            </a:rPr>
            <a:t>となっており、新型コロナウイルス感染症対策に係る地域経済支援事業の増（前年度比</a:t>
          </a:r>
          <a:r>
            <a:rPr kumimoji="1" lang="en-US" altLang="ja-JP" sz="1300">
              <a:latin typeface="ＭＳ Ｐゴシック" panose="020B0600070205080204" pitchFamily="50" charset="-128"/>
              <a:ea typeface="ＭＳ Ｐゴシック" panose="020B0600070205080204" pitchFamily="50" charset="-128"/>
            </a:rPr>
            <a:t>+111,831</a:t>
          </a:r>
          <a:r>
            <a:rPr kumimoji="1" lang="ja-JP" altLang="en-US" sz="1300">
              <a:latin typeface="ＭＳ Ｐゴシック" panose="020B0600070205080204" pitchFamily="50" charset="-128"/>
              <a:ea typeface="ＭＳ Ｐゴシック" panose="020B0600070205080204" pitchFamily="50" charset="-128"/>
            </a:rPr>
            <a:t>千円）等が主な要因となっている。</a:t>
          </a:r>
        </a:p>
        <a:p>
          <a:r>
            <a:rPr kumimoji="1" lang="ja-JP" altLang="en-US" sz="1300">
              <a:latin typeface="ＭＳ Ｐゴシック" panose="020B0600070205080204" pitchFamily="50" charset="-128"/>
              <a:ea typeface="ＭＳ Ｐゴシック" panose="020B0600070205080204" pitchFamily="50" charset="-128"/>
            </a:rPr>
            <a:t>　総務費においても対前年度比</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となっており、これは特別定額給付金事業（前年度比</a:t>
          </a:r>
          <a:r>
            <a:rPr kumimoji="1" lang="en-US" altLang="ja-JP" sz="1300">
              <a:latin typeface="ＭＳ Ｐゴシック" panose="020B0600070205080204" pitchFamily="50" charset="-128"/>
              <a:ea typeface="ＭＳ Ｐゴシック" panose="020B0600070205080204" pitchFamily="50" charset="-128"/>
            </a:rPr>
            <a:t>+578,900</a:t>
          </a:r>
          <a:r>
            <a:rPr kumimoji="1" lang="ja-JP" altLang="en-US" sz="1300">
              <a:latin typeface="ＭＳ Ｐゴシック" panose="020B0600070205080204" pitchFamily="50" charset="-128"/>
              <a:ea typeface="ＭＳ Ｐゴシック" panose="020B0600070205080204" pitchFamily="50" charset="-128"/>
            </a:rPr>
            <a:t>千円）の実施が主な要因となっている。</a:t>
          </a:r>
        </a:p>
        <a:p>
          <a:r>
            <a:rPr kumimoji="1" lang="ja-JP" altLang="en-US" sz="1300">
              <a:latin typeface="ＭＳ Ｐゴシック" panose="020B0600070205080204" pitchFamily="50" charset="-128"/>
              <a:ea typeface="ＭＳ Ｐゴシック" panose="020B0600070205080204" pitchFamily="50" charset="-128"/>
            </a:rPr>
            <a:t>　また、衛生費における住民一人当たりのコストが対前年度比約</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の増となっており、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ヶ年の推移を見ても類似団体平均から大きく乖離した数値となっている。町単独で運営しているごみ処理施設に関する委託経費や病院事業会計への繰出金が高止まりの要因となっている。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年度は地方債残高抑制の取組として繰上償還（臨時財政対策債、</a:t>
          </a:r>
          <a:r>
            <a:rPr kumimoji="1" lang="en-US" altLang="ja-JP" sz="1300">
              <a:latin typeface="ＭＳ Ｐゴシック" panose="020B0600070205080204" pitchFamily="50" charset="-128"/>
              <a:ea typeface="ＭＳ Ｐゴシック" panose="020B0600070205080204" pitchFamily="50" charset="-128"/>
            </a:rPr>
            <a:t>94,575</a:t>
          </a:r>
          <a:r>
            <a:rPr kumimoji="1" lang="ja-JP" altLang="en-US" sz="1300">
              <a:latin typeface="ＭＳ Ｐゴシック" panose="020B0600070205080204" pitchFamily="50" charset="-128"/>
              <a:ea typeface="ＭＳ Ｐゴシック" panose="020B0600070205080204" pitchFamily="50" charset="-128"/>
            </a:rPr>
            <a:t>千円）を実施したため、対前年度比</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の増となった。今後も新発債を極力抑制するために、計画的な事業実施に努める。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実質収支額は</a:t>
          </a:r>
          <a:r>
            <a:rPr kumimoji="1" lang="en-US" altLang="ja-JP" sz="900">
              <a:latin typeface="ＭＳ ゴシック" pitchFamily="49" charset="-128"/>
              <a:ea typeface="ＭＳ ゴシック" pitchFamily="49" charset="-128"/>
            </a:rPr>
            <a:t>90,986</a:t>
          </a:r>
          <a:r>
            <a:rPr kumimoji="1" lang="ja-JP" altLang="en-US" sz="900">
              <a:latin typeface="ＭＳ ゴシック" pitchFamily="49" charset="-128"/>
              <a:ea typeface="ＭＳ ゴシック" pitchFamily="49" charset="-128"/>
            </a:rPr>
            <a:t>千円の黒字であるため、実質赤字比率は算定されていない。また、単年度における収支は</a:t>
          </a:r>
          <a:r>
            <a:rPr kumimoji="1" lang="en-US" altLang="ja-JP" sz="900">
              <a:latin typeface="ＭＳ ゴシック" pitchFamily="49" charset="-128"/>
              <a:ea typeface="ＭＳ ゴシック" pitchFamily="49" charset="-128"/>
            </a:rPr>
            <a:t>53,707</a:t>
          </a:r>
          <a:r>
            <a:rPr kumimoji="1" lang="ja-JP" altLang="en-US" sz="900">
              <a:latin typeface="ＭＳ ゴシック" pitchFamily="49" charset="-128"/>
              <a:ea typeface="ＭＳ ゴシック" pitchFamily="49" charset="-128"/>
            </a:rPr>
            <a:t>千円の赤字となっている。歳入では、国庫支出金で特別定額給付金事業費等の増により</a:t>
          </a:r>
          <a:r>
            <a:rPr kumimoji="1" lang="en-US" altLang="ja-JP" sz="900">
              <a:latin typeface="ＭＳ ゴシック" pitchFamily="49" charset="-128"/>
              <a:ea typeface="ＭＳ ゴシック" pitchFamily="49" charset="-128"/>
            </a:rPr>
            <a:t>934,189</a:t>
          </a:r>
          <a:r>
            <a:rPr kumimoji="1" lang="ja-JP" altLang="en-US" sz="900">
              <a:latin typeface="ＭＳ ゴシック" pitchFamily="49" charset="-128"/>
              <a:ea typeface="ＭＳ ゴシック" pitchFamily="49" charset="-128"/>
            </a:rPr>
            <a:t>千円増となっており、諸収入で外ヶ浜町土地開発公社清算金の増により</a:t>
          </a:r>
          <a:r>
            <a:rPr kumimoji="1" lang="en-US" altLang="ja-JP" sz="900">
              <a:latin typeface="ＭＳ ゴシック" pitchFamily="49" charset="-128"/>
              <a:ea typeface="ＭＳ ゴシック" pitchFamily="49" charset="-128"/>
            </a:rPr>
            <a:t>176,058</a:t>
          </a:r>
          <a:r>
            <a:rPr kumimoji="1" lang="ja-JP" altLang="en-US" sz="900">
              <a:latin typeface="ＭＳ ゴシック" pitchFamily="49" charset="-128"/>
              <a:ea typeface="ＭＳ ゴシック" pitchFamily="49" charset="-128"/>
            </a:rPr>
            <a:t>千円増加している。また歳出では、豪雪による除排雪経費の増加等により</a:t>
          </a:r>
          <a:r>
            <a:rPr kumimoji="1" lang="en-US" altLang="ja-JP" sz="900">
              <a:latin typeface="ＭＳ ゴシック" pitchFamily="49" charset="-128"/>
              <a:ea typeface="ＭＳ ゴシック" pitchFamily="49" charset="-128"/>
            </a:rPr>
            <a:t>924,182</a:t>
          </a:r>
          <a:r>
            <a:rPr kumimoji="1" lang="ja-JP" altLang="en-US" sz="900">
              <a:latin typeface="ＭＳ ゴシック" pitchFamily="49" charset="-128"/>
              <a:ea typeface="ＭＳ ゴシック" pitchFamily="49" charset="-128"/>
            </a:rPr>
            <a:t>千円増となっており、実質単年度収支額は</a:t>
          </a:r>
          <a:r>
            <a:rPr kumimoji="1" lang="en-US" altLang="ja-JP" sz="900">
              <a:latin typeface="ＭＳ ゴシック" pitchFamily="49" charset="-128"/>
              <a:ea typeface="ＭＳ ゴシック" pitchFamily="49" charset="-128"/>
            </a:rPr>
            <a:t>111,662</a:t>
          </a:r>
          <a:r>
            <a:rPr kumimoji="1" lang="ja-JP" altLang="en-US" sz="900">
              <a:latin typeface="ＭＳ ゴシック" pitchFamily="49" charset="-128"/>
              <a:ea typeface="ＭＳ ゴシック" pitchFamily="49" charset="-128"/>
            </a:rPr>
            <a:t>千円の黒字となっており、前年度の</a:t>
          </a:r>
          <a:r>
            <a:rPr kumimoji="1" lang="en-US" altLang="ja-JP" sz="900">
              <a:latin typeface="ＭＳ ゴシック" pitchFamily="49" charset="-128"/>
              <a:ea typeface="ＭＳ ゴシック" pitchFamily="49" charset="-128"/>
            </a:rPr>
            <a:t>27,873</a:t>
          </a:r>
          <a:r>
            <a:rPr kumimoji="1" lang="ja-JP" altLang="en-US" sz="900">
              <a:latin typeface="ＭＳ ゴシック" pitchFamily="49" charset="-128"/>
              <a:ea typeface="ＭＳ ゴシック" pitchFamily="49" charset="-128"/>
            </a:rPr>
            <a:t>千円の赤字から大幅に改善されている。</a:t>
          </a:r>
        </a:p>
        <a:p>
          <a:r>
            <a:rPr kumimoji="1" lang="ja-JP" altLang="en-US" sz="900">
              <a:latin typeface="ＭＳ ゴシック" pitchFamily="49" charset="-128"/>
              <a:ea typeface="ＭＳ ゴシック" pitchFamily="49" charset="-128"/>
            </a:rPr>
            <a:t>   今後の見通しとして、平成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以来の基金への積戻しが可能となったが、外ヶ浜町土地開発公社清算金のような臨時的な歳入の影響が大きく、合併算定替措置の逓減も終了を迎え、外ヶ浜町本来の姿へ戻ることから、歳出においても歳入に見合ったものとしていかなければならない。特に公債費の推移は、合併以後の借入に対する償還が主となり、今後大規模な建設事業を控えていることから増加となる見込みであることを鑑みると、真に必要な経費を明確にするとともに今後の町政状況を十分に把握し、収支均衡型の財政運営に取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連結実質収支額は</a:t>
          </a:r>
          <a:r>
            <a:rPr kumimoji="1" lang="en-US" altLang="ja-JP" sz="1100">
              <a:latin typeface="ＭＳ ゴシック" pitchFamily="49" charset="-128"/>
              <a:ea typeface="ＭＳ ゴシック" pitchFamily="49" charset="-128"/>
            </a:rPr>
            <a:t>609,143</a:t>
          </a:r>
          <a:r>
            <a:rPr kumimoji="1" lang="ja-JP" altLang="en-US" sz="1100">
              <a:latin typeface="ＭＳ ゴシック" pitchFamily="49" charset="-128"/>
              <a:ea typeface="ＭＳ ゴシック" pitchFamily="49" charset="-128"/>
            </a:rPr>
            <a:t>千円の黒字で対前年度</a:t>
          </a:r>
          <a:r>
            <a:rPr kumimoji="1" lang="en-US" altLang="ja-JP" sz="1100">
              <a:latin typeface="ＭＳ ゴシック" pitchFamily="49" charset="-128"/>
              <a:ea typeface="ＭＳ ゴシック" pitchFamily="49" charset="-128"/>
            </a:rPr>
            <a:t>7,758</a:t>
          </a:r>
          <a:r>
            <a:rPr kumimoji="1" lang="ja-JP" altLang="en-US" sz="1100">
              <a:latin typeface="ＭＳ ゴシック" pitchFamily="49" charset="-128"/>
              <a:ea typeface="ＭＳ ゴシック" pitchFamily="49" charset="-128"/>
            </a:rPr>
            <a:t>千円の減となっているが、連結実質赤字比率は算定されていない。一般会計において、豪雪による除排雪経費の増加等により</a:t>
          </a:r>
          <a:r>
            <a:rPr kumimoji="1" lang="en-US" altLang="ja-JP" sz="1100">
              <a:latin typeface="ＭＳ ゴシック" pitchFamily="49" charset="-128"/>
              <a:ea typeface="ＭＳ ゴシック" pitchFamily="49" charset="-128"/>
            </a:rPr>
            <a:t>53,707</a:t>
          </a:r>
          <a:r>
            <a:rPr kumimoji="1" lang="ja-JP" altLang="en-US" sz="1100">
              <a:latin typeface="ＭＳ ゴシック" pitchFamily="49" charset="-128"/>
              <a:ea typeface="ＭＳ ゴシック" pitchFamily="49" charset="-128"/>
            </a:rPr>
            <a:t>千円減少している。また、病院事業会計が資金剰余金で</a:t>
          </a:r>
          <a:r>
            <a:rPr kumimoji="1" lang="en-US" altLang="ja-JP" sz="1100">
              <a:latin typeface="ＭＳ ゴシック" pitchFamily="49" charset="-128"/>
              <a:ea typeface="ＭＳ ゴシック" pitchFamily="49" charset="-128"/>
            </a:rPr>
            <a:t>45,432</a:t>
          </a:r>
          <a:r>
            <a:rPr kumimoji="1" lang="ja-JP" altLang="en-US" sz="1100">
              <a:latin typeface="ＭＳ ゴシック" pitchFamily="49" charset="-128"/>
              <a:ea typeface="ＭＳ ゴシック" pitchFamily="49" charset="-128"/>
            </a:rPr>
            <a:t>千円増加しており、実情として赤字補てん等のための一般会計繰入金が、年々増加傾向にあり、表面上は健全といえるが、実際は厳しい経営状況となっている。一方、介護保険会計では、介護保険料の減少等により</a:t>
          </a:r>
          <a:r>
            <a:rPr kumimoji="1" lang="en-US" altLang="ja-JP" sz="1100">
              <a:latin typeface="ＭＳ ゴシック" pitchFamily="49" charset="-128"/>
              <a:ea typeface="ＭＳ ゴシック" pitchFamily="49" charset="-128"/>
            </a:rPr>
            <a:t>4,286</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年度から令和元年度までは、取り崩した基金を積み戻しできない状況であったため、各特別会計等で独立採算制に基づく収支改善が求められることは必須となり、早期に改善策等を検討してく必要がある。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m-file\01_&#32207;&#21209;&#35506;\04_&#36001;&#25919;\06_&#27770;&#31639;&#32113;&#35336;\&#20196;&#21644;03&#24180;&#24230;&#65288;2021&#65289;\04&#12288;&#36001;&#25919;&#29366;&#27841;&#36039;&#26009;&#38598;\22.02.28&#12288;R2&#36001;&#25919;&#29366;&#27841;&#36039;&#26009;&#38598;\02&#12288;&#22238;&#31572;\&#12304;&#36001;&#25919;&#29366;&#27841;&#36039;&#26009;&#38598;&#12305;_023078_&#22806;&#12534;&#27996;&#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e">
            <v>#REF!</v>
          </cell>
          <cell r="C71" t="e">
            <v>#REF!</v>
          </cell>
          <cell r="D71" t="e">
            <v>#REF!</v>
          </cell>
        </row>
        <row r="72">
          <cell r="A72" t="str">
            <v>財政調整基金</v>
          </cell>
          <cell r="B72" t="e">
            <v>#REF!</v>
          </cell>
          <cell r="C72" t="e">
            <v>#REF!</v>
          </cell>
          <cell r="D72" t="e">
            <v>#REF!</v>
          </cell>
        </row>
        <row r="73">
          <cell r="A73" t="str">
            <v>減債基金</v>
          </cell>
          <cell r="B73" t="e">
            <v>#REF!</v>
          </cell>
          <cell r="C73" t="e">
            <v>#REF!</v>
          </cell>
          <cell r="D73" t="e">
            <v>#REF!</v>
          </cell>
        </row>
        <row r="74">
          <cell r="A74" t="str">
            <v>その他特定目的基金</v>
          </cell>
          <cell r="B74" t="e">
            <v>#REF!</v>
          </cell>
          <cell r="C74" t="e">
            <v>#REF!</v>
          </cell>
          <cell r="D74" t="e">
            <v>#REF!</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6982632</v>
      </c>
      <c r="BO4" s="464"/>
      <c r="BP4" s="464"/>
      <c r="BQ4" s="464"/>
      <c r="BR4" s="464"/>
      <c r="BS4" s="464"/>
      <c r="BT4" s="464"/>
      <c r="BU4" s="465"/>
      <c r="BV4" s="463">
        <v>6152742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2.2999999999999998</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6863848</v>
      </c>
      <c r="BO5" s="469"/>
      <c r="BP5" s="469"/>
      <c r="BQ5" s="469"/>
      <c r="BR5" s="469"/>
      <c r="BS5" s="469"/>
      <c r="BT5" s="469"/>
      <c r="BU5" s="470"/>
      <c r="BV5" s="468">
        <v>5939666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96.9</v>
      </c>
      <c r="CU5" s="439"/>
      <c r="CV5" s="439"/>
      <c r="CW5" s="439"/>
      <c r="CX5" s="439"/>
      <c r="CY5" s="439"/>
      <c r="CZ5" s="439"/>
      <c r="DA5" s="440"/>
      <c r="DB5" s="438">
        <v>97.1</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118784</v>
      </c>
      <c r="BO6" s="469"/>
      <c r="BP6" s="469"/>
      <c r="BQ6" s="469"/>
      <c r="BR6" s="469"/>
      <c r="BS6" s="469"/>
      <c r="BT6" s="469"/>
      <c r="BU6" s="470"/>
      <c r="BV6" s="468">
        <v>213076</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99.6</v>
      </c>
      <c r="CU6" s="622"/>
      <c r="CV6" s="622"/>
      <c r="CW6" s="622"/>
      <c r="CX6" s="622"/>
      <c r="CY6" s="622"/>
      <c r="CZ6" s="622"/>
      <c r="DA6" s="623"/>
      <c r="DB6" s="621">
        <v>99.8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27798</v>
      </c>
      <c r="BO7" s="469"/>
      <c r="BP7" s="469"/>
      <c r="BQ7" s="469"/>
      <c r="BR7" s="469"/>
      <c r="BS7" s="469"/>
      <c r="BT7" s="469"/>
      <c r="BU7" s="470"/>
      <c r="BV7" s="468">
        <v>68383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3872450</v>
      </c>
      <c r="CU7" s="469"/>
      <c r="CV7" s="469"/>
      <c r="CW7" s="469"/>
      <c r="CX7" s="469"/>
      <c r="CY7" s="469"/>
      <c r="CZ7" s="469"/>
      <c r="DA7" s="470"/>
      <c r="DB7" s="468">
        <v>3764885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90986</v>
      </c>
      <c r="BO8" s="469"/>
      <c r="BP8" s="469"/>
      <c r="BQ8" s="469"/>
      <c r="BR8" s="469"/>
      <c r="BS8" s="469"/>
      <c r="BT8" s="469"/>
      <c r="BU8" s="470"/>
      <c r="BV8" s="468">
        <v>144693</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5401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-53707</v>
      </c>
      <c r="BO9" s="469"/>
      <c r="BP9" s="469"/>
      <c r="BQ9" s="469"/>
      <c r="BR9" s="469"/>
      <c r="BS9" s="469"/>
      <c r="BT9" s="469"/>
      <c r="BU9" s="470"/>
      <c r="BV9" s="468">
        <v>42635</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17.7</v>
      </c>
      <c r="CU9" s="439"/>
      <c r="CV9" s="439"/>
      <c r="CW9" s="439"/>
      <c r="CX9" s="439"/>
      <c r="CY9" s="439"/>
      <c r="CZ9" s="439"/>
      <c r="DA9" s="440"/>
      <c r="DB9" s="438">
        <v>18.399999999999999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6198</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407799</v>
      </c>
      <c r="BO10" s="469"/>
      <c r="BP10" s="469"/>
      <c r="BQ10" s="469"/>
      <c r="BR10" s="469"/>
      <c r="BS10" s="469"/>
      <c r="BT10" s="469"/>
      <c r="BU10" s="470"/>
      <c r="BV10" s="468">
        <v>230890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94575</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5734</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337005</v>
      </c>
      <c r="BO12" s="469"/>
      <c r="BP12" s="469"/>
      <c r="BQ12" s="469"/>
      <c r="BR12" s="469"/>
      <c r="BS12" s="469"/>
      <c r="BT12" s="469"/>
      <c r="BU12" s="470"/>
      <c r="BV12" s="468">
        <v>301398</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5685</v>
      </c>
      <c r="S13" s="572"/>
      <c r="T13" s="572"/>
      <c r="U13" s="572"/>
      <c r="V13" s="573"/>
      <c r="W13" s="559" t="s">
        <v>136</v>
      </c>
      <c r="X13" s="481"/>
      <c r="Y13" s="481"/>
      <c r="Z13" s="481"/>
      <c r="AA13" s="481"/>
      <c r="AB13" s="482"/>
      <c r="AC13" s="444">
        <v>599</v>
      </c>
      <c r="AD13" s="445"/>
      <c r="AE13" s="445"/>
      <c r="AF13" s="445"/>
      <c r="AG13" s="446"/>
      <c r="AH13" s="444">
        <v>678</v>
      </c>
      <c r="AI13" s="445"/>
      <c r="AJ13" s="445"/>
      <c r="AK13" s="445"/>
      <c r="AL13" s="447"/>
      <c r="AM13" s="537" t="s">
        <v>137</v>
      </c>
      <c r="AN13" s="442"/>
      <c r="AO13" s="442"/>
      <c r="AP13" s="442"/>
      <c r="AQ13" s="442"/>
      <c r="AR13" s="442"/>
      <c r="AS13" s="442"/>
      <c r="AT13" s="443"/>
      <c r="AU13" s="525" t="s">
        <v>118</v>
      </c>
      <c r="AV13" s="526"/>
      <c r="AW13" s="526"/>
      <c r="AX13" s="526"/>
      <c r="AY13" s="448" t="s">
        <v>138</v>
      </c>
      <c r="AZ13" s="449"/>
      <c r="BA13" s="449"/>
      <c r="BB13" s="449"/>
      <c r="BC13" s="449"/>
      <c r="BD13" s="449"/>
      <c r="BE13" s="449"/>
      <c r="BF13" s="449"/>
      <c r="BG13" s="449"/>
      <c r="BH13" s="449"/>
      <c r="BI13" s="449"/>
      <c r="BJ13" s="449"/>
      <c r="BK13" s="449"/>
      <c r="BL13" s="449"/>
      <c r="BM13" s="450"/>
      <c r="BN13" s="468">
        <v>111662</v>
      </c>
      <c r="BO13" s="469"/>
      <c r="BP13" s="469"/>
      <c r="BQ13" s="469"/>
      <c r="BR13" s="469"/>
      <c r="BS13" s="469"/>
      <c r="BT13" s="469"/>
      <c r="BU13" s="470"/>
      <c r="BV13" s="468">
        <v>-27873</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10.9</v>
      </c>
      <c r="CU13" s="439"/>
      <c r="CV13" s="439"/>
      <c r="CW13" s="439"/>
      <c r="CX13" s="439"/>
      <c r="CY13" s="439"/>
      <c r="CZ13" s="439"/>
      <c r="DA13" s="440"/>
      <c r="DB13" s="438">
        <v>10.7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5901</v>
      </c>
      <c r="S14" s="572"/>
      <c r="T14" s="572"/>
      <c r="U14" s="572"/>
      <c r="V14" s="573"/>
      <c r="W14" s="574"/>
      <c r="X14" s="484"/>
      <c r="Y14" s="484"/>
      <c r="Z14" s="484"/>
      <c r="AA14" s="484"/>
      <c r="AB14" s="485"/>
      <c r="AC14" s="564">
        <v>23.2</v>
      </c>
      <c r="AD14" s="565"/>
      <c r="AE14" s="565"/>
      <c r="AF14" s="565"/>
      <c r="AG14" s="566"/>
      <c r="AH14" s="564">
        <v>22.9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43.2</v>
      </c>
      <c r="CU14" s="576"/>
      <c r="CV14" s="576"/>
      <c r="CW14" s="576"/>
      <c r="CX14" s="576"/>
      <c r="CY14" s="576"/>
      <c r="CZ14" s="576"/>
      <c r="DA14" s="577"/>
      <c r="DB14" s="575">
        <v>62.3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135</v>
      </c>
      <c r="N15" s="569"/>
      <c r="O15" s="569"/>
      <c r="P15" s="569"/>
      <c r="Q15" s="570"/>
      <c r="R15" s="571">
        <v>5864</v>
      </c>
      <c r="S15" s="572"/>
      <c r="T15" s="572"/>
      <c r="U15" s="572"/>
      <c r="V15" s="573"/>
      <c r="W15" s="559" t="s">
        <v>142</v>
      </c>
      <c r="X15" s="481"/>
      <c r="Y15" s="481"/>
      <c r="Z15" s="481"/>
      <c r="AA15" s="481"/>
      <c r="AB15" s="482"/>
      <c r="AC15" s="444">
        <v>533</v>
      </c>
      <c r="AD15" s="445"/>
      <c r="AE15" s="445"/>
      <c r="AF15" s="445"/>
      <c r="AG15" s="446"/>
      <c r="AH15" s="444">
        <v>602</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680549</v>
      </c>
      <c r="BO15" s="464"/>
      <c r="BP15" s="464"/>
      <c r="BQ15" s="464"/>
      <c r="BR15" s="464"/>
      <c r="BS15" s="464"/>
      <c r="BT15" s="464"/>
      <c r="BU15" s="465"/>
      <c r="BV15" s="463">
        <v>645452</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20.6</v>
      </c>
      <c r="AD16" s="565"/>
      <c r="AE16" s="565"/>
      <c r="AF16" s="565"/>
      <c r="AG16" s="566"/>
      <c r="AH16" s="564">
        <v>20.3</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3597736</v>
      </c>
      <c r="BO16" s="469"/>
      <c r="BP16" s="469"/>
      <c r="BQ16" s="469"/>
      <c r="BR16" s="469"/>
      <c r="BS16" s="469"/>
      <c r="BT16" s="469"/>
      <c r="BU16" s="470"/>
      <c r="BV16" s="468">
        <v>3460465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1455</v>
      </c>
      <c r="AD17" s="445"/>
      <c r="AE17" s="445"/>
      <c r="AF17" s="445"/>
      <c r="AG17" s="446"/>
      <c r="AH17" s="444">
        <v>1684</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851633</v>
      </c>
      <c r="BO17" s="469"/>
      <c r="BP17" s="469"/>
      <c r="BQ17" s="469"/>
      <c r="BR17" s="469"/>
      <c r="BS17" s="469"/>
      <c r="BT17" s="469"/>
      <c r="BU17" s="470"/>
      <c r="BV17" s="468">
        <v>815228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152</v>
      </c>
      <c r="C18" s="531"/>
      <c r="D18" s="531"/>
      <c r="E18" s="532"/>
      <c r="F18" s="532"/>
      <c r="G18" s="532"/>
      <c r="H18" s="532"/>
      <c r="I18" s="532"/>
      <c r="J18" s="532"/>
      <c r="K18" s="532"/>
      <c r="L18" s="533">
        <v>230.3</v>
      </c>
      <c r="M18" s="533"/>
      <c r="N18" s="533"/>
      <c r="O18" s="533"/>
      <c r="P18" s="533"/>
      <c r="Q18" s="533"/>
      <c r="R18" s="534"/>
      <c r="S18" s="534"/>
      <c r="T18" s="534"/>
      <c r="U18" s="534"/>
      <c r="V18" s="535"/>
      <c r="W18" s="549"/>
      <c r="X18" s="550"/>
      <c r="Y18" s="550"/>
      <c r="Z18" s="550"/>
      <c r="AA18" s="550"/>
      <c r="AB18" s="560"/>
      <c r="AC18" s="432">
        <v>56.2</v>
      </c>
      <c r="AD18" s="433"/>
      <c r="AE18" s="433"/>
      <c r="AF18" s="433"/>
      <c r="AG18" s="536"/>
      <c r="AH18" s="432">
        <v>56.8</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3755203</v>
      </c>
      <c r="BO18" s="469"/>
      <c r="BP18" s="469"/>
      <c r="BQ18" s="469"/>
      <c r="BR18" s="469"/>
      <c r="BS18" s="469"/>
      <c r="BT18" s="469"/>
      <c r="BU18" s="470"/>
      <c r="BV18" s="468">
        <v>3646658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154</v>
      </c>
      <c r="C19" s="531"/>
      <c r="D19" s="531"/>
      <c r="E19" s="532"/>
      <c r="F19" s="532"/>
      <c r="G19" s="532"/>
      <c r="H19" s="532"/>
      <c r="I19" s="532"/>
      <c r="J19" s="532"/>
      <c r="K19" s="532"/>
      <c r="L19" s="538">
        <v>23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5405237</v>
      </c>
      <c r="BO19" s="469"/>
      <c r="BP19" s="469"/>
      <c r="BQ19" s="469"/>
      <c r="BR19" s="469"/>
      <c r="BS19" s="469"/>
      <c r="BT19" s="469"/>
      <c r="BU19" s="470"/>
      <c r="BV19" s="468">
        <v>4544000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156</v>
      </c>
      <c r="C20" s="531"/>
      <c r="D20" s="531"/>
      <c r="E20" s="532"/>
      <c r="F20" s="532"/>
      <c r="G20" s="532"/>
      <c r="H20" s="532"/>
      <c r="I20" s="532"/>
      <c r="J20" s="532"/>
      <c r="K20" s="532"/>
      <c r="L20" s="538">
        <v>2358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6481133</v>
      </c>
      <c r="BO23" s="469"/>
      <c r="BP23" s="469"/>
      <c r="BQ23" s="469"/>
      <c r="BR23" s="469"/>
      <c r="BS23" s="469"/>
      <c r="BT23" s="469"/>
      <c r="BU23" s="470"/>
      <c r="BV23" s="468">
        <v>7186173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165</v>
      </c>
      <c r="F24" s="442"/>
      <c r="G24" s="442"/>
      <c r="H24" s="442"/>
      <c r="I24" s="442"/>
      <c r="J24" s="442"/>
      <c r="K24" s="443"/>
      <c r="L24" s="444">
        <v>1</v>
      </c>
      <c r="M24" s="445"/>
      <c r="N24" s="445"/>
      <c r="O24" s="445"/>
      <c r="P24" s="446"/>
      <c r="Q24" s="444">
        <v>7500</v>
      </c>
      <c r="R24" s="445"/>
      <c r="S24" s="445"/>
      <c r="T24" s="445"/>
      <c r="U24" s="445"/>
      <c r="V24" s="446"/>
      <c r="W24" s="510"/>
      <c r="X24" s="501"/>
      <c r="Y24" s="502"/>
      <c r="Z24" s="441" t="s">
        <v>166</v>
      </c>
      <c r="AA24" s="442"/>
      <c r="AB24" s="442"/>
      <c r="AC24" s="442"/>
      <c r="AD24" s="442"/>
      <c r="AE24" s="442"/>
      <c r="AF24" s="442"/>
      <c r="AG24" s="443"/>
      <c r="AH24" s="444">
        <v>89</v>
      </c>
      <c r="AI24" s="445"/>
      <c r="AJ24" s="445"/>
      <c r="AK24" s="445"/>
      <c r="AL24" s="446"/>
      <c r="AM24" s="444">
        <v>282753</v>
      </c>
      <c r="AN24" s="445"/>
      <c r="AO24" s="445"/>
      <c r="AP24" s="445"/>
      <c r="AQ24" s="445"/>
      <c r="AR24" s="446"/>
      <c r="AS24" s="444">
        <v>3177</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2058468</v>
      </c>
      <c r="BO24" s="469"/>
      <c r="BP24" s="469"/>
      <c r="BQ24" s="469"/>
      <c r="BR24" s="469"/>
      <c r="BS24" s="469"/>
      <c r="BT24" s="469"/>
      <c r="BU24" s="470"/>
      <c r="BV24" s="468">
        <v>2293073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168</v>
      </c>
      <c r="F25" s="442"/>
      <c r="G25" s="442"/>
      <c r="H25" s="442"/>
      <c r="I25" s="442"/>
      <c r="J25" s="442"/>
      <c r="K25" s="443"/>
      <c r="L25" s="444">
        <v>1</v>
      </c>
      <c r="M25" s="445"/>
      <c r="N25" s="445"/>
      <c r="O25" s="445"/>
      <c r="P25" s="446"/>
      <c r="Q25" s="444">
        <v>5960</v>
      </c>
      <c r="R25" s="445"/>
      <c r="S25" s="445"/>
      <c r="T25" s="445"/>
      <c r="U25" s="445"/>
      <c r="V25" s="446"/>
      <c r="W25" s="510"/>
      <c r="X25" s="501"/>
      <c r="Y25" s="502"/>
      <c r="Z25" s="441" t="s">
        <v>169</v>
      </c>
      <c r="AA25" s="442"/>
      <c r="AB25" s="442"/>
      <c r="AC25" s="442"/>
      <c r="AD25" s="442"/>
      <c r="AE25" s="442"/>
      <c r="AF25" s="442"/>
      <c r="AG25" s="443"/>
      <c r="AH25" s="444" t="s">
        <v>126</v>
      </c>
      <c r="AI25" s="445"/>
      <c r="AJ25" s="445"/>
      <c r="AK25" s="445"/>
      <c r="AL25" s="446"/>
      <c r="AM25" s="444" t="s">
        <v>126</v>
      </c>
      <c r="AN25" s="445"/>
      <c r="AO25" s="445"/>
      <c r="AP25" s="445"/>
      <c r="AQ25" s="445"/>
      <c r="AR25" s="446"/>
      <c r="AS25" s="444" t="s">
        <v>126</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1535956</v>
      </c>
      <c r="BO25" s="464"/>
      <c r="BP25" s="464"/>
      <c r="BQ25" s="464"/>
      <c r="BR25" s="464"/>
      <c r="BS25" s="464"/>
      <c r="BT25" s="464"/>
      <c r="BU25" s="465"/>
      <c r="BV25" s="463">
        <v>1740442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171</v>
      </c>
      <c r="F26" s="442"/>
      <c r="G26" s="442"/>
      <c r="H26" s="442"/>
      <c r="I26" s="442"/>
      <c r="J26" s="442"/>
      <c r="K26" s="443"/>
      <c r="L26" s="444">
        <v>1</v>
      </c>
      <c r="M26" s="445"/>
      <c r="N26" s="445"/>
      <c r="O26" s="445"/>
      <c r="P26" s="446"/>
      <c r="Q26" s="444">
        <v>5250</v>
      </c>
      <c r="R26" s="445"/>
      <c r="S26" s="445"/>
      <c r="T26" s="445"/>
      <c r="U26" s="445"/>
      <c r="V26" s="446"/>
      <c r="W26" s="510"/>
      <c r="X26" s="501"/>
      <c r="Y26" s="502"/>
      <c r="Z26" s="441" t="s">
        <v>172</v>
      </c>
      <c r="AA26" s="523"/>
      <c r="AB26" s="523"/>
      <c r="AC26" s="523"/>
      <c r="AD26" s="523"/>
      <c r="AE26" s="523"/>
      <c r="AF26" s="523"/>
      <c r="AG26" s="524"/>
      <c r="AH26" s="444">
        <v>5</v>
      </c>
      <c r="AI26" s="445"/>
      <c r="AJ26" s="445"/>
      <c r="AK26" s="445"/>
      <c r="AL26" s="446"/>
      <c r="AM26" s="444">
        <v>13710</v>
      </c>
      <c r="AN26" s="445"/>
      <c r="AO26" s="445"/>
      <c r="AP26" s="445"/>
      <c r="AQ26" s="445"/>
      <c r="AR26" s="446"/>
      <c r="AS26" s="444">
        <v>2742</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175</v>
      </c>
      <c r="F27" s="442"/>
      <c r="G27" s="442"/>
      <c r="H27" s="442"/>
      <c r="I27" s="442"/>
      <c r="J27" s="442"/>
      <c r="K27" s="443"/>
      <c r="L27" s="444">
        <v>1</v>
      </c>
      <c r="M27" s="445"/>
      <c r="N27" s="445"/>
      <c r="O27" s="445"/>
      <c r="P27" s="446"/>
      <c r="Q27" s="444">
        <v>2630</v>
      </c>
      <c r="R27" s="445"/>
      <c r="S27" s="445"/>
      <c r="T27" s="445"/>
      <c r="U27" s="445"/>
      <c r="V27" s="446"/>
      <c r="W27" s="510"/>
      <c r="X27" s="501"/>
      <c r="Y27" s="502"/>
      <c r="Z27" s="441" t="s">
        <v>176</v>
      </c>
      <c r="AA27" s="442"/>
      <c r="AB27" s="442"/>
      <c r="AC27" s="442"/>
      <c r="AD27" s="442"/>
      <c r="AE27" s="442"/>
      <c r="AF27" s="442"/>
      <c r="AG27" s="443"/>
      <c r="AH27" s="444">
        <v>1</v>
      </c>
      <c r="AI27" s="445"/>
      <c r="AJ27" s="445"/>
      <c r="AK27" s="445"/>
      <c r="AL27" s="446"/>
      <c r="AM27" s="444" t="s">
        <v>177</v>
      </c>
      <c r="AN27" s="445"/>
      <c r="AO27" s="445"/>
      <c r="AP27" s="445"/>
      <c r="AQ27" s="445"/>
      <c r="AR27" s="446"/>
      <c r="AS27" s="444" t="s">
        <v>178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2250</v>
      </c>
      <c r="R28" s="445"/>
      <c r="S28" s="445"/>
      <c r="T28" s="445"/>
      <c r="U28" s="445"/>
      <c r="V28" s="446"/>
      <c r="W28" s="510"/>
      <c r="X28" s="501"/>
      <c r="Y28" s="502"/>
      <c r="Z28" s="441" t="s">
        <v>181</v>
      </c>
      <c r="AA28" s="442"/>
      <c r="AB28" s="442"/>
      <c r="AC28" s="442"/>
      <c r="AD28" s="442"/>
      <c r="AE28" s="442"/>
      <c r="AF28" s="442"/>
      <c r="AG28" s="443"/>
      <c r="AH28" s="444" t="s">
        <v>174</v>
      </c>
      <c r="AI28" s="445"/>
      <c r="AJ28" s="445"/>
      <c r="AK28" s="445"/>
      <c r="AL28" s="446"/>
      <c r="AM28" s="444" t="s">
        <v>174</v>
      </c>
      <c r="AN28" s="445"/>
      <c r="AO28" s="445"/>
      <c r="AP28" s="445"/>
      <c r="AQ28" s="445"/>
      <c r="AR28" s="446"/>
      <c r="AS28" s="444" t="s">
        <v>126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1409700</v>
      </c>
      <c r="BO28" s="464"/>
      <c r="BP28" s="464"/>
      <c r="BQ28" s="464"/>
      <c r="BR28" s="464"/>
      <c r="BS28" s="464"/>
      <c r="BT28" s="464"/>
      <c r="BU28" s="465"/>
      <c r="BV28" s="463">
        <v>1263906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9</v>
      </c>
      <c r="M29" s="445"/>
      <c r="N29" s="445"/>
      <c r="O29" s="445"/>
      <c r="P29" s="446"/>
      <c r="Q29" s="444">
        <v>2150</v>
      </c>
      <c r="R29" s="445"/>
      <c r="S29" s="445"/>
      <c r="T29" s="445"/>
      <c r="U29" s="445"/>
      <c r="V29" s="446"/>
      <c r="W29" s="511"/>
      <c r="X29" s="512"/>
      <c r="Y29" s="513"/>
      <c r="Z29" s="441" t="s">
        <v>184</v>
      </c>
      <c r="AA29" s="442"/>
      <c r="AB29" s="442"/>
      <c r="AC29" s="442"/>
      <c r="AD29" s="442"/>
      <c r="AE29" s="442"/>
      <c r="AF29" s="442"/>
      <c r="AG29" s="443"/>
      <c r="AH29" s="444">
        <v>90</v>
      </c>
      <c r="AI29" s="445"/>
      <c r="AJ29" s="445"/>
      <c r="AK29" s="445"/>
      <c r="AL29" s="446"/>
      <c r="AM29" s="444">
        <v>286608</v>
      </c>
      <c r="AN29" s="445"/>
      <c r="AO29" s="445"/>
      <c r="AP29" s="445"/>
      <c r="AQ29" s="445"/>
      <c r="AR29" s="446"/>
      <c r="AS29" s="444">
        <v>3185</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688950</v>
      </c>
      <c r="BO29" s="469"/>
      <c r="BP29" s="469"/>
      <c r="BQ29" s="469"/>
      <c r="BR29" s="469"/>
      <c r="BS29" s="469"/>
      <c r="BT29" s="469"/>
      <c r="BU29" s="470"/>
      <c r="BV29" s="468">
        <v>637037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1947977</v>
      </c>
      <c r="BO30" s="472"/>
      <c r="BP30" s="472"/>
      <c r="BQ30" s="472"/>
      <c r="BR30" s="472"/>
      <c r="BS30" s="472"/>
      <c r="BT30" s="472"/>
      <c r="BU30" s="473"/>
      <c r="BV30" s="471">
        <v>1964292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簡易水道事業会計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青森地域広域事務組合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青函トンネル記念館</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青森県市町村総合事務組合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津軽半島エコエネ</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青森県後期高齢者医療広域連合(一般会計)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青森県後期高齢者医療広域連合(後期高齢者医療特別会計)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青森県市町村職員退職手当組合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青森県交通災害共済組合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ZmCllfxh9MK5vl+9QfD2HXoboCqxQrsvfLcJB2ifwXjCTm9T9mtr4kcOLXpKWmAJ5/E+/ykrWucVK+P9YLDWg==" saltValue="xjYywoCY93+i0RILHLkN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8.65</v>
      </c>
      <c r="G34" s="33">
        <v>8.25</v>
      </c>
      <c r="H34" s="33">
        <v>9.11</v>
      </c>
      <c r="I34" s="33">
        <v>9.33</v>
      </c>
      <c r="J34" s="34">
        <v>10.24</v>
      </c>
      <c r="K34" s="22"/>
      <c r="L34" s="22"/>
      <c r="M34" s="22"/>
      <c r="N34" s="22"/>
      <c r="O34" s="22"/>
      <c r="P34" s="22"/>
    </row>
    <row r="35" spans="1:16" ht="39" customHeight="1" x14ac:dyDescent="0.15">
      <c r="A35" s="22"/>
      <c r="B35" s="35"/>
      <c r="C35" s="1244" t="s">
        <v>559</v>
      </c>
      <c r="D35" s="1245"/>
      <c r="E35" s="1246"/>
      <c r="F35" s="36">
        <v>1.92</v>
      </c>
      <c r="G35" s="37">
        <v>2.12</v>
      </c>
      <c r="H35" s="37">
        <v>2.4300000000000002</v>
      </c>
      <c r="I35" s="37">
        <v>2.63</v>
      </c>
      <c r="J35" s="38">
        <v>2.71</v>
      </c>
      <c r="K35" s="22"/>
      <c r="L35" s="22"/>
      <c r="M35" s="22"/>
      <c r="N35" s="22"/>
      <c r="O35" s="22"/>
      <c r="P35" s="22"/>
    </row>
    <row r="36" spans="1:16" ht="39" customHeight="1" x14ac:dyDescent="0.15">
      <c r="A36" s="22"/>
      <c r="B36" s="35"/>
      <c r="C36" s="1244" t="s">
        <v>560</v>
      </c>
      <c r="D36" s="1245"/>
      <c r="E36" s="1246"/>
      <c r="F36" s="36">
        <v>4.04</v>
      </c>
      <c r="G36" s="37">
        <v>2.21</v>
      </c>
      <c r="H36" s="37">
        <v>2.69</v>
      </c>
      <c r="I36" s="37">
        <v>3.84</v>
      </c>
      <c r="J36" s="38">
        <v>2.34</v>
      </c>
      <c r="K36" s="22"/>
      <c r="L36" s="22"/>
      <c r="M36" s="22"/>
      <c r="N36" s="22"/>
      <c r="O36" s="22"/>
      <c r="P36" s="22"/>
    </row>
    <row r="37" spans="1:16" ht="39" customHeight="1" x14ac:dyDescent="0.15">
      <c r="A37" s="22"/>
      <c r="B37" s="35"/>
      <c r="C37" s="1244" t="s">
        <v>561</v>
      </c>
      <c r="D37" s="1245"/>
      <c r="E37" s="1246"/>
      <c r="F37" s="36">
        <v>0.6</v>
      </c>
      <c r="G37" s="37">
        <v>0.86</v>
      </c>
      <c r="H37" s="37">
        <v>0.31</v>
      </c>
      <c r="I37" s="37">
        <v>0.45</v>
      </c>
      <c r="J37" s="38">
        <v>0.33</v>
      </c>
      <c r="K37" s="22"/>
      <c r="L37" s="22"/>
      <c r="M37" s="22"/>
      <c r="N37" s="22"/>
      <c r="O37" s="22"/>
      <c r="P37" s="22"/>
    </row>
    <row r="38" spans="1:16" ht="39" customHeight="1" x14ac:dyDescent="0.15">
      <c r="A38" s="22"/>
      <c r="B38" s="35"/>
      <c r="C38" s="1244" t="s">
        <v>562</v>
      </c>
      <c r="D38" s="1245"/>
      <c r="E38" s="1246"/>
      <c r="F38" s="36">
        <v>1.46</v>
      </c>
      <c r="G38" s="37">
        <v>2.5099999999999998</v>
      </c>
      <c r="H38" s="37">
        <v>0.3</v>
      </c>
      <c r="I38" s="37">
        <v>0.08</v>
      </c>
      <c r="J38" s="38">
        <v>0.05</v>
      </c>
      <c r="K38" s="22"/>
      <c r="L38" s="22"/>
      <c r="M38" s="22"/>
      <c r="N38" s="22"/>
      <c r="O38" s="22"/>
      <c r="P38" s="22"/>
    </row>
    <row r="39" spans="1:16" ht="39" customHeight="1" x14ac:dyDescent="0.15">
      <c r="A39" s="22"/>
      <c r="B39" s="35"/>
      <c r="C39" s="1244" t="s">
        <v>563</v>
      </c>
      <c r="D39" s="1245"/>
      <c r="E39" s="1246"/>
      <c r="F39" s="36">
        <v>0.01</v>
      </c>
      <c r="G39" s="37">
        <v>0</v>
      </c>
      <c r="H39" s="37" t="s">
        <v>564</v>
      </c>
      <c r="I39" s="37">
        <v>0.01</v>
      </c>
      <c r="J39" s="38">
        <v>0.01</v>
      </c>
      <c r="K39" s="22"/>
      <c r="L39" s="22"/>
      <c r="M39" s="22"/>
      <c r="N39" s="22"/>
      <c r="O39" s="22"/>
      <c r="P39" s="22"/>
    </row>
    <row r="40" spans="1:16" ht="39" customHeight="1" x14ac:dyDescent="0.15">
      <c r="A40" s="22"/>
      <c r="B40" s="35"/>
      <c r="C40" s="1244" t="s">
        <v>565</v>
      </c>
      <c r="D40" s="1245"/>
      <c r="E40" s="1246"/>
      <c r="F40" s="36">
        <v>0.01</v>
      </c>
      <c r="G40" s="37">
        <v>0.02</v>
      </c>
      <c r="H40" s="37">
        <v>0.01</v>
      </c>
      <c r="I40" s="37">
        <v>0.01</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567</v>
      </c>
      <c r="D43" s="1248"/>
      <c r="E43" s="1249"/>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ADyRo+wUmKYVCV67qlMSF/plyoN1RkMvhq5ptjUQhXcmXQvOAdCBiY9UpNMQGBCJDvQPj4Pt7ruFOdlaY7p+A==" saltValue="wNW1OwfaUwRnEZiLqVmQ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852</v>
      </c>
      <c r="L45" s="60">
        <v>878</v>
      </c>
      <c r="M45" s="60">
        <v>861</v>
      </c>
      <c r="N45" s="60">
        <v>866</v>
      </c>
      <c r="O45" s="61">
        <v>897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72"/>
      <c r="C48" s="1273"/>
      <c r="D48" s="62"/>
      <c r="E48" s="1254" t="s">
        <v>14</v>
      </c>
      <c r="F48" s="1254"/>
      <c r="G48" s="1254"/>
      <c r="H48" s="1254"/>
      <c r="I48" s="1254"/>
      <c r="J48" s="1255"/>
      <c r="K48" s="63">
        <v>173</v>
      </c>
      <c r="L48" s="64">
        <v>187</v>
      </c>
      <c r="M48" s="64">
        <v>183</v>
      </c>
      <c r="N48" s="64">
        <v>183</v>
      </c>
      <c r="O48" s="65">
        <v>213</v>
      </c>
      <c r="P48" s="48"/>
      <c r="Q48" s="48"/>
      <c r="R48" s="48"/>
      <c r="S48" s="48"/>
      <c r="T48" s="48"/>
      <c r="U48" s="48"/>
    </row>
    <row r="49" spans="1:21" ht="30.75" customHeight="1" x14ac:dyDescent="0.15">
      <c r="A49" s="48"/>
      <c r="B49" s="1272"/>
      <c r="C49" s="1273"/>
      <c r="D49" s="62"/>
      <c r="E49" s="1254" t="s">
        <v>15</v>
      </c>
      <c r="F49" s="1254"/>
      <c r="G49" s="1254"/>
      <c r="H49" s="1254"/>
      <c r="I49" s="1254"/>
      <c r="J49" s="1255"/>
      <c r="K49" s="63">
        <v>15</v>
      </c>
      <c r="L49" s="64">
        <v>17</v>
      </c>
      <c r="M49" s="64">
        <v>15</v>
      </c>
      <c r="N49" s="64">
        <v>14</v>
      </c>
      <c r="O49" s="65">
        <v>15</v>
      </c>
      <c r="P49" s="48"/>
      <c r="Q49" s="48"/>
      <c r="R49" s="48"/>
      <c r="S49" s="48"/>
      <c r="T49" s="48"/>
      <c r="U49" s="48"/>
    </row>
    <row r="50" spans="1:21" ht="30.75" customHeight="1" x14ac:dyDescent="0.15">
      <c r="A50" s="48"/>
      <c r="B50" s="1272"/>
      <c r="C50" s="1273"/>
      <c r="D50" s="62"/>
      <c r="E50" s="1254" t="s">
        <v>16</v>
      </c>
      <c r="F50" s="1254"/>
      <c r="G50" s="1254"/>
      <c r="H50" s="1254"/>
      <c r="I50" s="1254"/>
      <c r="J50" s="1255"/>
      <c r="K50" s="63">
        <v>21</v>
      </c>
      <c r="L50" s="64">
        <v>21</v>
      </c>
      <c r="M50" s="64">
        <v>13</v>
      </c>
      <c r="N50" s="64" t="s">
        <v>507</v>
      </c>
      <c r="O50" s="65" t="s">
        <v>507</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t="s">
        <v>507</v>
      </c>
      <c r="N51" s="64">
        <v>0</v>
      </c>
      <c r="O51" s="65" t="s">
        <v>507</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746</v>
      </c>
      <c r="L52" s="64">
        <v>752</v>
      </c>
      <c r="M52" s="64">
        <v>754</v>
      </c>
      <c r="N52" s="64">
        <v>745</v>
      </c>
      <c r="O52" s="65">
        <v>749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315</v>
      </c>
      <c r="L53" s="69">
        <v>351</v>
      </c>
      <c r="M53" s="69">
        <v>318</v>
      </c>
      <c r="N53" s="69">
        <v>318</v>
      </c>
      <c r="O53" s="70">
        <v>376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oF5vBB96KeR0ZXldkj7cN8g4MJ9Tk2vKjXrrIfHiFigEJ32jKWtzIYKTElZfiuC7rI5x5Jcy2lZ88kNdf12A==" saltValue="FAZXAzBADDCJColb2sme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90" t="s">
        <v>29</v>
      </c>
      <c r="C41" s="1291"/>
      <c r="D41" s="102"/>
      <c r="E41" s="1292" t="s">
        <v>30</v>
      </c>
      <c r="F41" s="1292"/>
      <c r="G41" s="1292"/>
      <c r="H41" s="1293"/>
      <c r="I41" s="103">
        <v>8020</v>
      </c>
      <c r="J41" s="104">
        <v>7897</v>
      </c>
      <c r="K41" s="104">
        <v>7512</v>
      </c>
      <c r="L41" s="104">
        <v>7186</v>
      </c>
      <c r="M41" s="105">
        <v>6481</v>
      </c>
    </row>
    <row r="42" spans="2:13" ht="27.75" customHeight="1" x14ac:dyDescent="0.15">
      <c r="B42" s="1280"/>
      <c r="C42" s="1281"/>
      <c r="D42" s="106"/>
      <c r="E42" s="1284" t="s">
        <v>31</v>
      </c>
      <c r="F42" s="1284"/>
      <c r="G42" s="1284"/>
      <c r="H42" s="1285"/>
      <c r="I42" s="107">
        <v>34</v>
      </c>
      <c r="J42" s="108">
        <v>13</v>
      </c>
      <c r="K42" s="108" t="s">
        <v>507</v>
      </c>
      <c r="L42" s="108" t="s">
        <v>507</v>
      </c>
      <c r="M42" s="109" t="s">
        <v>507</v>
      </c>
    </row>
    <row r="43" spans="2:13" ht="27.75" customHeight="1" x14ac:dyDescent="0.15">
      <c r="B43" s="1280"/>
      <c r="C43" s="1281"/>
      <c r="D43" s="106"/>
      <c r="E43" s="1284" t="s">
        <v>32</v>
      </c>
      <c r="F43" s="1284"/>
      <c r="G43" s="1284"/>
      <c r="H43" s="1285"/>
      <c r="I43" s="107">
        <v>3165</v>
      </c>
      <c r="J43" s="108">
        <v>2971</v>
      </c>
      <c r="K43" s="108">
        <v>2808</v>
      </c>
      <c r="L43" s="108">
        <v>2711</v>
      </c>
      <c r="M43" s="109">
        <v>2602</v>
      </c>
    </row>
    <row r="44" spans="2:13" ht="27.75" customHeight="1" x14ac:dyDescent="0.15">
      <c r="B44" s="1280"/>
      <c r="C44" s="1281"/>
      <c r="D44" s="106"/>
      <c r="E44" s="1284" t="s">
        <v>33</v>
      </c>
      <c r="F44" s="1284"/>
      <c r="G44" s="1284"/>
      <c r="H44" s="1285"/>
      <c r="I44" s="107">
        <v>159</v>
      </c>
      <c r="J44" s="108">
        <v>146</v>
      </c>
      <c r="K44" s="108">
        <v>141</v>
      </c>
      <c r="L44" s="108">
        <v>157</v>
      </c>
      <c r="M44" s="109">
        <v>311</v>
      </c>
    </row>
    <row r="45" spans="2:13" ht="27.75" customHeight="1" x14ac:dyDescent="0.15">
      <c r="B45" s="1280"/>
      <c r="C45" s="1281"/>
      <c r="D45" s="106"/>
      <c r="E45" s="1284" t="s">
        <v>34</v>
      </c>
      <c r="F45" s="1284"/>
      <c r="G45" s="1284"/>
      <c r="H45" s="1285"/>
      <c r="I45" s="107">
        <v>1087</v>
      </c>
      <c r="J45" s="108">
        <v>1019</v>
      </c>
      <c r="K45" s="108">
        <v>927</v>
      </c>
      <c r="L45" s="108">
        <v>854</v>
      </c>
      <c r="M45" s="109">
        <v>808</v>
      </c>
    </row>
    <row r="46" spans="2:13" ht="27.75" customHeight="1" x14ac:dyDescent="0.15">
      <c r="B46" s="1280"/>
      <c r="C46" s="1281"/>
      <c r="D46" s="110"/>
      <c r="E46" s="1284" t="s">
        <v>35</v>
      </c>
      <c r="F46" s="1284"/>
      <c r="G46" s="1284"/>
      <c r="H46" s="1285"/>
      <c r="I46" s="107" t="s">
        <v>507</v>
      </c>
      <c r="J46" s="108" t="s">
        <v>507</v>
      </c>
      <c r="K46" s="108" t="s">
        <v>507</v>
      </c>
      <c r="L46" s="108" t="s">
        <v>507</v>
      </c>
      <c r="M46" s="109" t="s">
        <v>507</v>
      </c>
    </row>
    <row r="47" spans="2:13" ht="27.75" customHeight="1" x14ac:dyDescent="0.15">
      <c r="B47" s="1280"/>
      <c r="C47" s="1281"/>
      <c r="D47" s="111"/>
      <c r="E47" s="1294" t="s">
        <v>36</v>
      </c>
      <c r="F47" s="1295"/>
      <c r="G47" s="1295"/>
      <c r="H47" s="1296"/>
      <c r="I47" s="107" t="s">
        <v>507</v>
      </c>
      <c r="J47" s="108" t="s">
        <v>507</v>
      </c>
      <c r="K47" s="108" t="s">
        <v>507</v>
      </c>
      <c r="L47" s="108" t="s">
        <v>507</v>
      </c>
      <c r="M47" s="109" t="s">
        <v>507</v>
      </c>
    </row>
    <row r="48" spans="2:13" ht="27.75" customHeight="1" x14ac:dyDescent="0.15">
      <c r="B48" s="1280"/>
      <c r="C48" s="1281"/>
      <c r="D48" s="106"/>
      <c r="E48" s="1284" t="s">
        <v>37</v>
      </c>
      <c r="F48" s="1284"/>
      <c r="G48" s="1284"/>
      <c r="H48" s="1285"/>
      <c r="I48" s="107" t="s">
        <v>507</v>
      </c>
      <c r="J48" s="108" t="s">
        <v>507</v>
      </c>
      <c r="K48" s="108" t="s">
        <v>507</v>
      </c>
      <c r="L48" s="108" t="s">
        <v>507</v>
      </c>
      <c r="M48" s="109" t="s">
        <v>507</v>
      </c>
    </row>
    <row r="49" spans="2:13" ht="27.75" customHeight="1" x14ac:dyDescent="0.15">
      <c r="B49" s="1282"/>
      <c r="C49" s="1283"/>
      <c r="D49" s="106"/>
      <c r="E49" s="1284" t="s">
        <v>38</v>
      </c>
      <c r="F49" s="1284"/>
      <c r="G49" s="1284"/>
      <c r="H49" s="1285"/>
      <c r="I49" s="107" t="s">
        <v>507</v>
      </c>
      <c r="J49" s="108" t="s">
        <v>507</v>
      </c>
      <c r="K49" s="108" t="s">
        <v>507</v>
      </c>
      <c r="L49" s="108" t="s">
        <v>507</v>
      </c>
      <c r="M49" s="109" t="s">
        <v>507</v>
      </c>
    </row>
    <row r="50" spans="2:13" ht="27.75" customHeight="1" x14ac:dyDescent="0.15">
      <c r="B50" s="1278" t="s">
        <v>39</v>
      </c>
      <c r="C50" s="1279"/>
      <c r="D50" s="112"/>
      <c r="E50" s="1284" t="s">
        <v>40</v>
      </c>
      <c r="F50" s="1284"/>
      <c r="G50" s="1284"/>
      <c r="H50" s="1285"/>
      <c r="I50" s="107">
        <v>2163</v>
      </c>
      <c r="J50" s="108">
        <v>2168</v>
      </c>
      <c r="K50" s="108">
        <v>2115</v>
      </c>
      <c r="L50" s="108">
        <v>2158</v>
      </c>
      <c r="M50" s="109">
        <v>2347</v>
      </c>
    </row>
    <row r="51" spans="2:13" ht="27.75" customHeight="1" x14ac:dyDescent="0.15">
      <c r="B51" s="1280"/>
      <c r="C51" s="1281"/>
      <c r="D51" s="106"/>
      <c r="E51" s="1284" t="s">
        <v>41</v>
      </c>
      <c r="F51" s="1284"/>
      <c r="G51" s="1284"/>
      <c r="H51" s="1285"/>
      <c r="I51" s="107">
        <v>389</v>
      </c>
      <c r="J51" s="108">
        <v>378</v>
      </c>
      <c r="K51" s="108">
        <v>390</v>
      </c>
      <c r="L51" s="108">
        <v>329</v>
      </c>
      <c r="M51" s="109">
        <v>292</v>
      </c>
    </row>
    <row r="52" spans="2:13" ht="27.75" customHeight="1" x14ac:dyDescent="0.15">
      <c r="B52" s="1282"/>
      <c r="C52" s="1283"/>
      <c r="D52" s="106"/>
      <c r="E52" s="1284" t="s">
        <v>42</v>
      </c>
      <c r="F52" s="1284"/>
      <c r="G52" s="1284"/>
      <c r="H52" s="1285"/>
      <c r="I52" s="107">
        <v>7027</v>
      </c>
      <c r="J52" s="108">
        <v>6998</v>
      </c>
      <c r="K52" s="108">
        <v>6661</v>
      </c>
      <c r="L52" s="108">
        <v>6519</v>
      </c>
      <c r="M52" s="109">
        <v>6197</v>
      </c>
    </row>
    <row r="53" spans="2:13" ht="27.75" customHeight="1" thickBot="1" x14ac:dyDescent="0.2">
      <c r="B53" s="1286" t="s">
        <v>43</v>
      </c>
      <c r="C53" s="1287"/>
      <c r="D53" s="113"/>
      <c r="E53" s="1288" t="s">
        <v>44</v>
      </c>
      <c r="F53" s="1288"/>
      <c r="G53" s="1288"/>
      <c r="H53" s="1289"/>
      <c r="I53" s="114">
        <v>2885</v>
      </c>
      <c r="J53" s="115">
        <v>2499</v>
      </c>
      <c r="K53" s="115">
        <v>2221</v>
      </c>
      <c r="L53" s="115">
        <v>1902</v>
      </c>
      <c r="M53" s="116">
        <v>1366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ZAdAneRw/tBMLFHtIGjxfeCZWAYNJQowJuTs1JUc6wYaO9+c342U+Iufr/Hrzn2f4j/it442PYq7Jf36vnfAQ==" saltValue="KTQUw0tvCod1h66Gbpi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47</v>
      </c>
      <c r="D55" s="1305"/>
      <c r="E55" s="1306"/>
      <c r="F55" s="128">
        <v>1279</v>
      </c>
      <c r="G55" s="128">
        <v>1264</v>
      </c>
      <c r="H55" s="129">
        <v>1410</v>
      </c>
    </row>
    <row r="56" spans="2:8" ht="52.5" customHeight="1" x14ac:dyDescent="0.15">
      <c r="B56" s="130"/>
      <c r="C56" s="1307" t="s">
        <v>48</v>
      </c>
      <c r="D56" s="1307"/>
      <c r="E56" s="1308"/>
      <c r="F56" s="131">
        <v>583</v>
      </c>
      <c r="G56" s="131">
        <v>637</v>
      </c>
      <c r="H56" s="132">
        <v>689</v>
      </c>
    </row>
    <row r="57" spans="2:8" ht="53.25" customHeight="1" x14ac:dyDescent="0.15">
      <c r="B57" s="130"/>
      <c r="C57" s="1309" t="s">
        <v>49</v>
      </c>
      <c r="D57" s="1309"/>
      <c r="E57" s="1310"/>
      <c r="F57" s="133">
        <v>1613</v>
      </c>
      <c r="G57" s="133">
        <v>1964</v>
      </c>
      <c r="H57" s="134">
        <v>1948</v>
      </c>
    </row>
    <row r="58" spans="2:8" ht="45.75" customHeight="1" x14ac:dyDescent="0.15">
      <c r="B58" s="135"/>
      <c r="C58" s="1297" t="s">
        <v>588</v>
      </c>
      <c r="D58" s="1298"/>
      <c r="E58" s="1299"/>
      <c r="F58" s="136">
        <v>1462</v>
      </c>
      <c r="G58" s="136">
        <v>1611</v>
      </c>
      <c r="H58" s="137">
        <v>1620</v>
      </c>
    </row>
    <row r="59" spans="2:8" ht="45.75" customHeight="1" x14ac:dyDescent="0.15">
      <c r="B59" s="135"/>
      <c r="C59" s="1297" t="s">
        <v>587</v>
      </c>
      <c r="D59" s="1298"/>
      <c r="E59" s="1299"/>
      <c r="F59" s="136">
        <v>96</v>
      </c>
      <c r="G59" s="136">
        <v>252</v>
      </c>
      <c r="H59" s="137">
        <v>219</v>
      </c>
    </row>
    <row r="60" spans="2:8" ht="45.75" customHeight="1" x14ac:dyDescent="0.15">
      <c r="B60" s="135"/>
      <c r="C60" s="1297" t="s">
        <v>586</v>
      </c>
      <c r="D60" s="1298"/>
      <c r="E60" s="1299"/>
      <c r="F60" s="136">
        <v>56</v>
      </c>
      <c r="G60" s="136">
        <v>57</v>
      </c>
      <c r="H60" s="137">
        <v>58</v>
      </c>
    </row>
    <row r="61" spans="2:8" ht="45.75" customHeight="1" x14ac:dyDescent="0.15">
      <c r="B61" s="135"/>
      <c r="C61" s="1297" t="s">
        <v>585</v>
      </c>
      <c r="D61" s="1298"/>
      <c r="E61" s="1299"/>
      <c r="F61" s="136">
        <v>0</v>
      </c>
      <c r="G61" s="136">
        <v>40</v>
      </c>
      <c r="H61" s="137">
        <v>40</v>
      </c>
    </row>
    <row r="62" spans="2:8" ht="45.75" customHeight="1" thickBot="1" x14ac:dyDescent="0.2">
      <c r="B62" s="138"/>
      <c r="C62" s="1300" t="s">
        <v>584</v>
      </c>
      <c r="D62" s="1301"/>
      <c r="E62" s="1302"/>
      <c r="F62" s="139">
        <v>0</v>
      </c>
      <c r="G62" s="139">
        <v>4</v>
      </c>
      <c r="H62" s="140">
        <v>10</v>
      </c>
    </row>
    <row r="63" spans="2:8" ht="52.5" customHeight="1" thickBot="1" x14ac:dyDescent="0.2">
      <c r="B63" s="141"/>
      <c r="C63" s="1303" t="s">
        <v>50</v>
      </c>
      <c r="D63" s="1303"/>
      <c r="E63" s="1304"/>
      <c r="F63" s="142">
        <v>3475</v>
      </c>
      <c r="G63" s="142">
        <v>3865</v>
      </c>
      <c r="H63" s="143">
        <v>4047</v>
      </c>
    </row>
    <row r="64" spans="2:8" ht="15" customHeight="1" x14ac:dyDescent="0.15"/>
  </sheetData>
  <sheetProtection algorithmName="SHA-512" hashValue="J4hwk6kHQPTDRRhnnPbS7DjEfQ0cpGd3F4r87T7iwFuYtmDDVL+Pjj/RMMQoi0jFeyBtdXl0KlwnnFoqFasibA==" saltValue="Z0FAw74n1pNqxAb/LRTc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598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593</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549</v>
      </c>
      <c r="BQ50" s="1313"/>
      <c r="BR50" s="1313"/>
      <c r="BS50" s="1313"/>
      <c r="BT50" s="1313"/>
      <c r="BU50" s="1313"/>
      <c r="BV50" s="1313"/>
      <c r="BW50" s="1313"/>
      <c r="BX50" s="1313" t="s">
        <v>550</v>
      </c>
      <c r="BY50" s="1313"/>
      <c r="BZ50" s="1313"/>
      <c r="CA50" s="1313"/>
      <c r="CB50" s="1313"/>
      <c r="CC50" s="1313"/>
      <c r="CD50" s="1313"/>
      <c r="CE50" s="1313"/>
      <c r="CF50" s="1313" t="s">
        <v>551</v>
      </c>
      <c r="CG50" s="1313"/>
      <c r="CH50" s="1313"/>
      <c r="CI50" s="1313"/>
      <c r="CJ50" s="1313"/>
      <c r="CK50" s="1313"/>
      <c r="CL50" s="1313"/>
      <c r="CM50" s="1313"/>
      <c r="CN50" s="1313" t="s">
        <v>552</v>
      </c>
      <c r="CO50" s="1313"/>
      <c r="CP50" s="1313"/>
      <c r="CQ50" s="1313"/>
      <c r="CR50" s="1313"/>
      <c r="CS50" s="1313"/>
      <c r="CT50" s="1313"/>
      <c r="CU50" s="1313"/>
      <c r="CV50" s="1313" t="s">
        <v>553</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592</v>
      </c>
      <c r="AO51" s="1314"/>
      <c r="AP51" s="1314"/>
      <c r="AQ51" s="1314"/>
      <c r="AR51" s="1314"/>
      <c r="AS51" s="1314"/>
      <c r="AT51" s="1314"/>
      <c r="AU51" s="1314"/>
      <c r="AV51" s="1314"/>
      <c r="AW51" s="1314"/>
      <c r="AX51" s="1314"/>
      <c r="AY51" s="1314"/>
      <c r="AZ51" s="1314"/>
      <c r="BA51" s="1314"/>
      <c r="BB51" s="1314" t="s">
        <v>590</v>
      </c>
      <c r="BC51" s="1314"/>
      <c r="BD51" s="1314"/>
      <c r="BE51" s="1314"/>
      <c r="BF51" s="1314"/>
      <c r="BG51" s="1314"/>
      <c r="BH51" s="1314"/>
      <c r="BI51" s="1314"/>
      <c r="BJ51" s="1314"/>
      <c r="BK51" s="1314"/>
      <c r="BL51" s="1314"/>
      <c r="BM51" s="1314"/>
      <c r="BN51" s="1314"/>
      <c r="BO51" s="1314"/>
      <c r="BP51" s="1311">
        <v>91.2</v>
      </c>
      <c r="BQ51" s="1311"/>
      <c r="BR51" s="1311"/>
      <c r="BS51" s="1311"/>
      <c r="BT51" s="1311"/>
      <c r="BU51" s="1311"/>
      <c r="BV51" s="1311"/>
      <c r="BW51" s="1311"/>
      <c r="BX51" s="1311">
        <v>81</v>
      </c>
      <c r="BY51" s="1311"/>
      <c r="BZ51" s="1311"/>
      <c r="CA51" s="1311"/>
      <c r="CB51" s="1311"/>
      <c r="CC51" s="1311"/>
      <c r="CD51" s="1311"/>
      <c r="CE51" s="1311"/>
      <c r="CF51" s="1311">
        <v>72.3</v>
      </c>
      <c r="CG51" s="1311"/>
      <c r="CH51" s="1311"/>
      <c r="CI51" s="1311"/>
      <c r="CJ51" s="1311"/>
      <c r="CK51" s="1311"/>
      <c r="CL51" s="1311"/>
      <c r="CM51" s="1311"/>
      <c r="CN51" s="1311">
        <v>62.3</v>
      </c>
      <c r="CO51" s="1311"/>
      <c r="CP51" s="1311"/>
      <c r="CQ51" s="1311"/>
      <c r="CR51" s="1311"/>
      <c r="CS51" s="1311"/>
      <c r="CT51" s="1311"/>
      <c r="CU51" s="1311"/>
      <c r="CV51" s="1311">
        <v>43.2</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11">
        <v>53.8</v>
      </c>
      <c r="BQ53" s="1311"/>
      <c r="BR53" s="1311"/>
      <c r="BS53" s="1311"/>
      <c r="BT53" s="1311"/>
      <c r="BU53" s="1311"/>
      <c r="BV53" s="1311"/>
      <c r="BW53" s="1311"/>
      <c r="BX53" s="1311">
        <v>54.6</v>
      </c>
      <c r="BY53" s="1311"/>
      <c r="BZ53" s="1311"/>
      <c r="CA53" s="1311"/>
      <c r="CB53" s="1311"/>
      <c r="CC53" s="1311"/>
      <c r="CD53" s="1311"/>
      <c r="CE53" s="1311"/>
      <c r="CF53" s="1311">
        <v>56.4</v>
      </c>
      <c r="CG53" s="1311"/>
      <c r="CH53" s="1311"/>
      <c r="CI53" s="1311"/>
      <c r="CJ53" s="1311"/>
      <c r="CK53" s="1311"/>
      <c r="CL53" s="1311"/>
      <c r="CM53" s="1311"/>
      <c r="CN53" s="1311">
        <v>48.9</v>
      </c>
      <c r="CO53" s="1311"/>
      <c r="CP53" s="1311"/>
      <c r="CQ53" s="1311"/>
      <c r="CR53" s="1311"/>
      <c r="CS53" s="1311"/>
      <c r="CT53" s="1311"/>
      <c r="CU53" s="1311"/>
      <c r="CV53" s="1311">
        <v>50.8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591</v>
      </c>
      <c r="AO55" s="1313"/>
      <c r="AP55" s="1313"/>
      <c r="AQ55" s="1313"/>
      <c r="AR55" s="1313"/>
      <c r="AS55" s="1313"/>
      <c r="AT55" s="1313"/>
      <c r="AU55" s="1313"/>
      <c r="AV55" s="1313"/>
      <c r="AW55" s="1313"/>
      <c r="AX55" s="1313"/>
      <c r="AY55" s="1313"/>
      <c r="AZ55" s="1313"/>
      <c r="BA55" s="1313"/>
      <c r="BB55" s="1314" t="s">
        <v>590</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597</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596</v>
      </c>
    </row>
    <row r="64" spans="1:109" ht="13.5" x14ac:dyDescent="0.15">
      <c r="B64" s="389"/>
      <c r="G64" s="405"/>
      <c r="I64" s="407"/>
      <c r="J64" s="407"/>
      <c r="K64" s="407"/>
      <c r="L64" s="407"/>
      <c r="M64" s="407"/>
      <c r="N64" s="406"/>
      <c r="AM64" s="405"/>
      <c r="AN64" s="405" t="s">
        <v>595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593</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549</v>
      </c>
      <c r="BQ72" s="1313"/>
      <c r="BR72" s="1313"/>
      <c r="BS72" s="1313"/>
      <c r="BT72" s="1313"/>
      <c r="BU72" s="1313"/>
      <c r="BV72" s="1313"/>
      <c r="BW72" s="1313"/>
      <c r="BX72" s="1313" t="s">
        <v>550</v>
      </c>
      <c r="BY72" s="1313"/>
      <c r="BZ72" s="1313"/>
      <c r="CA72" s="1313"/>
      <c r="CB72" s="1313"/>
      <c r="CC72" s="1313"/>
      <c r="CD72" s="1313"/>
      <c r="CE72" s="1313"/>
      <c r="CF72" s="1313" t="s">
        <v>551</v>
      </c>
      <c r="CG72" s="1313"/>
      <c r="CH72" s="1313"/>
      <c r="CI72" s="1313"/>
      <c r="CJ72" s="1313"/>
      <c r="CK72" s="1313"/>
      <c r="CL72" s="1313"/>
      <c r="CM72" s="1313"/>
      <c r="CN72" s="1313" t="s">
        <v>552</v>
      </c>
      <c r="CO72" s="1313"/>
      <c r="CP72" s="1313"/>
      <c r="CQ72" s="1313"/>
      <c r="CR72" s="1313"/>
      <c r="CS72" s="1313"/>
      <c r="CT72" s="1313"/>
      <c r="CU72" s="1313"/>
      <c r="CV72" s="1313" t="s">
        <v>553</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592</v>
      </c>
      <c r="AO73" s="1314"/>
      <c r="AP73" s="1314"/>
      <c r="AQ73" s="1314"/>
      <c r="AR73" s="1314"/>
      <c r="AS73" s="1314"/>
      <c r="AT73" s="1314"/>
      <c r="AU73" s="1314"/>
      <c r="AV73" s="1314"/>
      <c r="AW73" s="1314"/>
      <c r="AX73" s="1314"/>
      <c r="AY73" s="1314"/>
      <c r="AZ73" s="1314"/>
      <c r="BA73" s="1314"/>
      <c r="BB73" s="1314" t="s">
        <v>590</v>
      </c>
      <c r="BC73" s="1314"/>
      <c r="BD73" s="1314"/>
      <c r="BE73" s="1314"/>
      <c r="BF73" s="1314"/>
      <c r="BG73" s="1314"/>
      <c r="BH73" s="1314"/>
      <c r="BI73" s="1314"/>
      <c r="BJ73" s="1314"/>
      <c r="BK73" s="1314"/>
      <c r="BL73" s="1314"/>
      <c r="BM73" s="1314"/>
      <c r="BN73" s="1314"/>
      <c r="BO73" s="1314"/>
      <c r="BP73" s="1311">
        <v>91.2</v>
      </c>
      <c r="BQ73" s="1311"/>
      <c r="BR73" s="1311"/>
      <c r="BS73" s="1311"/>
      <c r="BT73" s="1311"/>
      <c r="BU73" s="1311"/>
      <c r="BV73" s="1311"/>
      <c r="BW73" s="1311"/>
      <c r="BX73" s="1311">
        <v>81</v>
      </c>
      <c r="BY73" s="1311"/>
      <c r="BZ73" s="1311"/>
      <c r="CA73" s="1311"/>
      <c r="CB73" s="1311"/>
      <c r="CC73" s="1311"/>
      <c r="CD73" s="1311"/>
      <c r="CE73" s="1311"/>
      <c r="CF73" s="1311">
        <v>72.3</v>
      </c>
      <c r="CG73" s="1311"/>
      <c r="CH73" s="1311"/>
      <c r="CI73" s="1311"/>
      <c r="CJ73" s="1311"/>
      <c r="CK73" s="1311"/>
      <c r="CL73" s="1311"/>
      <c r="CM73" s="1311"/>
      <c r="CN73" s="1311">
        <v>62.3</v>
      </c>
      <c r="CO73" s="1311"/>
      <c r="CP73" s="1311"/>
      <c r="CQ73" s="1311"/>
      <c r="CR73" s="1311"/>
      <c r="CS73" s="1311"/>
      <c r="CT73" s="1311"/>
      <c r="CU73" s="1311"/>
      <c r="CV73" s="1311">
        <v>43.2</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589</v>
      </c>
      <c r="BC75" s="1314"/>
      <c r="BD75" s="1314"/>
      <c r="BE75" s="1314"/>
      <c r="BF75" s="1314"/>
      <c r="BG75" s="1314"/>
      <c r="BH75" s="1314"/>
      <c r="BI75" s="1314"/>
      <c r="BJ75" s="1314"/>
      <c r="BK75" s="1314"/>
      <c r="BL75" s="1314"/>
      <c r="BM75" s="1314"/>
      <c r="BN75" s="1314"/>
      <c r="BO75" s="1314"/>
      <c r="BP75" s="1311">
        <v>12.3</v>
      </c>
      <c r="BQ75" s="1311"/>
      <c r="BR75" s="1311"/>
      <c r="BS75" s="1311"/>
      <c r="BT75" s="1311"/>
      <c r="BU75" s="1311"/>
      <c r="BV75" s="1311"/>
      <c r="BW75" s="1311"/>
      <c r="BX75" s="1311">
        <v>10.6</v>
      </c>
      <c r="BY75" s="1311"/>
      <c r="BZ75" s="1311"/>
      <c r="CA75" s="1311"/>
      <c r="CB75" s="1311"/>
      <c r="CC75" s="1311"/>
      <c r="CD75" s="1311"/>
      <c r="CE75" s="1311"/>
      <c r="CF75" s="1311">
        <v>10.5</v>
      </c>
      <c r="CG75" s="1311"/>
      <c r="CH75" s="1311"/>
      <c r="CI75" s="1311"/>
      <c r="CJ75" s="1311"/>
      <c r="CK75" s="1311"/>
      <c r="CL75" s="1311"/>
      <c r="CM75" s="1311"/>
      <c r="CN75" s="1311">
        <v>10.7</v>
      </c>
      <c r="CO75" s="1311"/>
      <c r="CP75" s="1311"/>
      <c r="CQ75" s="1311"/>
      <c r="CR75" s="1311"/>
      <c r="CS75" s="1311"/>
      <c r="CT75" s="1311"/>
      <c r="CU75" s="1311"/>
      <c r="CV75" s="1311">
        <v>10.9</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591</v>
      </c>
      <c r="AO77" s="1313"/>
      <c r="AP77" s="1313"/>
      <c r="AQ77" s="1313"/>
      <c r="AR77" s="1313"/>
      <c r="AS77" s="1313"/>
      <c r="AT77" s="1313"/>
      <c r="AU77" s="1313"/>
      <c r="AV77" s="1313"/>
      <c r="AW77" s="1313"/>
      <c r="AX77" s="1313"/>
      <c r="AY77" s="1313"/>
      <c r="AZ77" s="1313"/>
      <c r="BA77" s="1313"/>
      <c r="BB77" s="1314" t="s">
        <v>590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589</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EM0UJSuhjl8NZvU8hHqGTR1feryD6kKoiVLJSK1nKL2cxRivak2BRovozz8kMydqxftPSVgab4DfFGJAUHcWQ==" saltValue="xRQVtTwLrx5AkvcX4DotO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uBjzfiZfjdXyyZgQ8zIpSPp0OMBB51Wf4AfFpENQSoVfmqASpurwgAsolkT1BpSsN8vxfS8y2pU0mcicXq2DcQ==" saltValue="56ofVxSNeiWJT7P+8376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UCrnCwRoGEtZqXfiShDpnLYzxu4jprUlDVrXwpt2s75OESR+17CjCg8FBhMJrJLlOblz17TSo6kgKTIeIsp+3g==" saltValue="gXyAPaTynbnj+fEMs78T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122408</v>
      </c>
      <c r="E3" s="162"/>
      <c r="F3" s="163">
        <v>168868</v>
      </c>
      <c r="G3" s="164"/>
      <c r="H3" s="165"/>
    </row>
    <row r="4" spans="1:8" x14ac:dyDescent="0.15">
      <c r="A4" s="166"/>
      <c r="B4" s="167"/>
      <c r="C4" s="168"/>
      <c r="D4" s="169">
        <v>71683</v>
      </c>
      <c r="E4" s="170"/>
      <c r="F4" s="171">
        <v>79360</v>
      </c>
      <c r="G4" s="172"/>
      <c r="H4" s="173"/>
    </row>
    <row r="5" spans="1:8" x14ac:dyDescent="0.15">
      <c r="A5" s="154" t="s">
        <v>541</v>
      </c>
      <c r="B5" s="159"/>
      <c r="C5" s="160"/>
      <c r="D5" s="161">
        <v>107279</v>
      </c>
      <c r="E5" s="162"/>
      <c r="F5" s="163">
        <v>202870</v>
      </c>
      <c r="G5" s="164"/>
      <c r="H5" s="165"/>
    </row>
    <row r="6" spans="1:8" x14ac:dyDescent="0.15">
      <c r="A6" s="166"/>
      <c r="B6" s="167"/>
      <c r="C6" s="168"/>
      <c r="D6" s="169">
        <v>70848</v>
      </c>
      <c r="E6" s="170"/>
      <c r="F6" s="171">
        <v>79735</v>
      </c>
      <c r="G6" s="172"/>
      <c r="H6" s="173"/>
    </row>
    <row r="7" spans="1:8" x14ac:dyDescent="0.15">
      <c r="A7" s="154" t="s">
        <v>542</v>
      </c>
      <c r="B7" s="159"/>
      <c r="C7" s="160"/>
      <c r="D7" s="161">
        <v>59196</v>
      </c>
      <c r="E7" s="162"/>
      <c r="F7" s="163">
        <v>167497</v>
      </c>
      <c r="G7" s="164"/>
      <c r="H7" s="165"/>
    </row>
    <row r="8" spans="1:8" x14ac:dyDescent="0.15">
      <c r="A8" s="166"/>
      <c r="B8" s="167"/>
      <c r="C8" s="168"/>
      <c r="D8" s="169">
        <v>21495</v>
      </c>
      <c r="E8" s="170"/>
      <c r="F8" s="171">
        <v>82571</v>
      </c>
      <c r="G8" s="172"/>
      <c r="H8" s="173"/>
    </row>
    <row r="9" spans="1:8" x14ac:dyDescent="0.15">
      <c r="A9" s="154" t="s">
        <v>543</v>
      </c>
      <c r="B9" s="159"/>
      <c r="C9" s="160"/>
      <c r="D9" s="161">
        <v>72256</v>
      </c>
      <c r="E9" s="162"/>
      <c r="F9" s="163">
        <v>190274</v>
      </c>
      <c r="G9" s="164"/>
      <c r="H9" s="165"/>
    </row>
    <row r="10" spans="1:8" x14ac:dyDescent="0.15">
      <c r="A10" s="166"/>
      <c r="B10" s="167"/>
      <c r="C10" s="168"/>
      <c r="D10" s="169">
        <v>40677</v>
      </c>
      <c r="E10" s="170"/>
      <c r="F10" s="171">
        <v>88584</v>
      </c>
      <c r="G10" s="172"/>
      <c r="H10" s="173"/>
    </row>
    <row r="11" spans="1:8" x14ac:dyDescent="0.15">
      <c r="A11" s="154" t="s">
        <v>544</v>
      </c>
      <c r="B11" s="159"/>
      <c r="C11" s="160"/>
      <c r="D11" s="161">
        <v>53039</v>
      </c>
      <c r="E11" s="162"/>
      <c r="F11" s="163">
        <v>200194</v>
      </c>
      <c r="G11" s="164"/>
      <c r="H11" s="165"/>
    </row>
    <row r="12" spans="1:8" x14ac:dyDescent="0.15">
      <c r="A12" s="166"/>
      <c r="B12" s="167"/>
      <c r="C12" s="174"/>
      <c r="D12" s="169">
        <v>29231</v>
      </c>
      <c r="E12" s="170"/>
      <c r="F12" s="171">
        <v>106422</v>
      </c>
      <c r="G12" s="172"/>
      <c r="H12" s="173"/>
    </row>
    <row r="13" spans="1:8" x14ac:dyDescent="0.15">
      <c r="A13" s="154"/>
      <c r="B13" s="159"/>
      <c r="C13" s="175"/>
      <c r="D13" s="176">
        <v>82836</v>
      </c>
      <c r="E13" s="177"/>
      <c r="F13" s="178">
        <v>185941</v>
      </c>
      <c r="G13" s="179"/>
      <c r="H13" s="165"/>
    </row>
    <row r="14" spans="1:8" x14ac:dyDescent="0.15">
      <c r="A14" s="166"/>
      <c r="B14" s="167"/>
      <c r="C14" s="168"/>
      <c r="D14" s="169">
        <v>46787</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4.04</v>
      </c>
      <c r="C19" s="180">
        <f>ROUND(VALUE(SUBSTITUTE(実質収支比率等に係る経年分析!G$48,"▲","-")),2)</f>
        <v>2.21</v>
      </c>
      <c r="D19" s="180">
        <f>ROUND(VALUE(SUBSTITUTE(実質収支比率等に係る経年分析!H$48,"▲","-")),2)</f>
        <v>2.7</v>
      </c>
      <c r="E19" s="180">
        <f>ROUND(VALUE(SUBSTITUTE(実質収支比率等に係る経年分析!I$48,"▲","-")),2)</f>
        <v>3.84</v>
      </c>
      <c r="F19" s="180">
        <f>ROUND(VALUE(SUBSTITUTE(実質収支比率等に係る経年分析!J$48,"▲","-")),2)</f>
        <v>2.35</v>
      </c>
    </row>
    <row r="20" spans="1:11" x14ac:dyDescent="0.15">
      <c r="A20" s="180" t="s">
        <v>54</v>
      </c>
      <c r="B20" s="180">
        <f>ROUND(VALUE(SUBSTITUTE(実質収支比率等に係る経年分析!F$47,"▲","-")),2)</f>
        <v>37.31</v>
      </c>
      <c r="C20" s="180">
        <f>ROUND(VALUE(SUBSTITUTE(実質収支比率等に係る経年分析!G$47,"▲","-")),2)</f>
        <v>37.299999999999997</v>
      </c>
      <c r="D20" s="180">
        <f>ROUND(VALUE(SUBSTITUTE(実質収支比率等に係る経年分析!H$47,"▲","-")),2)</f>
        <v>33.82</v>
      </c>
      <c r="E20" s="180">
        <f>ROUND(VALUE(SUBSTITUTE(実質収支比率等に係る経年分析!I$47,"▲","-")),2)</f>
        <v>33.57</v>
      </c>
      <c r="F20" s="180">
        <f>ROUND(VALUE(SUBSTITUTE(実質収支比率等に係る経年分析!J$47,"▲","-")),2)</f>
        <v>36.4</v>
      </c>
    </row>
    <row r="21" spans="1:11" x14ac:dyDescent="0.15">
      <c r="A21" s="180" t="s">
        <v>55</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-3.81</v>
      </c>
      <c r="D21" s="180">
        <f>IF(ISNUMBER(VALUE(SUBSTITUTE(実質収支比率等に係る経年分析!H$49,"▲","-"))),ROUND(VALUE(SUBSTITUTE(実質収支比率等に係る経年分析!H$49,"▲","-")),2),NA())</f>
        <v>-4.4000000000000004</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2.88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2.5099999999999998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15">
      <c r="A35" s="181" t="str">
        <f>IF(連結実質赤字比率に係る赤字・黒字の構成分析!C$35="",NA(),連結実質赤字比率に係る赤字・黒字の構成分析!C$35)</f>
        <v>簡易水道事業会計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2.4300000000000002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746</v>
      </c>
      <c r="E42" s="182"/>
      <c r="F42" s="182"/>
      <c r="G42" s="182">
        <f>'実質公債費比率（分子）の構造'!L$52</f>
        <v>752</v>
      </c>
      <c r="H42" s="182"/>
      <c r="I42" s="182"/>
      <c r="J42" s="182">
        <f>'実質公債費比率（分子）の構造'!M$52</f>
        <v>754</v>
      </c>
      <c r="K42" s="182"/>
      <c r="L42" s="182"/>
      <c r="M42" s="182">
        <f>'実質公債費比率（分子）の構造'!N$52</f>
        <v>745</v>
      </c>
      <c r="N42" s="182"/>
      <c r="O42" s="182"/>
      <c r="P42" s="182">
        <f>'実質公債費比率（分子）の構造'!O$52</f>
        <v>749</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13</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15</v>
      </c>
      <c r="C45" s="182"/>
      <c r="D45" s="182"/>
      <c r="E45" s="182">
        <f>'実質公債費比率（分子）の構造'!L$49</f>
        <v>17</v>
      </c>
      <c r="F45" s="182"/>
      <c r="G45" s="182"/>
      <c r="H45" s="182">
        <f>'実質公債費比率（分子）の構造'!M$49</f>
        <v>15</v>
      </c>
      <c r="I45" s="182"/>
      <c r="J45" s="182"/>
      <c r="K45" s="182">
        <f>'実質公債費比率（分子）の構造'!N$49</f>
        <v>14</v>
      </c>
      <c r="L45" s="182"/>
      <c r="M45" s="182"/>
      <c r="N45" s="182">
        <f>'実質公債費比率（分子）の構造'!O$49</f>
        <v>15</v>
      </c>
      <c r="O45" s="182"/>
      <c r="P45" s="182"/>
    </row>
    <row r="46" spans="1:16" x14ac:dyDescent="0.15">
      <c r="A46" s="182" t="s">
        <v>66</v>
      </c>
      <c r="B46" s="182">
        <f>'実質公債費比率（分子）の構造'!K$48</f>
        <v>173</v>
      </c>
      <c r="C46" s="182"/>
      <c r="D46" s="182"/>
      <c r="E46" s="182">
        <f>'実質公債費比率（分子）の構造'!L$48</f>
        <v>187</v>
      </c>
      <c r="F46" s="182"/>
      <c r="G46" s="182"/>
      <c r="H46" s="182">
        <f>'実質公債費比率（分子）の構造'!M$48</f>
        <v>183</v>
      </c>
      <c r="I46" s="182"/>
      <c r="J46" s="182"/>
      <c r="K46" s="182">
        <f>'実質公債費比率（分子）の構造'!N$48</f>
        <v>183</v>
      </c>
      <c r="L46" s="182"/>
      <c r="M46" s="182"/>
      <c r="N46" s="182">
        <f>'実質公債費比率（分子）の構造'!O$48</f>
        <v>213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852</v>
      </c>
      <c r="C49" s="182"/>
      <c r="D49" s="182"/>
      <c r="E49" s="182">
        <f>'実質公債費比率（分子）の構造'!L$45</f>
        <v>878</v>
      </c>
      <c r="F49" s="182"/>
      <c r="G49" s="182"/>
      <c r="H49" s="182">
        <f>'実質公債費比率（分子）の構造'!M$45</f>
        <v>861</v>
      </c>
      <c r="I49" s="182"/>
      <c r="J49" s="182"/>
      <c r="K49" s="182">
        <f>'実質公債費比率（分子）の構造'!N$45</f>
        <v>866</v>
      </c>
      <c r="L49" s="182"/>
      <c r="M49" s="182"/>
      <c r="N49" s="182">
        <f>'実質公債費比率（分子）の構造'!O$45</f>
        <v>897</v>
      </c>
      <c r="O49" s="182"/>
      <c r="P49" s="182"/>
    </row>
    <row r="50" spans="1:16" x14ac:dyDescent="0.15">
      <c r="A50" s="182" t="s">
        <v>70</v>
      </c>
      <c r="B50" s="182" t="e">
        <f>NA()</f>
        <v>#N/A</v>
      </c>
      <c r="C50" s="182">
        <f>IF(ISNUMBER('実質公債費比率（分子）の構造'!K$53),'実質公債費比率（分子）の構造'!K$53,NA())</f>
        <v>315</v>
      </c>
      <c r="D50" s="182" t="e">
        <f>NA()</f>
        <v>#N/A</v>
      </c>
      <c r="E50" s="182" t="e">
        <f>NA()</f>
        <v>#N/A</v>
      </c>
      <c r="F50" s="182">
        <f>IF(ISNUMBER('実質公債費比率（分子）の構造'!L$53),'実質公債費比率（分子）の構造'!L$53,NA())</f>
        <v>351</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376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7027</v>
      </c>
      <c r="E56" s="181"/>
      <c r="F56" s="181"/>
      <c r="G56" s="181">
        <f>'将来負担比率（分子）の構造'!J$52</f>
        <v>6998</v>
      </c>
      <c r="H56" s="181"/>
      <c r="I56" s="181"/>
      <c r="J56" s="181">
        <f>'将来負担比率（分子）の構造'!K$52</f>
        <v>6661</v>
      </c>
      <c r="K56" s="181"/>
      <c r="L56" s="181"/>
      <c r="M56" s="181">
        <f>'将来負担比率（分子）の構造'!L$52</f>
        <v>6519</v>
      </c>
      <c r="N56" s="181"/>
      <c r="O56" s="181"/>
      <c r="P56" s="181">
        <f>'将来負担比率（分子）の構造'!M$52</f>
        <v>6197</v>
      </c>
    </row>
    <row r="57" spans="1:16" x14ac:dyDescent="0.15">
      <c r="A57" s="181" t="s">
        <v>41</v>
      </c>
      <c r="B57" s="181"/>
      <c r="C57" s="181"/>
      <c r="D57" s="181">
        <f>'将来負担比率（分子）の構造'!I$51</f>
        <v>389</v>
      </c>
      <c r="E57" s="181"/>
      <c r="F57" s="181"/>
      <c r="G57" s="181">
        <f>'将来負担比率（分子）の構造'!J$51</f>
        <v>378</v>
      </c>
      <c r="H57" s="181"/>
      <c r="I57" s="181"/>
      <c r="J57" s="181">
        <f>'将来負担比率（分子）の構造'!K$51</f>
        <v>390</v>
      </c>
      <c r="K57" s="181"/>
      <c r="L57" s="181"/>
      <c r="M57" s="181">
        <f>'将来負担比率（分子）の構造'!L$51</f>
        <v>329</v>
      </c>
      <c r="N57" s="181"/>
      <c r="O57" s="181"/>
      <c r="P57" s="181">
        <f>'将来負担比率（分子）の構造'!M$51</f>
        <v>292</v>
      </c>
    </row>
    <row r="58" spans="1:16" x14ac:dyDescent="0.15">
      <c r="A58" s="181" t="s">
        <v>40</v>
      </c>
      <c r="B58" s="181"/>
      <c r="C58" s="181"/>
      <c r="D58" s="181">
        <f>'将来負担比率（分子）の構造'!I$50</f>
        <v>2163</v>
      </c>
      <c r="E58" s="181"/>
      <c r="F58" s="181"/>
      <c r="G58" s="181">
        <f>'将来負担比率（分子）の構造'!J$50</f>
        <v>2168</v>
      </c>
      <c r="H58" s="181"/>
      <c r="I58" s="181"/>
      <c r="J58" s="181">
        <f>'将来負担比率（分子）の構造'!K$50</f>
        <v>2115</v>
      </c>
      <c r="K58" s="181"/>
      <c r="L58" s="181"/>
      <c r="M58" s="181">
        <f>'将来負担比率（分子）の構造'!L$50</f>
        <v>2158</v>
      </c>
      <c r="N58" s="181"/>
      <c r="O58" s="181"/>
      <c r="P58" s="181">
        <f>'将来負担比率（分子）の構造'!M$50</f>
        <v>2347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1087</v>
      </c>
      <c r="C62" s="181"/>
      <c r="D62" s="181"/>
      <c r="E62" s="181">
        <f>'将来負担比率（分子）の構造'!J$45</f>
        <v>1019</v>
      </c>
      <c r="F62" s="181"/>
      <c r="G62" s="181"/>
      <c r="H62" s="181">
        <f>'将来負担比率（分子）の構造'!K$45</f>
        <v>927</v>
      </c>
      <c r="I62" s="181"/>
      <c r="J62" s="181"/>
      <c r="K62" s="181">
        <f>'将来負担比率（分子）の構造'!L$45</f>
        <v>854</v>
      </c>
      <c r="L62" s="181"/>
      <c r="M62" s="181"/>
      <c r="N62" s="181">
        <f>'将来負担比率（分子）の構造'!M$45</f>
        <v>808</v>
      </c>
      <c r="O62" s="181"/>
      <c r="P62" s="181"/>
    </row>
    <row r="63" spans="1:16" x14ac:dyDescent="0.15">
      <c r="A63" s="181" t="s">
        <v>33</v>
      </c>
      <c r="B63" s="181">
        <f>'将来負担比率（分子）の構造'!I$44</f>
        <v>159</v>
      </c>
      <c r="C63" s="181"/>
      <c r="D63" s="181"/>
      <c r="E63" s="181">
        <f>'将来負担比率（分子）の構造'!J$44</f>
        <v>146</v>
      </c>
      <c r="F63" s="181"/>
      <c r="G63" s="181"/>
      <c r="H63" s="181">
        <f>'将来負担比率（分子）の構造'!K$44</f>
        <v>141</v>
      </c>
      <c r="I63" s="181"/>
      <c r="J63" s="181"/>
      <c r="K63" s="181">
        <f>'将来負担比率（分子）の構造'!L$44</f>
        <v>157</v>
      </c>
      <c r="L63" s="181"/>
      <c r="M63" s="181"/>
      <c r="N63" s="181">
        <f>'将来負担比率（分子）の構造'!M$44</f>
        <v>311</v>
      </c>
      <c r="O63" s="181"/>
      <c r="P63" s="181"/>
    </row>
    <row r="64" spans="1:16" x14ac:dyDescent="0.15">
      <c r="A64" s="181" t="s">
        <v>32</v>
      </c>
      <c r="B64" s="181">
        <f>'将来負担比率（分子）の構造'!I$43</f>
        <v>3165</v>
      </c>
      <c r="C64" s="181"/>
      <c r="D64" s="181"/>
      <c r="E64" s="181">
        <f>'将来負担比率（分子）の構造'!J$43</f>
        <v>2971</v>
      </c>
      <c r="F64" s="181"/>
      <c r="G64" s="181"/>
      <c r="H64" s="181">
        <f>'将来負担比率（分子）の構造'!K$43</f>
        <v>2808</v>
      </c>
      <c r="I64" s="181"/>
      <c r="J64" s="181"/>
      <c r="K64" s="181">
        <f>'将来負担比率（分子）の構造'!L$43</f>
        <v>2711</v>
      </c>
      <c r="L64" s="181"/>
      <c r="M64" s="181"/>
      <c r="N64" s="181">
        <f>'将来負担比率（分子）の構造'!M$43</f>
        <v>2602</v>
      </c>
      <c r="O64" s="181"/>
      <c r="P64" s="181"/>
    </row>
    <row r="65" spans="1:16" x14ac:dyDescent="0.15">
      <c r="A65" s="181" t="s">
        <v>31</v>
      </c>
      <c r="B65" s="181">
        <f>'将来負担比率（分子）の構造'!I$42</f>
        <v>34</v>
      </c>
      <c r="C65" s="181"/>
      <c r="D65" s="181"/>
      <c r="E65" s="181">
        <f>'将来負担比率（分子）の構造'!J$42</f>
        <v>13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8020</v>
      </c>
      <c r="C66" s="181"/>
      <c r="D66" s="181"/>
      <c r="E66" s="181">
        <f>'将来負担比率（分子）の構造'!J$41</f>
        <v>7897</v>
      </c>
      <c r="F66" s="181"/>
      <c r="G66" s="181"/>
      <c r="H66" s="181">
        <f>'将来負担比率（分子）の構造'!K$41</f>
        <v>7512</v>
      </c>
      <c r="I66" s="181"/>
      <c r="J66" s="181"/>
      <c r="K66" s="181">
        <f>'将来負担比率（分子）の構造'!L$41</f>
        <v>7186</v>
      </c>
      <c r="L66" s="181"/>
      <c r="M66" s="181"/>
      <c r="N66" s="181">
        <f>'将来負担比率（分子）の構造'!M$41</f>
        <v>6481</v>
      </c>
      <c r="O66" s="181"/>
      <c r="P66" s="181"/>
    </row>
    <row r="67" spans="1:16" x14ac:dyDescent="0.15">
      <c r="A67" s="181" t="s">
        <v>74</v>
      </c>
      <c r="B67" s="181" t="e">
        <f>NA()</f>
        <v>#N/A</v>
      </c>
      <c r="C67" s="181">
        <f>IF(ISNUMBER('将来負担比率（分子）の構造'!I$53), IF('将来負担比率（分子）の構造'!I$53 &lt; 0, 0, '将来負担比率（分子）の構造'!I$53), NA())</f>
        <v>2885</v>
      </c>
      <c r="D67" s="181" t="e">
        <f>NA()</f>
        <v>#N/A</v>
      </c>
      <c r="E67" s="181" t="e">
        <f>NA()</f>
        <v>#N/A</v>
      </c>
      <c r="F67" s="181">
        <f>IF(ISNUMBER('将来負担比率（分子）の構造'!J$53), IF('将来負担比率（分子）の構造'!J$53 &lt; 0, 0, '将来負担比率（分子）の構造'!J$53), NA())</f>
        <v>2499</v>
      </c>
      <c r="G67" s="181" t="e">
        <f>NA()</f>
        <v>#N/A</v>
      </c>
      <c r="H67" s="181" t="e">
        <f>NA()</f>
        <v>#N/A</v>
      </c>
      <c r="I67" s="181">
        <f>IF(ISNUMBER('将来負担比率（分子）の構造'!K$53), IF('将来負担比率（分子）の構造'!K$53 &lt; 0, 0, '将来負担比率（分子）の構造'!K$53), NA())</f>
        <v>2221</v>
      </c>
      <c r="J67" s="181" t="e">
        <f>NA()</f>
        <v>#N/A</v>
      </c>
      <c r="K67" s="181" t="e">
        <f>NA()</f>
        <v>#N/A</v>
      </c>
      <c r="L67" s="181">
        <f>IF(ISNUMBER('将来負担比率（分子）の構造'!L$53), IF('将来負担比率（分子）の構造'!L$53 &lt; 0, 0, '将来負担比率（分子）の構造'!L$53), NA())</f>
        <v>1902</v>
      </c>
      <c r="M67" s="181" t="e">
        <f>NA()</f>
        <v>#N/A</v>
      </c>
      <c r="N67" s="181" t="e">
        <f>NA()</f>
        <v>#N/A</v>
      </c>
      <c r="O67" s="181">
        <f>IF(ISNUMBER('将来負担比率（分子）の構造'!M$53), IF('将来負担比率（分子）の構造'!M$53 &lt; 0, 0, '将来負担比率（分子）の構造'!M$53), NA())</f>
        <v>1366</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KlRxcmesWnkogsRMGsiuIyUknRjQeD0S6sL3NRnBzDzEAeFOWCqFb2qv72ceIju+8JUGXtkEQzrGq4NgX9WAXg==" saltValue="36cv9iSEEakDthhujmU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667730</v>
      </c>
      <c r="S5" s="736"/>
      <c r="T5" s="736"/>
      <c r="U5" s="736"/>
      <c r="V5" s="736"/>
      <c r="W5" s="736"/>
      <c r="X5" s="736"/>
      <c r="Y5" s="779"/>
      <c r="Z5" s="797">
        <v>9.6</v>
      </c>
      <c r="AA5" s="797"/>
      <c r="AB5" s="797"/>
      <c r="AC5" s="797"/>
      <c r="AD5" s="798">
        <v>667730</v>
      </c>
      <c r="AE5" s="798"/>
      <c r="AF5" s="798"/>
      <c r="AG5" s="798"/>
      <c r="AH5" s="798"/>
      <c r="AI5" s="798"/>
      <c r="AJ5" s="798"/>
      <c r="AK5" s="798"/>
      <c r="AL5" s="780">
        <v>17.7</v>
      </c>
      <c r="AM5" s="751"/>
      <c r="AN5" s="751"/>
      <c r="AO5" s="781"/>
      <c r="AP5" s="746" t="s">
        <v>223</v>
      </c>
      <c r="AQ5" s="747"/>
      <c r="AR5" s="747"/>
      <c r="AS5" s="747"/>
      <c r="AT5" s="747"/>
      <c r="AU5" s="747"/>
      <c r="AV5" s="747"/>
      <c r="AW5" s="747"/>
      <c r="AX5" s="747"/>
      <c r="AY5" s="747"/>
      <c r="AZ5" s="747"/>
      <c r="BA5" s="747"/>
      <c r="BB5" s="747"/>
      <c r="BC5" s="747"/>
      <c r="BD5" s="747"/>
      <c r="BE5" s="747"/>
      <c r="BF5" s="748"/>
      <c r="BG5" s="680">
        <v>667327</v>
      </c>
      <c r="BH5" s="681"/>
      <c r="BI5" s="681"/>
      <c r="BJ5" s="681"/>
      <c r="BK5" s="681"/>
      <c r="BL5" s="681"/>
      <c r="BM5" s="681"/>
      <c r="BN5" s="682"/>
      <c r="BO5" s="713">
        <v>99.9</v>
      </c>
      <c r="BP5" s="713"/>
      <c r="BQ5" s="713"/>
      <c r="BR5" s="713"/>
      <c r="BS5" s="714">
        <v>5078</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44813</v>
      </c>
      <c r="S6" s="681"/>
      <c r="T6" s="681"/>
      <c r="U6" s="681"/>
      <c r="V6" s="681"/>
      <c r="W6" s="681"/>
      <c r="X6" s="681"/>
      <c r="Y6" s="682"/>
      <c r="Z6" s="713">
        <v>0.6</v>
      </c>
      <c r="AA6" s="713"/>
      <c r="AB6" s="713"/>
      <c r="AC6" s="713"/>
      <c r="AD6" s="714">
        <v>44813</v>
      </c>
      <c r="AE6" s="714"/>
      <c r="AF6" s="714"/>
      <c r="AG6" s="714"/>
      <c r="AH6" s="714"/>
      <c r="AI6" s="714"/>
      <c r="AJ6" s="714"/>
      <c r="AK6" s="714"/>
      <c r="AL6" s="683">
        <v>1.2</v>
      </c>
      <c r="AM6" s="684"/>
      <c r="AN6" s="684"/>
      <c r="AO6" s="715"/>
      <c r="AP6" s="677" t="s">
        <v>228</v>
      </c>
      <c r="AQ6" s="678"/>
      <c r="AR6" s="678"/>
      <c r="AS6" s="678"/>
      <c r="AT6" s="678"/>
      <c r="AU6" s="678"/>
      <c r="AV6" s="678"/>
      <c r="AW6" s="678"/>
      <c r="AX6" s="678"/>
      <c r="AY6" s="678"/>
      <c r="AZ6" s="678"/>
      <c r="BA6" s="678"/>
      <c r="BB6" s="678"/>
      <c r="BC6" s="678"/>
      <c r="BD6" s="678"/>
      <c r="BE6" s="678"/>
      <c r="BF6" s="679"/>
      <c r="BG6" s="680">
        <v>667327</v>
      </c>
      <c r="BH6" s="681"/>
      <c r="BI6" s="681"/>
      <c r="BJ6" s="681"/>
      <c r="BK6" s="681"/>
      <c r="BL6" s="681"/>
      <c r="BM6" s="681"/>
      <c r="BN6" s="682"/>
      <c r="BO6" s="713">
        <v>99.9</v>
      </c>
      <c r="BP6" s="713"/>
      <c r="BQ6" s="713"/>
      <c r="BR6" s="713"/>
      <c r="BS6" s="714">
        <v>5078</v>
      </c>
      <c r="BT6" s="714"/>
      <c r="BU6" s="714"/>
      <c r="BV6" s="714"/>
      <c r="BW6" s="714"/>
      <c r="BX6" s="714"/>
      <c r="BY6" s="714"/>
      <c r="BZ6" s="714"/>
      <c r="CA6" s="714"/>
      <c r="CB6" s="768"/>
      <c r="CD6" s="738" t="s">
        <v>229</v>
      </c>
      <c r="CE6" s="739"/>
      <c r="CF6" s="739"/>
      <c r="CG6" s="739"/>
      <c r="CH6" s="739"/>
      <c r="CI6" s="739"/>
      <c r="CJ6" s="739"/>
      <c r="CK6" s="739"/>
      <c r="CL6" s="739"/>
      <c r="CM6" s="739"/>
      <c r="CN6" s="739"/>
      <c r="CO6" s="739"/>
      <c r="CP6" s="739"/>
      <c r="CQ6" s="740"/>
      <c r="CR6" s="680">
        <v>68862</v>
      </c>
      <c r="CS6" s="681"/>
      <c r="CT6" s="681"/>
      <c r="CU6" s="681"/>
      <c r="CV6" s="681"/>
      <c r="CW6" s="681"/>
      <c r="CX6" s="681"/>
      <c r="CY6" s="682"/>
      <c r="CZ6" s="780">
        <v>1</v>
      </c>
      <c r="DA6" s="751"/>
      <c r="DB6" s="751"/>
      <c r="DC6" s="783"/>
      <c r="DD6" s="686" t="s">
        <v>230</v>
      </c>
      <c r="DE6" s="681"/>
      <c r="DF6" s="681"/>
      <c r="DG6" s="681"/>
      <c r="DH6" s="681"/>
      <c r="DI6" s="681"/>
      <c r="DJ6" s="681"/>
      <c r="DK6" s="681"/>
      <c r="DL6" s="681"/>
      <c r="DM6" s="681"/>
      <c r="DN6" s="681"/>
      <c r="DO6" s="681"/>
      <c r="DP6" s="682"/>
      <c r="DQ6" s="686">
        <v>68862</v>
      </c>
      <c r="DR6" s="681"/>
      <c r="DS6" s="681"/>
      <c r="DT6" s="681"/>
      <c r="DU6" s="681"/>
      <c r="DV6" s="681"/>
      <c r="DW6" s="681"/>
      <c r="DX6" s="681"/>
      <c r="DY6" s="681"/>
      <c r="DZ6" s="681"/>
      <c r="EA6" s="681"/>
      <c r="EB6" s="681"/>
      <c r="EC6" s="726"/>
    </row>
    <row r="7" spans="2:143" ht="11.25" customHeight="1" x14ac:dyDescent="0.15">
      <c r="B7" s="677" t="s">
        <v>231</v>
      </c>
      <c r="C7" s="678"/>
      <c r="D7" s="678"/>
      <c r="E7" s="678"/>
      <c r="F7" s="678"/>
      <c r="G7" s="678"/>
      <c r="H7" s="678"/>
      <c r="I7" s="678"/>
      <c r="J7" s="678"/>
      <c r="K7" s="678"/>
      <c r="L7" s="678"/>
      <c r="M7" s="678"/>
      <c r="N7" s="678"/>
      <c r="O7" s="678"/>
      <c r="P7" s="678"/>
      <c r="Q7" s="679"/>
      <c r="R7" s="680">
        <v>405</v>
      </c>
      <c r="S7" s="681"/>
      <c r="T7" s="681"/>
      <c r="U7" s="681"/>
      <c r="V7" s="681"/>
      <c r="W7" s="681"/>
      <c r="X7" s="681"/>
      <c r="Y7" s="682"/>
      <c r="Z7" s="713">
        <v>0</v>
      </c>
      <c r="AA7" s="713"/>
      <c r="AB7" s="713"/>
      <c r="AC7" s="713"/>
      <c r="AD7" s="714">
        <v>405</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187403</v>
      </c>
      <c r="BH7" s="681"/>
      <c r="BI7" s="681"/>
      <c r="BJ7" s="681"/>
      <c r="BK7" s="681"/>
      <c r="BL7" s="681"/>
      <c r="BM7" s="681"/>
      <c r="BN7" s="682"/>
      <c r="BO7" s="713">
        <v>28.1</v>
      </c>
      <c r="BP7" s="713"/>
      <c r="BQ7" s="713"/>
      <c r="BR7" s="713"/>
      <c r="BS7" s="714">
        <v>5078</v>
      </c>
      <c r="BT7" s="714"/>
      <c r="BU7" s="714"/>
      <c r="BV7" s="714"/>
      <c r="BW7" s="714"/>
      <c r="BX7" s="714"/>
      <c r="BY7" s="714"/>
      <c r="BZ7" s="714"/>
      <c r="CA7" s="714"/>
      <c r="CB7" s="768"/>
      <c r="CD7" s="727" t="s">
        <v>233</v>
      </c>
      <c r="CE7" s="724"/>
      <c r="CF7" s="724"/>
      <c r="CG7" s="724"/>
      <c r="CH7" s="724"/>
      <c r="CI7" s="724"/>
      <c r="CJ7" s="724"/>
      <c r="CK7" s="724"/>
      <c r="CL7" s="724"/>
      <c r="CM7" s="724"/>
      <c r="CN7" s="724"/>
      <c r="CO7" s="724"/>
      <c r="CP7" s="724"/>
      <c r="CQ7" s="725"/>
      <c r="CR7" s="680">
        <v>1902755</v>
      </c>
      <c r="CS7" s="681"/>
      <c r="CT7" s="681"/>
      <c r="CU7" s="681"/>
      <c r="CV7" s="681"/>
      <c r="CW7" s="681"/>
      <c r="CX7" s="681"/>
      <c r="CY7" s="682"/>
      <c r="CZ7" s="713">
        <v>27.7</v>
      </c>
      <c r="DA7" s="713"/>
      <c r="DB7" s="713"/>
      <c r="DC7" s="713"/>
      <c r="DD7" s="686">
        <v>5866</v>
      </c>
      <c r="DE7" s="681"/>
      <c r="DF7" s="681"/>
      <c r="DG7" s="681"/>
      <c r="DH7" s="681"/>
      <c r="DI7" s="681"/>
      <c r="DJ7" s="681"/>
      <c r="DK7" s="681"/>
      <c r="DL7" s="681"/>
      <c r="DM7" s="681"/>
      <c r="DN7" s="681"/>
      <c r="DO7" s="681"/>
      <c r="DP7" s="682"/>
      <c r="DQ7" s="686">
        <v>1224954</v>
      </c>
      <c r="DR7" s="681"/>
      <c r="DS7" s="681"/>
      <c r="DT7" s="681"/>
      <c r="DU7" s="681"/>
      <c r="DV7" s="681"/>
      <c r="DW7" s="681"/>
      <c r="DX7" s="681"/>
      <c r="DY7" s="681"/>
      <c r="DZ7" s="681"/>
      <c r="EA7" s="681"/>
      <c r="EB7" s="681"/>
      <c r="EC7" s="726"/>
    </row>
    <row r="8" spans="2:143" ht="11.25" customHeight="1" x14ac:dyDescent="0.15">
      <c r="B8" s="677" t="s">
        <v>234</v>
      </c>
      <c r="C8" s="678"/>
      <c r="D8" s="678"/>
      <c r="E8" s="678"/>
      <c r="F8" s="678"/>
      <c r="G8" s="678"/>
      <c r="H8" s="678"/>
      <c r="I8" s="678"/>
      <c r="J8" s="678"/>
      <c r="K8" s="678"/>
      <c r="L8" s="678"/>
      <c r="M8" s="678"/>
      <c r="N8" s="678"/>
      <c r="O8" s="678"/>
      <c r="P8" s="678"/>
      <c r="Q8" s="679"/>
      <c r="R8" s="680">
        <v>848</v>
      </c>
      <c r="S8" s="681"/>
      <c r="T8" s="681"/>
      <c r="U8" s="681"/>
      <c r="V8" s="681"/>
      <c r="W8" s="681"/>
      <c r="X8" s="681"/>
      <c r="Y8" s="682"/>
      <c r="Z8" s="713">
        <v>0</v>
      </c>
      <c r="AA8" s="713"/>
      <c r="AB8" s="713"/>
      <c r="AC8" s="713"/>
      <c r="AD8" s="714">
        <v>848</v>
      </c>
      <c r="AE8" s="714"/>
      <c r="AF8" s="714"/>
      <c r="AG8" s="714"/>
      <c r="AH8" s="714"/>
      <c r="AI8" s="714"/>
      <c r="AJ8" s="714"/>
      <c r="AK8" s="714"/>
      <c r="AL8" s="683">
        <v>0</v>
      </c>
      <c r="AM8" s="684"/>
      <c r="AN8" s="684"/>
      <c r="AO8" s="715"/>
      <c r="AP8" s="677" t="s">
        <v>235</v>
      </c>
      <c r="AQ8" s="678"/>
      <c r="AR8" s="678"/>
      <c r="AS8" s="678"/>
      <c r="AT8" s="678"/>
      <c r="AU8" s="678"/>
      <c r="AV8" s="678"/>
      <c r="AW8" s="678"/>
      <c r="AX8" s="678"/>
      <c r="AY8" s="678"/>
      <c r="AZ8" s="678"/>
      <c r="BA8" s="678"/>
      <c r="BB8" s="678"/>
      <c r="BC8" s="678"/>
      <c r="BD8" s="678"/>
      <c r="BE8" s="678"/>
      <c r="BF8" s="679"/>
      <c r="BG8" s="680">
        <v>8210</v>
      </c>
      <c r="BH8" s="681"/>
      <c r="BI8" s="681"/>
      <c r="BJ8" s="681"/>
      <c r="BK8" s="681"/>
      <c r="BL8" s="681"/>
      <c r="BM8" s="681"/>
      <c r="BN8" s="682"/>
      <c r="BO8" s="713">
        <v>1.2</v>
      </c>
      <c r="BP8" s="713"/>
      <c r="BQ8" s="713"/>
      <c r="BR8" s="713"/>
      <c r="BS8" s="686" t="s">
        <v>126</v>
      </c>
      <c r="BT8" s="681"/>
      <c r="BU8" s="681"/>
      <c r="BV8" s="681"/>
      <c r="BW8" s="681"/>
      <c r="BX8" s="681"/>
      <c r="BY8" s="681"/>
      <c r="BZ8" s="681"/>
      <c r="CA8" s="681"/>
      <c r="CB8" s="726"/>
      <c r="CD8" s="727" t="s">
        <v>236</v>
      </c>
      <c r="CE8" s="724"/>
      <c r="CF8" s="724"/>
      <c r="CG8" s="724"/>
      <c r="CH8" s="724"/>
      <c r="CI8" s="724"/>
      <c r="CJ8" s="724"/>
      <c r="CK8" s="724"/>
      <c r="CL8" s="724"/>
      <c r="CM8" s="724"/>
      <c r="CN8" s="724"/>
      <c r="CO8" s="724"/>
      <c r="CP8" s="724"/>
      <c r="CQ8" s="725"/>
      <c r="CR8" s="680">
        <v>1088251</v>
      </c>
      <c r="CS8" s="681"/>
      <c r="CT8" s="681"/>
      <c r="CU8" s="681"/>
      <c r="CV8" s="681"/>
      <c r="CW8" s="681"/>
      <c r="CX8" s="681"/>
      <c r="CY8" s="682"/>
      <c r="CZ8" s="713">
        <v>15.9</v>
      </c>
      <c r="DA8" s="713"/>
      <c r="DB8" s="713"/>
      <c r="DC8" s="713"/>
      <c r="DD8" s="686">
        <v>1139</v>
      </c>
      <c r="DE8" s="681"/>
      <c r="DF8" s="681"/>
      <c r="DG8" s="681"/>
      <c r="DH8" s="681"/>
      <c r="DI8" s="681"/>
      <c r="DJ8" s="681"/>
      <c r="DK8" s="681"/>
      <c r="DL8" s="681"/>
      <c r="DM8" s="681"/>
      <c r="DN8" s="681"/>
      <c r="DO8" s="681"/>
      <c r="DP8" s="682"/>
      <c r="DQ8" s="686">
        <v>715536</v>
      </c>
      <c r="DR8" s="681"/>
      <c r="DS8" s="681"/>
      <c r="DT8" s="681"/>
      <c r="DU8" s="681"/>
      <c r="DV8" s="681"/>
      <c r="DW8" s="681"/>
      <c r="DX8" s="681"/>
      <c r="DY8" s="681"/>
      <c r="DZ8" s="681"/>
      <c r="EA8" s="681"/>
      <c r="EB8" s="681"/>
      <c r="EC8" s="726"/>
    </row>
    <row r="9" spans="2:143" ht="11.25" customHeight="1" x14ac:dyDescent="0.15">
      <c r="B9" s="677" t="s">
        <v>237</v>
      </c>
      <c r="C9" s="678"/>
      <c r="D9" s="678"/>
      <c r="E9" s="678"/>
      <c r="F9" s="678"/>
      <c r="G9" s="678"/>
      <c r="H9" s="678"/>
      <c r="I9" s="678"/>
      <c r="J9" s="678"/>
      <c r="K9" s="678"/>
      <c r="L9" s="678"/>
      <c r="M9" s="678"/>
      <c r="N9" s="678"/>
      <c r="O9" s="678"/>
      <c r="P9" s="678"/>
      <c r="Q9" s="679"/>
      <c r="R9" s="680">
        <v>988</v>
      </c>
      <c r="S9" s="681"/>
      <c r="T9" s="681"/>
      <c r="U9" s="681"/>
      <c r="V9" s="681"/>
      <c r="W9" s="681"/>
      <c r="X9" s="681"/>
      <c r="Y9" s="682"/>
      <c r="Z9" s="713">
        <v>0</v>
      </c>
      <c r="AA9" s="713"/>
      <c r="AB9" s="713"/>
      <c r="AC9" s="713"/>
      <c r="AD9" s="714">
        <v>988</v>
      </c>
      <c r="AE9" s="714"/>
      <c r="AF9" s="714"/>
      <c r="AG9" s="714"/>
      <c r="AH9" s="714"/>
      <c r="AI9" s="714"/>
      <c r="AJ9" s="714"/>
      <c r="AK9" s="714"/>
      <c r="AL9" s="683">
        <v>0</v>
      </c>
      <c r="AM9" s="684"/>
      <c r="AN9" s="684"/>
      <c r="AO9" s="715"/>
      <c r="AP9" s="677" t="s">
        <v>238</v>
      </c>
      <c r="AQ9" s="678"/>
      <c r="AR9" s="678"/>
      <c r="AS9" s="678"/>
      <c r="AT9" s="678"/>
      <c r="AU9" s="678"/>
      <c r="AV9" s="678"/>
      <c r="AW9" s="678"/>
      <c r="AX9" s="678"/>
      <c r="AY9" s="678"/>
      <c r="AZ9" s="678"/>
      <c r="BA9" s="678"/>
      <c r="BB9" s="678"/>
      <c r="BC9" s="678"/>
      <c r="BD9" s="678"/>
      <c r="BE9" s="678"/>
      <c r="BF9" s="679"/>
      <c r="BG9" s="680">
        <v>153530</v>
      </c>
      <c r="BH9" s="681"/>
      <c r="BI9" s="681"/>
      <c r="BJ9" s="681"/>
      <c r="BK9" s="681"/>
      <c r="BL9" s="681"/>
      <c r="BM9" s="681"/>
      <c r="BN9" s="682"/>
      <c r="BO9" s="713">
        <v>23</v>
      </c>
      <c r="BP9" s="713"/>
      <c r="BQ9" s="713"/>
      <c r="BR9" s="713"/>
      <c r="BS9" s="686" t="s">
        <v>230</v>
      </c>
      <c r="BT9" s="681"/>
      <c r="BU9" s="681"/>
      <c r="BV9" s="681"/>
      <c r="BW9" s="681"/>
      <c r="BX9" s="681"/>
      <c r="BY9" s="681"/>
      <c r="BZ9" s="681"/>
      <c r="CA9" s="681"/>
      <c r="CB9" s="726"/>
      <c r="CD9" s="727" t="s">
        <v>239</v>
      </c>
      <c r="CE9" s="724"/>
      <c r="CF9" s="724"/>
      <c r="CG9" s="724"/>
      <c r="CH9" s="724"/>
      <c r="CI9" s="724"/>
      <c r="CJ9" s="724"/>
      <c r="CK9" s="724"/>
      <c r="CL9" s="724"/>
      <c r="CM9" s="724"/>
      <c r="CN9" s="724"/>
      <c r="CO9" s="724"/>
      <c r="CP9" s="724"/>
      <c r="CQ9" s="725"/>
      <c r="CR9" s="680">
        <v>1003524</v>
      </c>
      <c r="CS9" s="681"/>
      <c r="CT9" s="681"/>
      <c r="CU9" s="681"/>
      <c r="CV9" s="681"/>
      <c r="CW9" s="681"/>
      <c r="CX9" s="681"/>
      <c r="CY9" s="682"/>
      <c r="CZ9" s="713">
        <v>14.6</v>
      </c>
      <c r="DA9" s="713"/>
      <c r="DB9" s="713"/>
      <c r="DC9" s="713"/>
      <c r="DD9" s="686" t="s">
        <v>126</v>
      </c>
      <c r="DE9" s="681"/>
      <c r="DF9" s="681"/>
      <c r="DG9" s="681"/>
      <c r="DH9" s="681"/>
      <c r="DI9" s="681"/>
      <c r="DJ9" s="681"/>
      <c r="DK9" s="681"/>
      <c r="DL9" s="681"/>
      <c r="DM9" s="681"/>
      <c r="DN9" s="681"/>
      <c r="DO9" s="681"/>
      <c r="DP9" s="682"/>
      <c r="DQ9" s="686">
        <v>944878</v>
      </c>
      <c r="DR9" s="681"/>
      <c r="DS9" s="681"/>
      <c r="DT9" s="681"/>
      <c r="DU9" s="681"/>
      <c r="DV9" s="681"/>
      <c r="DW9" s="681"/>
      <c r="DX9" s="681"/>
      <c r="DY9" s="681"/>
      <c r="DZ9" s="681"/>
      <c r="EA9" s="681"/>
      <c r="EB9" s="681"/>
      <c r="EC9" s="726"/>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174</v>
      </c>
      <c r="AA10" s="713"/>
      <c r="AB10" s="713"/>
      <c r="AC10" s="713"/>
      <c r="AD10" s="714" t="s">
        <v>126</v>
      </c>
      <c r="AE10" s="714"/>
      <c r="AF10" s="714"/>
      <c r="AG10" s="714"/>
      <c r="AH10" s="714"/>
      <c r="AI10" s="714"/>
      <c r="AJ10" s="714"/>
      <c r="AK10" s="714"/>
      <c r="AL10" s="683" t="s">
        <v>126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12905</v>
      </c>
      <c r="BH10" s="681"/>
      <c r="BI10" s="681"/>
      <c r="BJ10" s="681"/>
      <c r="BK10" s="681"/>
      <c r="BL10" s="681"/>
      <c r="BM10" s="681"/>
      <c r="BN10" s="682"/>
      <c r="BO10" s="713">
        <v>1.9</v>
      </c>
      <c r="BP10" s="713"/>
      <c r="BQ10" s="713"/>
      <c r="BR10" s="713"/>
      <c r="BS10" s="686">
        <v>2124</v>
      </c>
      <c r="BT10" s="681"/>
      <c r="BU10" s="681"/>
      <c r="BV10" s="681"/>
      <c r="BW10" s="681"/>
      <c r="BX10" s="681"/>
      <c r="BY10" s="681"/>
      <c r="BZ10" s="681"/>
      <c r="CA10" s="681"/>
      <c r="CB10" s="726"/>
      <c r="CD10" s="727" t="s">
        <v>242</v>
      </c>
      <c r="CE10" s="724"/>
      <c r="CF10" s="724"/>
      <c r="CG10" s="724"/>
      <c r="CH10" s="724"/>
      <c r="CI10" s="724"/>
      <c r="CJ10" s="724"/>
      <c r="CK10" s="724"/>
      <c r="CL10" s="724"/>
      <c r="CM10" s="724"/>
      <c r="CN10" s="724"/>
      <c r="CO10" s="724"/>
      <c r="CP10" s="724"/>
      <c r="CQ10" s="725"/>
      <c r="CR10" s="680" t="s">
        <v>126</v>
      </c>
      <c r="CS10" s="681"/>
      <c r="CT10" s="681"/>
      <c r="CU10" s="681"/>
      <c r="CV10" s="681"/>
      <c r="CW10" s="681"/>
      <c r="CX10" s="681"/>
      <c r="CY10" s="682"/>
      <c r="CZ10" s="713" t="s">
        <v>174</v>
      </c>
      <c r="DA10" s="713"/>
      <c r="DB10" s="713"/>
      <c r="DC10" s="713"/>
      <c r="DD10" s="686" t="s">
        <v>126</v>
      </c>
      <c r="DE10" s="681"/>
      <c r="DF10" s="681"/>
      <c r="DG10" s="681"/>
      <c r="DH10" s="681"/>
      <c r="DI10" s="681"/>
      <c r="DJ10" s="681"/>
      <c r="DK10" s="681"/>
      <c r="DL10" s="681"/>
      <c r="DM10" s="681"/>
      <c r="DN10" s="681"/>
      <c r="DO10" s="681"/>
      <c r="DP10" s="682"/>
      <c r="DQ10" s="686" t="s">
        <v>126</v>
      </c>
      <c r="DR10" s="681"/>
      <c r="DS10" s="681"/>
      <c r="DT10" s="681"/>
      <c r="DU10" s="681"/>
      <c r="DV10" s="681"/>
      <c r="DW10" s="681"/>
      <c r="DX10" s="681"/>
      <c r="DY10" s="681"/>
      <c r="DZ10" s="681"/>
      <c r="EA10" s="681"/>
      <c r="EB10" s="681"/>
      <c r="EC10" s="726"/>
    </row>
    <row r="11" spans="2:143" ht="11.25" customHeight="1" x14ac:dyDescent="0.15">
      <c r="B11" s="677" t="s">
        <v>243</v>
      </c>
      <c r="C11" s="678"/>
      <c r="D11" s="678"/>
      <c r="E11" s="678"/>
      <c r="F11" s="678"/>
      <c r="G11" s="678"/>
      <c r="H11" s="678"/>
      <c r="I11" s="678"/>
      <c r="J11" s="678"/>
      <c r="K11" s="678"/>
      <c r="L11" s="678"/>
      <c r="M11" s="678"/>
      <c r="N11" s="678"/>
      <c r="O11" s="678"/>
      <c r="P11" s="678"/>
      <c r="Q11" s="679"/>
      <c r="R11" s="680">
        <v>127760</v>
      </c>
      <c r="S11" s="681"/>
      <c r="T11" s="681"/>
      <c r="U11" s="681"/>
      <c r="V11" s="681"/>
      <c r="W11" s="681"/>
      <c r="X11" s="681"/>
      <c r="Y11" s="682"/>
      <c r="Z11" s="683">
        <v>1.8</v>
      </c>
      <c r="AA11" s="684"/>
      <c r="AB11" s="684"/>
      <c r="AC11" s="685"/>
      <c r="AD11" s="686">
        <v>127760</v>
      </c>
      <c r="AE11" s="681"/>
      <c r="AF11" s="681"/>
      <c r="AG11" s="681"/>
      <c r="AH11" s="681"/>
      <c r="AI11" s="681"/>
      <c r="AJ11" s="681"/>
      <c r="AK11" s="682"/>
      <c r="AL11" s="683">
        <v>3.4</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12758</v>
      </c>
      <c r="BH11" s="681"/>
      <c r="BI11" s="681"/>
      <c r="BJ11" s="681"/>
      <c r="BK11" s="681"/>
      <c r="BL11" s="681"/>
      <c r="BM11" s="681"/>
      <c r="BN11" s="682"/>
      <c r="BO11" s="713">
        <v>1.9</v>
      </c>
      <c r="BP11" s="713"/>
      <c r="BQ11" s="713"/>
      <c r="BR11" s="713"/>
      <c r="BS11" s="686">
        <v>2954</v>
      </c>
      <c r="BT11" s="681"/>
      <c r="BU11" s="681"/>
      <c r="BV11" s="681"/>
      <c r="BW11" s="681"/>
      <c r="BX11" s="681"/>
      <c r="BY11" s="681"/>
      <c r="BZ11" s="681"/>
      <c r="CA11" s="681"/>
      <c r="CB11" s="726"/>
      <c r="CD11" s="727" t="s">
        <v>245</v>
      </c>
      <c r="CE11" s="724"/>
      <c r="CF11" s="724"/>
      <c r="CG11" s="724"/>
      <c r="CH11" s="724"/>
      <c r="CI11" s="724"/>
      <c r="CJ11" s="724"/>
      <c r="CK11" s="724"/>
      <c r="CL11" s="724"/>
      <c r="CM11" s="724"/>
      <c r="CN11" s="724"/>
      <c r="CO11" s="724"/>
      <c r="CP11" s="724"/>
      <c r="CQ11" s="725"/>
      <c r="CR11" s="680">
        <v>162464</v>
      </c>
      <c r="CS11" s="681"/>
      <c r="CT11" s="681"/>
      <c r="CU11" s="681"/>
      <c r="CV11" s="681"/>
      <c r="CW11" s="681"/>
      <c r="CX11" s="681"/>
      <c r="CY11" s="682"/>
      <c r="CZ11" s="713">
        <v>2.4</v>
      </c>
      <c r="DA11" s="713"/>
      <c r="DB11" s="713"/>
      <c r="DC11" s="713"/>
      <c r="DD11" s="686">
        <v>26388</v>
      </c>
      <c r="DE11" s="681"/>
      <c r="DF11" s="681"/>
      <c r="DG11" s="681"/>
      <c r="DH11" s="681"/>
      <c r="DI11" s="681"/>
      <c r="DJ11" s="681"/>
      <c r="DK11" s="681"/>
      <c r="DL11" s="681"/>
      <c r="DM11" s="681"/>
      <c r="DN11" s="681"/>
      <c r="DO11" s="681"/>
      <c r="DP11" s="682"/>
      <c r="DQ11" s="686">
        <v>104929</v>
      </c>
      <c r="DR11" s="681"/>
      <c r="DS11" s="681"/>
      <c r="DT11" s="681"/>
      <c r="DU11" s="681"/>
      <c r="DV11" s="681"/>
      <c r="DW11" s="681"/>
      <c r="DX11" s="681"/>
      <c r="DY11" s="681"/>
      <c r="DZ11" s="681"/>
      <c r="EA11" s="681"/>
      <c r="EB11" s="681"/>
      <c r="EC11" s="726"/>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126</v>
      </c>
      <c r="S12" s="681"/>
      <c r="T12" s="681"/>
      <c r="U12" s="681"/>
      <c r="V12" s="681"/>
      <c r="W12" s="681"/>
      <c r="X12" s="681"/>
      <c r="Y12" s="682"/>
      <c r="Z12" s="713" t="s">
        <v>230</v>
      </c>
      <c r="AA12" s="713"/>
      <c r="AB12" s="713"/>
      <c r="AC12" s="713"/>
      <c r="AD12" s="714" t="s">
        <v>126</v>
      </c>
      <c r="AE12" s="714"/>
      <c r="AF12" s="714"/>
      <c r="AG12" s="714"/>
      <c r="AH12" s="714"/>
      <c r="AI12" s="714"/>
      <c r="AJ12" s="714"/>
      <c r="AK12" s="714"/>
      <c r="AL12" s="683" t="s">
        <v>230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425795</v>
      </c>
      <c r="BH12" s="681"/>
      <c r="BI12" s="681"/>
      <c r="BJ12" s="681"/>
      <c r="BK12" s="681"/>
      <c r="BL12" s="681"/>
      <c r="BM12" s="681"/>
      <c r="BN12" s="682"/>
      <c r="BO12" s="713">
        <v>63.8</v>
      </c>
      <c r="BP12" s="713"/>
      <c r="BQ12" s="713"/>
      <c r="BR12" s="713"/>
      <c r="BS12" s="686" t="s">
        <v>230</v>
      </c>
      <c r="BT12" s="681"/>
      <c r="BU12" s="681"/>
      <c r="BV12" s="681"/>
      <c r="BW12" s="681"/>
      <c r="BX12" s="681"/>
      <c r="BY12" s="681"/>
      <c r="BZ12" s="681"/>
      <c r="CA12" s="681"/>
      <c r="CB12" s="726"/>
      <c r="CD12" s="727" t="s">
        <v>248</v>
      </c>
      <c r="CE12" s="724"/>
      <c r="CF12" s="724"/>
      <c r="CG12" s="724"/>
      <c r="CH12" s="724"/>
      <c r="CI12" s="724"/>
      <c r="CJ12" s="724"/>
      <c r="CK12" s="724"/>
      <c r="CL12" s="724"/>
      <c r="CM12" s="724"/>
      <c r="CN12" s="724"/>
      <c r="CO12" s="724"/>
      <c r="CP12" s="724"/>
      <c r="CQ12" s="725"/>
      <c r="CR12" s="680">
        <v>225002</v>
      </c>
      <c r="CS12" s="681"/>
      <c r="CT12" s="681"/>
      <c r="CU12" s="681"/>
      <c r="CV12" s="681"/>
      <c r="CW12" s="681"/>
      <c r="CX12" s="681"/>
      <c r="CY12" s="682"/>
      <c r="CZ12" s="713">
        <v>3.3</v>
      </c>
      <c r="DA12" s="713"/>
      <c r="DB12" s="713"/>
      <c r="DC12" s="713"/>
      <c r="DD12" s="686">
        <v>2464</v>
      </c>
      <c r="DE12" s="681"/>
      <c r="DF12" s="681"/>
      <c r="DG12" s="681"/>
      <c r="DH12" s="681"/>
      <c r="DI12" s="681"/>
      <c r="DJ12" s="681"/>
      <c r="DK12" s="681"/>
      <c r="DL12" s="681"/>
      <c r="DM12" s="681"/>
      <c r="DN12" s="681"/>
      <c r="DO12" s="681"/>
      <c r="DP12" s="682"/>
      <c r="DQ12" s="686">
        <v>186938</v>
      </c>
      <c r="DR12" s="681"/>
      <c r="DS12" s="681"/>
      <c r="DT12" s="681"/>
      <c r="DU12" s="681"/>
      <c r="DV12" s="681"/>
      <c r="DW12" s="681"/>
      <c r="DX12" s="681"/>
      <c r="DY12" s="681"/>
      <c r="DZ12" s="681"/>
      <c r="EA12" s="681"/>
      <c r="EB12" s="681"/>
      <c r="EC12" s="726"/>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126</v>
      </c>
      <c r="AA13" s="713"/>
      <c r="AB13" s="713"/>
      <c r="AC13" s="713"/>
      <c r="AD13" s="714" t="s">
        <v>230</v>
      </c>
      <c r="AE13" s="714"/>
      <c r="AF13" s="714"/>
      <c r="AG13" s="714"/>
      <c r="AH13" s="714"/>
      <c r="AI13" s="714"/>
      <c r="AJ13" s="714"/>
      <c r="AK13" s="714"/>
      <c r="AL13" s="683" t="s">
        <v>174</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410395</v>
      </c>
      <c r="BH13" s="681"/>
      <c r="BI13" s="681"/>
      <c r="BJ13" s="681"/>
      <c r="BK13" s="681"/>
      <c r="BL13" s="681"/>
      <c r="BM13" s="681"/>
      <c r="BN13" s="682"/>
      <c r="BO13" s="713">
        <v>61.5</v>
      </c>
      <c r="BP13" s="713"/>
      <c r="BQ13" s="713"/>
      <c r="BR13" s="713"/>
      <c r="BS13" s="686" t="s">
        <v>126</v>
      </c>
      <c r="BT13" s="681"/>
      <c r="BU13" s="681"/>
      <c r="BV13" s="681"/>
      <c r="BW13" s="681"/>
      <c r="BX13" s="681"/>
      <c r="BY13" s="681"/>
      <c r="BZ13" s="681"/>
      <c r="CA13" s="681"/>
      <c r="CB13" s="726"/>
      <c r="CD13" s="727" t="s">
        <v>251</v>
      </c>
      <c r="CE13" s="724"/>
      <c r="CF13" s="724"/>
      <c r="CG13" s="724"/>
      <c r="CH13" s="724"/>
      <c r="CI13" s="724"/>
      <c r="CJ13" s="724"/>
      <c r="CK13" s="724"/>
      <c r="CL13" s="724"/>
      <c r="CM13" s="724"/>
      <c r="CN13" s="724"/>
      <c r="CO13" s="724"/>
      <c r="CP13" s="724"/>
      <c r="CQ13" s="725"/>
      <c r="CR13" s="680">
        <v>603600</v>
      </c>
      <c r="CS13" s="681"/>
      <c r="CT13" s="681"/>
      <c r="CU13" s="681"/>
      <c r="CV13" s="681"/>
      <c r="CW13" s="681"/>
      <c r="CX13" s="681"/>
      <c r="CY13" s="682"/>
      <c r="CZ13" s="713">
        <v>8.8000000000000007</v>
      </c>
      <c r="DA13" s="713"/>
      <c r="DB13" s="713"/>
      <c r="DC13" s="713"/>
      <c r="DD13" s="686">
        <v>92550</v>
      </c>
      <c r="DE13" s="681"/>
      <c r="DF13" s="681"/>
      <c r="DG13" s="681"/>
      <c r="DH13" s="681"/>
      <c r="DI13" s="681"/>
      <c r="DJ13" s="681"/>
      <c r="DK13" s="681"/>
      <c r="DL13" s="681"/>
      <c r="DM13" s="681"/>
      <c r="DN13" s="681"/>
      <c r="DO13" s="681"/>
      <c r="DP13" s="682"/>
      <c r="DQ13" s="686">
        <v>428045</v>
      </c>
      <c r="DR13" s="681"/>
      <c r="DS13" s="681"/>
      <c r="DT13" s="681"/>
      <c r="DU13" s="681"/>
      <c r="DV13" s="681"/>
      <c r="DW13" s="681"/>
      <c r="DX13" s="681"/>
      <c r="DY13" s="681"/>
      <c r="DZ13" s="681"/>
      <c r="EA13" s="681"/>
      <c r="EB13" s="681"/>
      <c r="EC13" s="726"/>
    </row>
    <row r="14" spans="2:143" ht="11.25" customHeight="1" x14ac:dyDescent="0.15">
      <c r="B14" s="677" t="s">
        <v>252</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17277</v>
      </c>
      <c r="BH14" s="681"/>
      <c r="BI14" s="681"/>
      <c r="BJ14" s="681"/>
      <c r="BK14" s="681"/>
      <c r="BL14" s="681"/>
      <c r="BM14" s="681"/>
      <c r="BN14" s="682"/>
      <c r="BO14" s="713">
        <v>2.6</v>
      </c>
      <c r="BP14" s="713"/>
      <c r="BQ14" s="713"/>
      <c r="BR14" s="713"/>
      <c r="BS14" s="686" t="s">
        <v>126</v>
      </c>
      <c r="BT14" s="681"/>
      <c r="BU14" s="681"/>
      <c r="BV14" s="681"/>
      <c r="BW14" s="681"/>
      <c r="BX14" s="681"/>
      <c r="BY14" s="681"/>
      <c r="BZ14" s="681"/>
      <c r="CA14" s="681"/>
      <c r="CB14" s="726"/>
      <c r="CD14" s="727" t="s">
        <v>254</v>
      </c>
      <c r="CE14" s="724"/>
      <c r="CF14" s="724"/>
      <c r="CG14" s="724"/>
      <c r="CH14" s="724"/>
      <c r="CI14" s="724"/>
      <c r="CJ14" s="724"/>
      <c r="CK14" s="724"/>
      <c r="CL14" s="724"/>
      <c r="CM14" s="724"/>
      <c r="CN14" s="724"/>
      <c r="CO14" s="724"/>
      <c r="CP14" s="724"/>
      <c r="CQ14" s="725"/>
      <c r="CR14" s="680">
        <v>326751</v>
      </c>
      <c r="CS14" s="681"/>
      <c r="CT14" s="681"/>
      <c r="CU14" s="681"/>
      <c r="CV14" s="681"/>
      <c r="CW14" s="681"/>
      <c r="CX14" s="681"/>
      <c r="CY14" s="682"/>
      <c r="CZ14" s="713">
        <v>4.8</v>
      </c>
      <c r="DA14" s="713"/>
      <c r="DB14" s="713"/>
      <c r="DC14" s="713"/>
      <c r="DD14" s="686">
        <v>59605</v>
      </c>
      <c r="DE14" s="681"/>
      <c r="DF14" s="681"/>
      <c r="DG14" s="681"/>
      <c r="DH14" s="681"/>
      <c r="DI14" s="681"/>
      <c r="DJ14" s="681"/>
      <c r="DK14" s="681"/>
      <c r="DL14" s="681"/>
      <c r="DM14" s="681"/>
      <c r="DN14" s="681"/>
      <c r="DO14" s="681"/>
      <c r="DP14" s="682"/>
      <c r="DQ14" s="686">
        <v>273951</v>
      </c>
      <c r="DR14" s="681"/>
      <c r="DS14" s="681"/>
      <c r="DT14" s="681"/>
      <c r="DU14" s="681"/>
      <c r="DV14" s="681"/>
      <c r="DW14" s="681"/>
      <c r="DX14" s="681"/>
      <c r="DY14" s="681"/>
      <c r="DZ14" s="681"/>
      <c r="EA14" s="681"/>
      <c r="EB14" s="681"/>
      <c r="EC14" s="726"/>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174</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36852</v>
      </c>
      <c r="BH15" s="681"/>
      <c r="BI15" s="681"/>
      <c r="BJ15" s="681"/>
      <c r="BK15" s="681"/>
      <c r="BL15" s="681"/>
      <c r="BM15" s="681"/>
      <c r="BN15" s="682"/>
      <c r="BO15" s="713">
        <v>5.5</v>
      </c>
      <c r="BP15" s="713"/>
      <c r="BQ15" s="713"/>
      <c r="BR15" s="713"/>
      <c r="BS15" s="686" t="s">
        <v>126</v>
      </c>
      <c r="BT15" s="681"/>
      <c r="BU15" s="681"/>
      <c r="BV15" s="681"/>
      <c r="BW15" s="681"/>
      <c r="BX15" s="681"/>
      <c r="BY15" s="681"/>
      <c r="BZ15" s="681"/>
      <c r="CA15" s="681"/>
      <c r="CB15" s="726"/>
      <c r="CD15" s="727" t="s">
        <v>257</v>
      </c>
      <c r="CE15" s="724"/>
      <c r="CF15" s="724"/>
      <c r="CG15" s="724"/>
      <c r="CH15" s="724"/>
      <c r="CI15" s="724"/>
      <c r="CJ15" s="724"/>
      <c r="CK15" s="724"/>
      <c r="CL15" s="724"/>
      <c r="CM15" s="724"/>
      <c r="CN15" s="724"/>
      <c r="CO15" s="724"/>
      <c r="CP15" s="724"/>
      <c r="CQ15" s="725"/>
      <c r="CR15" s="680">
        <v>491318</v>
      </c>
      <c r="CS15" s="681"/>
      <c r="CT15" s="681"/>
      <c r="CU15" s="681"/>
      <c r="CV15" s="681"/>
      <c r="CW15" s="681"/>
      <c r="CX15" s="681"/>
      <c r="CY15" s="682"/>
      <c r="CZ15" s="713">
        <v>7.2</v>
      </c>
      <c r="DA15" s="713"/>
      <c r="DB15" s="713"/>
      <c r="DC15" s="713"/>
      <c r="DD15" s="686">
        <v>116111</v>
      </c>
      <c r="DE15" s="681"/>
      <c r="DF15" s="681"/>
      <c r="DG15" s="681"/>
      <c r="DH15" s="681"/>
      <c r="DI15" s="681"/>
      <c r="DJ15" s="681"/>
      <c r="DK15" s="681"/>
      <c r="DL15" s="681"/>
      <c r="DM15" s="681"/>
      <c r="DN15" s="681"/>
      <c r="DO15" s="681"/>
      <c r="DP15" s="682"/>
      <c r="DQ15" s="686">
        <v>381574</v>
      </c>
      <c r="DR15" s="681"/>
      <c r="DS15" s="681"/>
      <c r="DT15" s="681"/>
      <c r="DU15" s="681"/>
      <c r="DV15" s="681"/>
      <c r="DW15" s="681"/>
      <c r="DX15" s="681"/>
      <c r="DY15" s="681"/>
      <c r="DZ15" s="681"/>
      <c r="EA15" s="681"/>
      <c r="EB15" s="681"/>
      <c r="EC15" s="726"/>
    </row>
    <row r="16" spans="2:143" ht="11.25" customHeight="1" x14ac:dyDescent="0.15">
      <c r="B16" s="677" t="s">
        <v>258</v>
      </c>
      <c r="C16" s="678"/>
      <c r="D16" s="678"/>
      <c r="E16" s="678"/>
      <c r="F16" s="678"/>
      <c r="G16" s="678"/>
      <c r="H16" s="678"/>
      <c r="I16" s="678"/>
      <c r="J16" s="678"/>
      <c r="K16" s="678"/>
      <c r="L16" s="678"/>
      <c r="M16" s="678"/>
      <c r="N16" s="678"/>
      <c r="O16" s="678"/>
      <c r="P16" s="678"/>
      <c r="Q16" s="679"/>
      <c r="R16" s="680">
        <v>2622</v>
      </c>
      <c r="S16" s="681"/>
      <c r="T16" s="681"/>
      <c r="U16" s="681"/>
      <c r="V16" s="681"/>
      <c r="W16" s="681"/>
      <c r="X16" s="681"/>
      <c r="Y16" s="682"/>
      <c r="Z16" s="713">
        <v>0</v>
      </c>
      <c r="AA16" s="713"/>
      <c r="AB16" s="713"/>
      <c r="AC16" s="713"/>
      <c r="AD16" s="714">
        <v>2622</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126</v>
      </c>
      <c r="BP16" s="713"/>
      <c r="BQ16" s="713"/>
      <c r="BR16" s="713"/>
      <c r="BS16" s="686" t="s">
        <v>174</v>
      </c>
      <c r="BT16" s="681"/>
      <c r="BU16" s="681"/>
      <c r="BV16" s="681"/>
      <c r="BW16" s="681"/>
      <c r="BX16" s="681"/>
      <c r="BY16" s="681"/>
      <c r="BZ16" s="681"/>
      <c r="CA16" s="681"/>
      <c r="CB16" s="726"/>
      <c r="CD16" s="727" t="s">
        <v>260</v>
      </c>
      <c r="CE16" s="724"/>
      <c r="CF16" s="724"/>
      <c r="CG16" s="724"/>
      <c r="CH16" s="724"/>
      <c r="CI16" s="724"/>
      <c r="CJ16" s="724"/>
      <c r="CK16" s="724"/>
      <c r="CL16" s="724"/>
      <c r="CM16" s="724"/>
      <c r="CN16" s="724"/>
      <c r="CO16" s="724"/>
      <c r="CP16" s="724"/>
      <c r="CQ16" s="725"/>
      <c r="CR16" s="680">
        <v>5</v>
      </c>
      <c r="CS16" s="681"/>
      <c r="CT16" s="681"/>
      <c r="CU16" s="681"/>
      <c r="CV16" s="681"/>
      <c r="CW16" s="681"/>
      <c r="CX16" s="681"/>
      <c r="CY16" s="682"/>
      <c r="CZ16" s="713">
        <v>0</v>
      </c>
      <c r="DA16" s="713"/>
      <c r="DB16" s="713"/>
      <c r="DC16" s="713"/>
      <c r="DD16" s="686" t="s">
        <v>230</v>
      </c>
      <c r="DE16" s="681"/>
      <c r="DF16" s="681"/>
      <c r="DG16" s="681"/>
      <c r="DH16" s="681"/>
      <c r="DI16" s="681"/>
      <c r="DJ16" s="681"/>
      <c r="DK16" s="681"/>
      <c r="DL16" s="681"/>
      <c r="DM16" s="681"/>
      <c r="DN16" s="681"/>
      <c r="DO16" s="681"/>
      <c r="DP16" s="682"/>
      <c r="DQ16" s="686">
        <v>5</v>
      </c>
      <c r="DR16" s="681"/>
      <c r="DS16" s="681"/>
      <c r="DT16" s="681"/>
      <c r="DU16" s="681"/>
      <c r="DV16" s="681"/>
      <c r="DW16" s="681"/>
      <c r="DX16" s="681"/>
      <c r="DY16" s="681"/>
      <c r="DZ16" s="681"/>
      <c r="EA16" s="681"/>
      <c r="EB16" s="681"/>
      <c r="EC16" s="726"/>
    </row>
    <row r="17" spans="2:133" ht="11.25" customHeight="1" x14ac:dyDescent="0.15">
      <c r="B17" s="677" t="s">
        <v>261</v>
      </c>
      <c r="C17" s="678"/>
      <c r="D17" s="678"/>
      <c r="E17" s="678"/>
      <c r="F17" s="678"/>
      <c r="G17" s="678"/>
      <c r="H17" s="678"/>
      <c r="I17" s="678"/>
      <c r="J17" s="678"/>
      <c r="K17" s="678"/>
      <c r="L17" s="678"/>
      <c r="M17" s="678"/>
      <c r="N17" s="678"/>
      <c r="O17" s="678"/>
      <c r="P17" s="678"/>
      <c r="Q17" s="679"/>
      <c r="R17" s="680">
        <v>2607</v>
      </c>
      <c r="S17" s="681"/>
      <c r="T17" s="681"/>
      <c r="U17" s="681"/>
      <c r="V17" s="681"/>
      <c r="W17" s="681"/>
      <c r="X17" s="681"/>
      <c r="Y17" s="682"/>
      <c r="Z17" s="713">
        <v>0</v>
      </c>
      <c r="AA17" s="713"/>
      <c r="AB17" s="713"/>
      <c r="AC17" s="713"/>
      <c r="AD17" s="714">
        <v>2607</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174</v>
      </c>
      <c r="BP17" s="713"/>
      <c r="BQ17" s="713"/>
      <c r="BR17" s="713"/>
      <c r="BS17" s="686" t="s">
        <v>174</v>
      </c>
      <c r="BT17" s="681"/>
      <c r="BU17" s="681"/>
      <c r="BV17" s="681"/>
      <c r="BW17" s="681"/>
      <c r="BX17" s="681"/>
      <c r="BY17" s="681"/>
      <c r="BZ17" s="681"/>
      <c r="CA17" s="681"/>
      <c r="CB17" s="726"/>
      <c r="CD17" s="727" t="s">
        <v>263</v>
      </c>
      <c r="CE17" s="724"/>
      <c r="CF17" s="724"/>
      <c r="CG17" s="724"/>
      <c r="CH17" s="724"/>
      <c r="CI17" s="724"/>
      <c r="CJ17" s="724"/>
      <c r="CK17" s="724"/>
      <c r="CL17" s="724"/>
      <c r="CM17" s="724"/>
      <c r="CN17" s="724"/>
      <c r="CO17" s="724"/>
      <c r="CP17" s="724"/>
      <c r="CQ17" s="725"/>
      <c r="CR17" s="680">
        <v>991316</v>
      </c>
      <c r="CS17" s="681"/>
      <c r="CT17" s="681"/>
      <c r="CU17" s="681"/>
      <c r="CV17" s="681"/>
      <c r="CW17" s="681"/>
      <c r="CX17" s="681"/>
      <c r="CY17" s="682"/>
      <c r="CZ17" s="713">
        <v>14.4</v>
      </c>
      <c r="DA17" s="713"/>
      <c r="DB17" s="713"/>
      <c r="DC17" s="713"/>
      <c r="DD17" s="686" t="s">
        <v>230</v>
      </c>
      <c r="DE17" s="681"/>
      <c r="DF17" s="681"/>
      <c r="DG17" s="681"/>
      <c r="DH17" s="681"/>
      <c r="DI17" s="681"/>
      <c r="DJ17" s="681"/>
      <c r="DK17" s="681"/>
      <c r="DL17" s="681"/>
      <c r="DM17" s="681"/>
      <c r="DN17" s="681"/>
      <c r="DO17" s="681"/>
      <c r="DP17" s="682"/>
      <c r="DQ17" s="686">
        <v>956781</v>
      </c>
      <c r="DR17" s="681"/>
      <c r="DS17" s="681"/>
      <c r="DT17" s="681"/>
      <c r="DU17" s="681"/>
      <c r="DV17" s="681"/>
      <c r="DW17" s="681"/>
      <c r="DX17" s="681"/>
      <c r="DY17" s="681"/>
      <c r="DZ17" s="681"/>
      <c r="EA17" s="681"/>
      <c r="EB17" s="681"/>
      <c r="EC17" s="726"/>
    </row>
    <row r="18" spans="2:133" ht="11.25" customHeight="1" x14ac:dyDescent="0.15">
      <c r="B18" s="677" t="s">
        <v>264</v>
      </c>
      <c r="C18" s="678"/>
      <c r="D18" s="678"/>
      <c r="E18" s="678"/>
      <c r="F18" s="678"/>
      <c r="G18" s="678"/>
      <c r="H18" s="678"/>
      <c r="I18" s="678"/>
      <c r="J18" s="678"/>
      <c r="K18" s="678"/>
      <c r="L18" s="678"/>
      <c r="M18" s="678"/>
      <c r="N18" s="678"/>
      <c r="O18" s="678"/>
      <c r="P18" s="678"/>
      <c r="Q18" s="679"/>
      <c r="R18" s="680">
        <v>2235</v>
      </c>
      <c r="S18" s="681"/>
      <c r="T18" s="681"/>
      <c r="U18" s="681"/>
      <c r="V18" s="681"/>
      <c r="W18" s="681"/>
      <c r="X18" s="681"/>
      <c r="Y18" s="682"/>
      <c r="Z18" s="713">
        <v>0</v>
      </c>
      <c r="AA18" s="713"/>
      <c r="AB18" s="713"/>
      <c r="AC18" s="713"/>
      <c r="AD18" s="714">
        <v>2235</v>
      </c>
      <c r="AE18" s="714"/>
      <c r="AF18" s="714"/>
      <c r="AG18" s="714"/>
      <c r="AH18" s="714"/>
      <c r="AI18" s="714"/>
      <c r="AJ18" s="714"/>
      <c r="AK18" s="714"/>
      <c r="AL18" s="683">
        <v>0.1</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230</v>
      </c>
      <c r="BT18" s="681"/>
      <c r="BU18" s="681"/>
      <c r="BV18" s="681"/>
      <c r="BW18" s="681"/>
      <c r="BX18" s="681"/>
      <c r="BY18" s="681"/>
      <c r="BZ18" s="681"/>
      <c r="CA18" s="681"/>
      <c r="CB18" s="726"/>
      <c r="CD18" s="727" t="s">
        <v>266</v>
      </c>
      <c r="CE18" s="724"/>
      <c r="CF18" s="724"/>
      <c r="CG18" s="724"/>
      <c r="CH18" s="724"/>
      <c r="CI18" s="724"/>
      <c r="CJ18" s="724"/>
      <c r="CK18" s="724"/>
      <c r="CL18" s="724"/>
      <c r="CM18" s="724"/>
      <c r="CN18" s="724"/>
      <c r="CO18" s="724"/>
      <c r="CP18" s="724"/>
      <c r="CQ18" s="725"/>
      <c r="CR18" s="680" t="s">
        <v>230</v>
      </c>
      <c r="CS18" s="681"/>
      <c r="CT18" s="681"/>
      <c r="CU18" s="681"/>
      <c r="CV18" s="681"/>
      <c r="CW18" s="681"/>
      <c r="CX18" s="681"/>
      <c r="CY18" s="682"/>
      <c r="CZ18" s="713" t="s">
        <v>230</v>
      </c>
      <c r="DA18" s="713"/>
      <c r="DB18" s="713"/>
      <c r="DC18" s="713"/>
      <c r="DD18" s="686" t="s">
        <v>230</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6"/>
    </row>
    <row r="19" spans="2:133" ht="11.25" customHeight="1" x14ac:dyDescent="0.15">
      <c r="B19" s="677" t="s">
        <v>267</v>
      </c>
      <c r="C19" s="678"/>
      <c r="D19" s="678"/>
      <c r="E19" s="678"/>
      <c r="F19" s="678"/>
      <c r="G19" s="678"/>
      <c r="H19" s="678"/>
      <c r="I19" s="678"/>
      <c r="J19" s="678"/>
      <c r="K19" s="678"/>
      <c r="L19" s="678"/>
      <c r="M19" s="678"/>
      <c r="N19" s="678"/>
      <c r="O19" s="678"/>
      <c r="P19" s="678"/>
      <c r="Q19" s="679"/>
      <c r="R19" s="680">
        <v>531</v>
      </c>
      <c r="S19" s="681"/>
      <c r="T19" s="681"/>
      <c r="U19" s="681"/>
      <c r="V19" s="681"/>
      <c r="W19" s="681"/>
      <c r="X19" s="681"/>
      <c r="Y19" s="682"/>
      <c r="Z19" s="713">
        <v>0</v>
      </c>
      <c r="AA19" s="713"/>
      <c r="AB19" s="713"/>
      <c r="AC19" s="713"/>
      <c r="AD19" s="714">
        <v>531</v>
      </c>
      <c r="AE19" s="714"/>
      <c r="AF19" s="714"/>
      <c r="AG19" s="714"/>
      <c r="AH19" s="714"/>
      <c r="AI19" s="714"/>
      <c r="AJ19" s="714"/>
      <c r="AK19" s="714"/>
      <c r="AL19" s="683">
        <v>0</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403</v>
      </c>
      <c r="BH19" s="681"/>
      <c r="BI19" s="681"/>
      <c r="BJ19" s="681"/>
      <c r="BK19" s="681"/>
      <c r="BL19" s="681"/>
      <c r="BM19" s="681"/>
      <c r="BN19" s="682"/>
      <c r="BO19" s="713">
        <v>0.1</v>
      </c>
      <c r="BP19" s="713"/>
      <c r="BQ19" s="713"/>
      <c r="BR19" s="713"/>
      <c r="BS19" s="686" t="s">
        <v>230</v>
      </c>
      <c r="BT19" s="681"/>
      <c r="BU19" s="681"/>
      <c r="BV19" s="681"/>
      <c r="BW19" s="681"/>
      <c r="BX19" s="681"/>
      <c r="BY19" s="681"/>
      <c r="BZ19" s="681"/>
      <c r="CA19" s="681"/>
      <c r="CB19" s="726"/>
      <c r="CD19" s="727" t="s">
        <v>269</v>
      </c>
      <c r="CE19" s="724"/>
      <c r="CF19" s="724"/>
      <c r="CG19" s="724"/>
      <c r="CH19" s="724"/>
      <c r="CI19" s="724"/>
      <c r="CJ19" s="724"/>
      <c r="CK19" s="724"/>
      <c r="CL19" s="724"/>
      <c r="CM19" s="724"/>
      <c r="CN19" s="724"/>
      <c r="CO19" s="724"/>
      <c r="CP19" s="724"/>
      <c r="CQ19" s="725"/>
      <c r="CR19" s="680" t="s">
        <v>126</v>
      </c>
      <c r="CS19" s="681"/>
      <c r="CT19" s="681"/>
      <c r="CU19" s="681"/>
      <c r="CV19" s="681"/>
      <c r="CW19" s="681"/>
      <c r="CX19" s="681"/>
      <c r="CY19" s="682"/>
      <c r="CZ19" s="713" t="s">
        <v>230</v>
      </c>
      <c r="DA19" s="713"/>
      <c r="DB19" s="713"/>
      <c r="DC19" s="713"/>
      <c r="DD19" s="686" t="s">
        <v>126</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6"/>
    </row>
    <row r="20" spans="2:133" ht="11.25" customHeight="1" x14ac:dyDescent="0.15">
      <c r="B20" s="677" t="s">
        <v>270</v>
      </c>
      <c r="C20" s="678"/>
      <c r="D20" s="678"/>
      <c r="E20" s="678"/>
      <c r="F20" s="678"/>
      <c r="G20" s="678"/>
      <c r="H20" s="678"/>
      <c r="I20" s="678"/>
      <c r="J20" s="678"/>
      <c r="K20" s="678"/>
      <c r="L20" s="678"/>
      <c r="M20" s="678"/>
      <c r="N20" s="678"/>
      <c r="O20" s="678"/>
      <c r="P20" s="678"/>
      <c r="Q20" s="679"/>
      <c r="R20" s="680">
        <v>1102</v>
      </c>
      <c r="S20" s="681"/>
      <c r="T20" s="681"/>
      <c r="U20" s="681"/>
      <c r="V20" s="681"/>
      <c r="W20" s="681"/>
      <c r="X20" s="681"/>
      <c r="Y20" s="682"/>
      <c r="Z20" s="713">
        <v>0</v>
      </c>
      <c r="AA20" s="713"/>
      <c r="AB20" s="713"/>
      <c r="AC20" s="713"/>
      <c r="AD20" s="714">
        <v>1102</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403</v>
      </c>
      <c r="BH20" s="681"/>
      <c r="BI20" s="681"/>
      <c r="BJ20" s="681"/>
      <c r="BK20" s="681"/>
      <c r="BL20" s="681"/>
      <c r="BM20" s="681"/>
      <c r="BN20" s="682"/>
      <c r="BO20" s="713">
        <v>0.1</v>
      </c>
      <c r="BP20" s="713"/>
      <c r="BQ20" s="713"/>
      <c r="BR20" s="713"/>
      <c r="BS20" s="686" t="s">
        <v>126</v>
      </c>
      <c r="BT20" s="681"/>
      <c r="BU20" s="681"/>
      <c r="BV20" s="681"/>
      <c r="BW20" s="681"/>
      <c r="BX20" s="681"/>
      <c r="BY20" s="681"/>
      <c r="BZ20" s="681"/>
      <c r="CA20" s="681"/>
      <c r="CB20" s="726"/>
      <c r="CD20" s="727" t="s">
        <v>272</v>
      </c>
      <c r="CE20" s="724"/>
      <c r="CF20" s="724"/>
      <c r="CG20" s="724"/>
      <c r="CH20" s="724"/>
      <c r="CI20" s="724"/>
      <c r="CJ20" s="724"/>
      <c r="CK20" s="724"/>
      <c r="CL20" s="724"/>
      <c r="CM20" s="724"/>
      <c r="CN20" s="724"/>
      <c r="CO20" s="724"/>
      <c r="CP20" s="724"/>
      <c r="CQ20" s="725"/>
      <c r="CR20" s="680">
        <v>6863848</v>
      </c>
      <c r="CS20" s="681"/>
      <c r="CT20" s="681"/>
      <c r="CU20" s="681"/>
      <c r="CV20" s="681"/>
      <c r="CW20" s="681"/>
      <c r="CX20" s="681"/>
      <c r="CY20" s="682"/>
      <c r="CZ20" s="713">
        <v>100</v>
      </c>
      <c r="DA20" s="713"/>
      <c r="DB20" s="713"/>
      <c r="DC20" s="713"/>
      <c r="DD20" s="686">
        <v>304123</v>
      </c>
      <c r="DE20" s="681"/>
      <c r="DF20" s="681"/>
      <c r="DG20" s="681"/>
      <c r="DH20" s="681"/>
      <c r="DI20" s="681"/>
      <c r="DJ20" s="681"/>
      <c r="DK20" s="681"/>
      <c r="DL20" s="681"/>
      <c r="DM20" s="681"/>
      <c r="DN20" s="681"/>
      <c r="DO20" s="681"/>
      <c r="DP20" s="682"/>
      <c r="DQ20" s="686">
        <v>5286453</v>
      </c>
      <c r="DR20" s="681"/>
      <c r="DS20" s="681"/>
      <c r="DT20" s="681"/>
      <c r="DU20" s="681"/>
      <c r="DV20" s="681"/>
      <c r="DW20" s="681"/>
      <c r="DX20" s="681"/>
      <c r="DY20" s="681"/>
      <c r="DZ20" s="681"/>
      <c r="EA20" s="681"/>
      <c r="EB20" s="681"/>
      <c r="EC20" s="726"/>
    </row>
    <row r="21" spans="2:133" ht="11.25" customHeight="1" x14ac:dyDescent="0.15">
      <c r="B21" s="677" t="s">
        <v>273</v>
      </c>
      <c r="C21" s="678"/>
      <c r="D21" s="678"/>
      <c r="E21" s="678"/>
      <c r="F21" s="678"/>
      <c r="G21" s="678"/>
      <c r="H21" s="678"/>
      <c r="I21" s="678"/>
      <c r="J21" s="678"/>
      <c r="K21" s="678"/>
      <c r="L21" s="678"/>
      <c r="M21" s="678"/>
      <c r="N21" s="678"/>
      <c r="O21" s="678"/>
      <c r="P21" s="678"/>
      <c r="Q21" s="679"/>
      <c r="R21" s="680">
        <v>602</v>
      </c>
      <c r="S21" s="681"/>
      <c r="T21" s="681"/>
      <c r="U21" s="681"/>
      <c r="V21" s="681"/>
      <c r="W21" s="681"/>
      <c r="X21" s="681"/>
      <c r="Y21" s="682"/>
      <c r="Z21" s="713">
        <v>0</v>
      </c>
      <c r="AA21" s="713"/>
      <c r="AB21" s="713"/>
      <c r="AC21" s="713"/>
      <c r="AD21" s="714">
        <v>602</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v>403</v>
      </c>
      <c r="BH21" s="681"/>
      <c r="BI21" s="681"/>
      <c r="BJ21" s="681"/>
      <c r="BK21" s="681"/>
      <c r="BL21" s="681"/>
      <c r="BM21" s="681"/>
      <c r="BN21" s="682"/>
      <c r="BO21" s="713">
        <v>0.1</v>
      </c>
      <c r="BP21" s="713"/>
      <c r="BQ21" s="713"/>
      <c r="BR21" s="713"/>
      <c r="BS21" s="686" t="s">
        <v>230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3406528</v>
      </c>
      <c r="S22" s="681"/>
      <c r="T22" s="681"/>
      <c r="U22" s="681"/>
      <c r="V22" s="681"/>
      <c r="W22" s="681"/>
      <c r="X22" s="681"/>
      <c r="Y22" s="682"/>
      <c r="Z22" s="713">
        <v>48.8</v>
      </c>
      <c r="AA22" s="713"/>
      <c r="AB22" s="713"/>
      <c r="AC22" s="713"/>
      <c r="AD22" s="714">
        <v>2918609</v>
      </c>
      <c r="AE22" s="714"/>
      <c r="AF22" s="714"/>
      <c r="AG22" s="714"/>
      <c r="AH22" s="714"/>
      <c r="AI22" s="714"/>
      <c r="AJ22" s="714"/>
      <c r="AK22" s="714"/>
      <c r="AL22" s="683">
        <v>77.400000000000006</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126</v>
      </c>
      <c r="BH22" s="681"/>
      <c r="BI22" s="681"/>
      <c r="BJ22" s="681"/>
      <c r="BK22" s="681"/>
      <c r="BL22" s="681"/>
      <c r="BM22" s="681"/>
      <c r="BN22" s="682"/>
      <c r="BO22" s="713" t="s">
        <v>230</v>
      </c>
      <c r="BP22" s="713"/>
      <c r="BQ22" s="713"/>
      <c r="BR22" s="713"/>
      <c r="BS22" s="686" t="s">
        <v>126</v>
      </c>
      <c r="BT22" s="681"/>
      <c r="BU22" s="681"/>
      <c r="BV22" s="681"/>
      <c r="BW22" s="681"/>
      <c r="BX22" s="681"/>
      <c r="BY22" s="681"/>
      <c r="BZ22" s="681"/>
      <c r="CA22" s="681"/>
      <c r="CB22" s="726"/>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2918609</v>
      </c>
      <c r="S23" s="681"/>
      <c r="T23" s="681"/>
      <c r="U23" s="681"/>
      <c r="V23" s="681"/>
      <c r="W23" s="681"/>
      <c r="X23" s="681"/>
      <c r="Y23" s="682"/>
      <c r="Z23" s="713">
        <v>41.8</v>
      </c>
      <c r="AA23" s="713"/>
      <c r="AB23" s="713"/>
      <c r="AC23" s="713"/>
      <c r="AD23" s="714">
        <v>2918609</v>
      </c>
      <c r="AE23" s="714"/>
      <c r="AF23" s="714"/>
      <c r="AG23" s="714"/>
      <c r="AH23" s="714"/>
      <c r="AI23" s="714"/>
      <c r="AJ23" s="714"/>
      <c r="AK23" s="714"/>
      <c r="AL23" s="683">
        <v>77.400000000000006</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t="s">
        <v>230</v>
      </c>
      <c r="BH23" s="681"/>
      <c r="BI23" s="681"/>
      <c r="BJ23" s="681"/>
      <c r="BK23" s="681"/>
      <c r="BL23" s="681"/>
      <c r="BM23" s="681"/>
      <c r="BN23" s="682"/>
      <c r="BO23" s="713" t="s">
        <v>174</v>
      </c>
      <c r="BP23" s="713"/>
      <c r="BQ23" s="713"/>
      <c r="BR23" s="713"/>
      <c r="BS23" s="686" t="s">
        <v>126</v>
      </c>
      <c r="BT23" s="681"/>
      <c r="BU23" s="681"/>
      <c r="BV23" s="681"/>
      <c r="BW23" s="681"/>
      <c r="BX23" s="681"/>
      <c r="BY23" s="681"/>
      <c r="BZ23" s="681"/>
      <c r="CA23" s="681"/>
      <c r="CB23" s="726"/>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487908</v>
      </c>
      <c r="S24" s="681"/>
      <c r="T24" s="681"/>
      <c r="U24" s="681"/>
      <c r="V24" s="681"/>
      <c r="W24" s="681"/>
      <c r="X24" s="681"/>
      <c r="Y24" s="682"/>
      <c r="Z24" s="713">
        <v>7</v>
      </c>
      <c r="AA24" s="713"/>
      <c r="AB24" s="713"/>
      <c r="AC24" s="713"/>
      <c r="AD24" s="714" t="s">
        <v>230</v>
      </c>
      <c r="AE24" s="714"/>
      <c r="AF24" s="714"/>
      <c r="AG24" s="714"/>
      <c r="AH24" s="714"/>
      <c r="AI24" s="714"/>
      <c r="AJ24" s="714"/>
      <c r="AK24" s="714"/>
      <c r="AL24" s="683" t="s">
        <v>230</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174</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6"/>
      <c r="CD24" s="738" t="s">
        <v>287</v>
      </c>
      <c r="CE24" s="739"/>
      <c r="CF24" s="739"/>
      <c r="CG24" s="739"/>
      <c r="CH24" s="739"/>
      <c r="CI24" s="739"/>
      <c r="CJ24" s="739"/>
      <c r="CK24" s="739"/>
      <c r="CL24" s="739"/>
      <c r="CM24" s="739"/>
      <c r="CN24" s="739"/>
      <c r="CO24" s="739"/>
      <c r="CP24" s="739"/>
      <c r="CQ24" s="740"/>
      <c r="CR24" s="735">
        <v>2113705</v>
      </c>
      <c r="CS24" s="736"/>
      <c r="CT24" s="736"/>
      <c r="CU24" s="736"/>
      <c r="CV24" s="736"/>
      <c r="CW24" s="736"/>
      <c r="CX24" s="736"/>
      <c r="CY24" s="779"/>
      <c r="CZ24" s="780">
        <v>30.8</v>
      </c>
      <c r="DA24" s="751"/>
      <c r="DB24" s="751"/>
      <c r="DC24" s="783"/>
      <c r="DD24" s="778">
        <v>1852692</v>
      </c>
      <c r="DE24" s="736"/>
      <c r="DF24" s="736"/>
      <c r="DG24" s="736"/>
      <c r="DH24" s="736"/>
      <c r="DI24" s="736"/>
      <c r="DJ24" s="736"/>
      <c r="DK24" s="779"/>
      <c r="DL24" s="778">
        <v>1729109</v>
      </c>
      <c r="DM24" s="736"/>
      <c r="DN24" s="736"/>
      <c r="DO24" s="736"/>
      <c r="DP24" s="736"/>
      <c r="DQ24" s="736"/>
      <c r="DR24" s="736"/>
      <c r="DS24" s="736"/>
      <c r="DT24" s="736"/>
      <c r="DU24" s="736"/>
      <c r="DV24" s="779"/>
      <c r="DW24" s="780">
        <v>44.6</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11</v>
      </c>
      <c r="S25" s="681"/>
      <c r="T25" s="681"/>
      <c r="U25" s="681"/>
      <c r="V25" s="681"/>
      <c r="W25" s="681"/>
      <c r="X25" s="681"/>
      <c r="Y25" s="682"/>
      <c r="Z25" s="713">
        <v>0</v>
      </c>
      <c r="AA25" s="713"/>
      <c r="AB25" s="713"/>
      <c r="AC25" s="713"/>
      <c r="AD25" s="714" t="s">
        <v>126</v>
      </c>
      <c r="AE25" s="714"/>
      <c r="AF25" s="714"/>
      <c r="AG25" s="714"/>
      <c r="AH25" s="714"/>
      <c r="AI25" s="714"/>
      <c r="AJ25" s="714"/>
      <c r="AK25" s="714"/>
      <c r="AL25" s="683" t="s">
        <v>230</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230</v>
      </c>
      <c r="BH25" s="681"/>
      <c r="BI25" s="681"/>
      <c r="BJ25" s="681"/>
      <c r="BK25" s="681"/>
      <c r="BL25" s="681"/>
      <c r="BM25" s="681"/>
      <c r="BN25" s="682"/>
      <c r="BO25" s="713" t="s">
        <v>174</v>
      </c>
      <c r="BP25" s="713"/>
      <c r="BQ25" s="713"/>
      <c r="BR25" s="713"/>
      <c r="BS25" s="686" t="s">
        <v>126</v>
      </c>
      <c r="BT25" s="681"/>
      <c r="BU25" s="681"/>
      <c r="BV25" s="681"/>
      <c r="BW25" s="681"/>
      <c r="BX25" s="681"/>
      <c r="BY25" s="681"/>
      <c r="BZ25" s="681"/>
      <c r="CA25" s="681"/>
      <c r="CB25" s="726"/>
      <c r="CD25" s="727" t="s">
        <v>290</v>
      </c>
      <c r="CE25" s="724"/>
      <c r="CF25" s="724"/>
      <c r="CG25" s="724"/>
      <c r="CH25" s="724"/>
      <c r="CI25" s="724"/>
      <c r="CJ25" s="724"/>
      <c r="CK25" s="724"/>
      <c r="CL25" s="724"/>
      <c r="CM25" s="724"/>
      <c r="CN25" s="724"/>
      <c r="CO25" s="724"/>
      <c r="CP25" s="724"/>
      <c r="CQ25" s="725"/>
      <c r="CR25" s="680">
        <v>842631</v>
      </c>
      <c r="CS25" s="699"/>
      <c r="CT25" s="699"/>
      <c r="CU25" s="699"/>
      <c r="CV25" s="699"/>
      <c r="CW25" s="699"/>
      <c r="CX25" s="699"/>
      <c r="CY25" s="700"/>
      <c r="CZ25" s="683">
        <v>12.3</v>
      </c>
      <c r="DA25" s="701"/>
      <c r="DB25" s="701"/>
      <c r="DC25" s="702"/>
      <c r="DD25" s="686">
        <v>819826</v>
      </c>
      <c r="DE25" s="699"/>
      <c r="DF25" s="699"/>
      <c r="DG25" s="699"/>
      <c r="DH25" s="699"/>
      <c r="DI25" s="699"/>
      <c r="DJ25" s="699"/>
      <c r="DK25" s="700"/>
      <c r="DL25" s="686">
        <v>796515</v>
      </c>
      <c r="DM25" s="699"/>
      <c r="DN25" s="699"/>
      <c r="DO25" s="699"/>
      <c r="DP25" s="699"/>
      <c r="DQ25" s="699"/>
      <c r="DR25" s="699"/>
      <c r="DS25" s="699"/>
      <c r="DT25" s="699"/>
      <c r="DU25" s="699"/>
      <c r="DV25" s="700"/>
      <c r="DW25" s="683">
        <v>20.5</v>
      </c>
      <c r="DX25" s="701"/>
      <c r="DY25" s="701"/>
      <c r="DZ25" s="701"/>
      <c r="EA25" s="701"/>
      <c r="EB25" s="701"/>
      <c r="EC25" s="719"/>
    </row>
    <row r="26" spans="2:133" ht="11.25" customHeight="1" x14ac:dyDescent="0.15">
      <c r="B26" s="677" t="s">
        <v>291</v>
      </c>
      <c r="C26" s="678"/>
      <c r="D26" s="678"/>
      <c r="E26" s="678"/>
      <c r="F26" s="678"/>
      <c r="G26" s="678"/>
      <c r="H26" s="678"/>
      <c r="I26" s="678"/>
      <c r="J26" s="678"/>
      <c r="K26" s="678"/>
      <c r="L26" s="678"/>
      <c r="M26" s="678"/>
      <c r="N26" s="678"/>
      <c r="O26" s="678"/>
      <c r="P26" s="678"/>
      <c r="Q26" s="679"/>
      <c r="R26" s="680">
        <v>4256537</v>
      </c>
      <c r="S26" s="681"/>
      <c r="T26" s="681"/>
      <c r="U26" s="681"/>
      <c r="V26" s="681"/>
      <c r="W26" s="681"/>
      <c r="X26" s="681"/>
      <c r="Y26" s="682"/>
      <c r="Z26" s="713">
        <v>61</v>
      </c>
      <c r="AA26" s="713"/>
      <c r="AB26" s="713"/>
      <c r="AC26" s="713"/>
      <c r="AD26" s="714">
        <v>3768618</v>
      </c>
      <c r="AE26" s="714"/>
      <c r="AF26" s="714"/>
      <c r="AG26" s="714"/>
      <c r="AH26" s="714"/>
      <c r="AI26" s="714"/>
      <c r="AJ26" s="714"/>
      <c r="AK26" s="714"/>
      <c r="AL26" s="683">
        <v>99.9</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6"/>
      <c r="CD26" s="727" t="s">
        <v>293</v>
      </c>
      <c r="CE26" s="724"/>
      <c r="CF26" s="724"/>
      <c r="CG26" s="724"/>
      <c r="CH26" s="724"/>
      <c r="CI26" s="724"/>
      <c r="CJ26" s="724"/>
      <c r="CK26" s="724"/>
      <c r="CL26" s="724"/>
      <c r="CM26" s="724"/>
      <c r="CN26" s="724"/>
      <c r="CO26" s="724"/>
      <c r="CP26" s="724"/>
      <c r="CQ26" s="725"/>
      <c r="CR26" s="680">
        <v>479589</v>
      </c>
      <c r="CS26" s="681"/>
      <c r="CT26" s="681"/>
      <c r="CU26" s="681"/>
      <c r="CV26" s="681"/>
      <c r="CW26" s="681"/>
      <c r="CX26" s="681"/>
      <c r="CY26" s="682"/>
      <c r="CZ26" s="683">
        <v>7</v>
      </c>
      <c r="DA26" s="701"/>
      <c r="DB26" s="701"/>
      <c r="DC26" s="702"/>
      <c r="DD26" s="686">
        <v>456784</v>
      </c>
      <c r="DE26" s="681"/>
      <c r="DF26" s="681"/>
      <c r="DG26" s="681"/>
      <c r="DH26" s="681"/>
      <c r="DI26" s="681"/>
      <c r="DJ26" s="681"/>
      <c r="DK26" s="682"/>
      <c r="DL26" s="686" t="s">
        <v>230</v>
      </c>
      <c r="DM26" s="681"/>
      <c r="DN26" s="681"/>
      <c r="DO26" s="681"/>
      <c r="DP26" s="681"/>
      <c r="DQ26" s="681"/>
      <c r="DR26" s="681"/>
      <c r="DS26" s="681"/>
      <c r="DT26" s="681"/>
      <c r="DU26" s="681"/>
      <c r="DV26" s="682"/>
      <c r="DW26" s="683" t="s">
        <v>126</v>
      </c>
      <c r="DX26" s="701"/>
      <c r="DY26" s="701"/>
      <c r="DZ26" s="701"/>
      <c r="EA26" s="701"/>
      <c r="EB26" s="701"/>
      <c r="EC26" s="719"/>
    </row>
    <row r="27" spans="2:133" ht="11.25" customHeight="1" x14ac:dyDescent="0.15">
      <c r="B27" s="677" t="s">
        <v>294</v>
      </c>
      <c r="C27" s="678"/>
      <c r="D27" s="678"/>
      <c r="E27" s="678"/>
      <c r="F27" s="678"/>
      <c r="G27" s="678"/>
      <c r="H27" s="678"/>
      <c r="I27" s="678"/>
      <c r="J27" s="678"/>
      <c r="K27" s="678"/>
      <c r="L27" s="678"/>
      <c r="M27" s="678"/>
      <c r="N27" s="678"/>
      <c r="O27" s="678"/>
      <c r="P27" s="678"/>
      <c r="Q27" s="679"/>
      <c r="R27" s="680" t="s">
        <v>230</v>
      </c>
      <c r="S27" s="681"/>
      <c r="T27" s="681"/>
      <c r="U27" s="681"/>
      <c r="V27" s="681"/>
      <c r="W27" s="681"/>
      <c r="X27" s="681"/>
      <c r="Y27" s="682"/>
      <c r="Z27" s="713" t="s">
        <v>126</v>
      </c>
      <c r="AA27" s="713"/>
      <c r="AB27" s="713"/>
      <c r="AC27" s="713"/>
      <c r="AD27" s="714" t="s">
        <v>126</v>
      </c>
      <c r="AE27" s="714"/>
      <c r="AF27" s="714"/>
      <c r="AG27" s="714"/>
      <c r="AH27" s="714"/>
      <c r="AI27" s="714"/>
      <c r="AJ27" s="714"/>
      <c r="AK27" s="714"/>
      <c r="AL27" s="683" t="s">
        <v>126</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667730</v>
      </c>
      <c r="BH27" s="681"/>
      <c r="BI27" s="681"/>
      <c r="BJ27" s="681"/>
      <c r="BK27" s="681"/>
      <c r="BL27" s="681"/>
      <c r="BM27" s="681"/>
      <c r="BN27" s="682"/>
      <c r="BO27" s="713">
        <v>100</v>
      </c>
      <c r="BP27" s="713"/>
      <c r="BQ27" s="713"/>
      <c r="BR27" s="713"/>
      <c r="BS27" s="686">
        <v>5078</v>
      </c>
      <c r="BT27" s="681"/>
      <c r="BU27" s="681"/>
      <c r="BV27" s="681"/>
      <c r="BW27" s="681"/>
      <c r="BX27" s="681"/>
      <c r="BY27" s="681"/>
      <c r="BZ27" s="681"/>
      <c r="CA27" s="681"/>
      <c r="CB27" s="726"/>
      <c r="CD27" s="727" t="s">
        <v>296</v>
      </c>
      <c r="CE27" s="724"/>
      <c r="CF27" s="724"/>
      <c r="CG27" s="724"/>
      <c r="CH27" s="724"/>
      <c r="CI27" s="724"/>
      <c r="CJ27" s="724"/>
      <c r="CK27" s="724"/>
      <c r="CL27" s="724"/>
      <c r="CM27" s="724"/>
      <c r="CN27" s="724"/>
      <c r="CO27" s="724"/>
      <c r="CP27" s="724"/>
      <c r="CQ27" s="725"/>
      <c r="CR27" s="680">
        <v>279758</v>
      </c>
      <c r="CS27" s="699"/>
      <c r="CT27" s="699"/>
      <c r="CU27" s="699"/>
      <c r="CV27" s="699"/>
      <c r="CW27" s="699"/>
      <c r="CX27" s="699"/>
      <c r="CY27" s="700"/>
      <c r="CZ27" s="683">
        <v>4.0999999999999996</v>
      </c>
      <c r="DA27" s="701"/>
      <c r="DB27" s="701"/>
      <c r="DC27" s="702"/>
      <c r="DD27" s="686">
        <v>76085</v>
      </c>
      <c r="DE27" s="699"/>
      <c r="DF27" s="699"/>
      <c r="DG27" s="699"/>
      <c r="DH27" s="699"/>
      <c r="DI27" s="699"/>
      <c r="DJ27" s="699"/>
      <c r="DK27" s="700"/>
      <c r="DL27" s="686">
        <v>70388</v>
      </c>
      <c r="DM27" s="699"/>
      <c r="DN27" s="699"/>
      <c r="DO27" s="699"/>
      <c r="DP27" s="699"/>
      <c r="DQ27" s="699"/>
      <c r="DR27" s="699"/>
      <c r="DS27" s="699"/>
      <c r="DT27" s="699"/>
      <c r="DU27" s="699"/>
      <c r="DV27" s="700"/>
      <c r="DW27" s="683">
        <v>1.8</v>
      </c>
      <c r="DX27" s="701"/>
      <c r="DY27" s="701"/>
      <c r="DZ27" s="701"/>
      <c r="EA27" s="701"/>
      <c r="EB27" s="701"/>
      <c r="EC27" s="719"/>
    </row>
    <row r="28" spans="2:133" ht="11.25" customHeight="1" x14ac:dyDescent="0.15">
      <c r="B28" s="677" t="s">
        <v>297</v>
      </c>
      <c r="C28" s="678"/>
      <c r="D28" s="678"/>
      <c r="E28" s="678"/>
      <c r="F28" s="678"/>
      <c r="G28" s="678"/>
      <c r="H28" s="678"/>
      <c r="I28" s="678"/>
      <c r="J28" s="678"/>
      <c r="K28" s="678"/>
      <c r="L28" s="678"/>
      <c r="M28" s="678"/>
      <c r="N28" s="678"/>
      <c r="O28" s="678"/>
      <c r="P28" s="678"/>
      <c r="Q28" s="679"/>
      <c r="R28" s="680">
        <v>20840</v>
      </c>
      <c r="S28" s="681"/>
      <c r="T28" s="681"/>
      <c r="U28" s="681"/>
      <c r="V28" s="681"/>
      <c r="W28" s="681"/>
      <c r="X28" s="681"/>
      <c r="Y28" s="682"/>
      <c r="Z28" s="713">
        <v>0.3</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298</v>
      </c>
      <c r="CE28" s="724"/>
      <c r="CF28" s="724"/>
      <c r="CG28" s="724"/>
      <c r="CH28" s="724"/>
      <c r="CI28" s="724"/>
      <c r="CJ28" s="724"/>
      <c r="CK28" s="724"/>
      <c r="CL28" s="724"/>
      <c r="CM28" s="724"/>
      <c r="CN28" s="724"/>
      <c r="CO28" s="724"/>
      <c r="CP28" s="724"/>
      <c r="CQ28" s="725"/>
      <c r="CR28" s="680">
        <v>991316</v>
      </c>
      <c r="CS28" s="681"/>
      <c r="CT28" s="681"/>
      <c r="CU28" s="681"/>
      <c r="CV28" s="681"/>
      <c r="CW28" s="681"/>
      <c r="CX28" s="681"/>
      <c r="CY28" s="682"/>
      <c r="CZ28" s="683">
        <v>14.4</v>
      </c>
      <c r="DA28" s="701"/>
      <c r="DB28" s="701"/>
      <c r="DC28" s="702"/>
      <c r="DD28" s="686">
        <v>956781</v>
      </c>
      <c r="DE28" s="681"/>
      <c r="DF28" s="681"/>
      <c r="DG28" s="681"/>
      <c r="DH28" s="681"/>
      <c r="DI28" s="681"/>
      <c r="DJ28" s="681"/>
      <c r="DK28" s="682"/>
      <c r="DL28" s="686">
        <v>862206</v>
      </c>
      <c r="DM28" s="681"/>
      <c r="DN28" s="681"/>
      <c r="DO28" s="681"/>
      <c r="DP28" s="681"/>
      <c r="DQ28" s="681"/>
      <c r="DR28" s="681"/>
      <c r="DS28" s="681"/>
      <c r="DT28" s="681"/>
      <c r="DU28" s="681"/>
      <c r="DV28" s="682"/>
      <c r="DW28" s="683">
        <v>22.2</v>
      </c>
      <c r="DX28" s="701"/>
      <c r="DY28" s="701"/>
      <c r="DZ28" s="701"/>
      <c r="EA28" s="701"/>
      <c r="EB28" s="701"/>
      <c r="EC28" s="719"/>
    </row>
    <row r="29" spans="2:133" ht="11.25" customHeight="1" x14ac:dyDescent="0.15">
      <c r="B29" s="677" t="s">
        <v>299</v>
      </c>
      <c r="C29" s="678"/>
      <c r="D29" s="678"/>
      <c r="E29" s="678"/>
      <c r="F29" s="678"/>
      <c r="G29" s="678"/>
      <c r="H29" s="678"/>
      <c r="I29" s="678"/>
      <c r="J29" s="678"/>
      <c r="K29" s="678"/>
      <c r="L29" s="678"/>
      <c r="M29" s="678"/>
      <c r="N29" s="678"/>
      <c r="O29" s="678"/>
      <c r="P29" s="678"/>
      <c r="Q29" s="679"/>
      <c r="R29" s="680">
        <v>54963</v>
      </c>
      <c r="S29" s="681"/>
      <c r="T29" s="681"/>
      <c r="U29" s="681"/>
      <c r="V29" s="681"/>
      <c r="W29" s="681"/>
      <c r="X29" s="681"/>
      <c r="Y29" s="682"/>
      <c r="Z29" s="713">
        <v>0.8</v>
      </c>
      <c r="AA29" s="713"/>
      <c r="AB29" s="713"/>
      <c r="AC29" s="713"/>
      <c r="AD29" s="714" t="s">
        <v>230</v>
      </c>
      <c r="AE29" s="714"/>
      <c r="AF29" s="714"/>
      <c r="AG29" s="714"/>
      <c r="AH29" s="714"/>
      <c r="AI29" s="714"/>
      <c r="AJ29" s="714"/>
      <c r="AK29" s="714"/>
      <c r="AL29" s="683" t="s">
        <v>230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27" t="s">
        <v>69</v>
      </c>
      <c r="CG29" s="724"/>
      <c r="CH29" s="724"/>
      <c r="CI29" s="724"/>
      <c r="CJ29" s="724"/>
      <c r="CK29" s="724"/>
      <c r="CL29" s="724"/>
      <c r="CM29" s="724"/>
      <c r="CN29" s="724"/>
      <c r="CO29" s="724"/>
      <c r="CP29" s="724"/>
      <c r="CQ29" s="725"/>
      <c r="CR29" s="680">
        <v>991316</v>
      </c>
      <c r="CS29" s="699"/>
      <c r="CT29" s="699"/>
      <c r="CU29" s="699"/>
      <c r="CV29" s="699"/>
      <c r="CW29" s="699"/>
      <c r="CX29" s="699"/>
      <c r="CY29" s="700"/>
      <c r="CZ29" s="683">
        <v>14.4</v>
      </c>
      <c r="DA29" s="701"/>
      <c r="DB29" s="701"/>
      <c r="DC29" s="702"/>
      <c r="DD29" s="686">
        <v>956781</v>
      </c>
      <c r="DE29" s="699"/>
      <c r="DF29" s="699"/>
      <c r="DG29" s="699"/>
      <c r="DH29" s="699"/>
      <c r="DI29" s="699"/>
      <c r="DJ29" s="699"/>
      <c r="DK29" s="700"/>
      <c r="DL29" s="686">
        <v>862206</v>
      </c>
      <c r="DM29" s="699"/>
      <c r="DN29" s="699"/>
      <c r="DO29" s="699"/>
      <c r="DP29" s="699"/>
      <c r="DQ29" s="699"/>
      <c r="DR29" s="699"/>
      <c r="DS29" s="699"/>
      <c r="DT29" s="699"/>
      <c r="DU29" s="699"/>
      <c r="DV29" s="700"/>
      <c r="DW29" s="683">
        <v>22.2</v>
      </c>
      <c r="DX29" s="701"/>
      <c r="DY29" s="701"/>
      <c r="DZ29" s="701"/>
      <c r="EA29" s="701"/>
      <c r="EB29" s="701"/>
      <c r="EC29" s="719"/>
    </row>
    <row r="30" spans="2:133" ht="11.25" customHeight="1" x14ac:dyDescent="0.15">
      <c r="B30" s="677" t="s">
        <v>301</v>
      </c>
      <c r="C30" s="678"/>
      <c r="D30" s="678"/>
      <c r="E30" s="678"/>
      <c r="F30" s="678"/>
      <c r="G30" s="678"/>
      <c r="H30" s="678"/>
      <c r="I30" s="678"/>
      <c r="J30" s="678"/>
      <c r="K30" s="678"/>
      <c r="L30" s="678"/>
      <c r="M30" s="678"/>
      <c r="N30" s="678"/>
      <c r="O30" s="678"/>
      <c r="P30" s="678"/>
      <c r="Q30" s="679"/>
      <c r="R30" s="680">
        <v>22945</v>
      </c>
      <c r="S30" s="681"/>
      <c r="T30" s="681"/>
      <c r="U30" s="681"/>
      <c r="V30" s="681"/>
      <c r="W30" s="681"/>
      <c r="X30" s="681"/>
      <c r="Y30" s="682"/>
      <c r="Z30" s="713">
        <v>0.3</v>
      </c>
      <c r="AA30" s="713"/>
      <c r="AB30" s="713"/>
      <c r="AC30" s="713"/>
      <c r="AD30" s="714" t="s">
        <v>126</v>
      </c>
      <c r="AE30" s="714"/>
      <c r="AF30" s="714"/>
      <c r="AG30" s="714"/>
      <c r="AH30" s="714"/>
      <c r="AI30" s="714"/>
      <c r="AJ30" s="714"/>
      <c r="AK30" s="714"/>
      <c r="AL30" s="683" t="s">
        <v>126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1"/>
      <c r="CE30" s="772"/>
      <c r="CF30" s="727" t="s">
        <v>304</v>
      </c>
      <c r="CG30" s="724"/>
      <c r="CH30" s="724"/>
      <c r="CI30" s="724"/>
      <c r="CJ30" s="724"/>
      <c r="CK30" s="724"/>
      <c r="CL30" s="724"/>
      <c r="CM30" s="724"/>
      <c r="CN30" s="724"/>
      <c r="CO30" s="724"/>
      <c r="CP30" s="724"/>
      <c r="CQ30" s="725"/>
      <c r="CR30" s="680">
        <v>951540</v>
      </c>
      <c r="CS30" s="681"/>
      <c r="CT30" s="681"/>
      <c r="CU30" s="681"/>
      <c r="CV30" s="681"/>
      <c r="CW30" s="681"/>
      <c r="CX30" s="681"/>
      <c r="CY30" s="682"/>
      <c r="CZ30" s="683">
        <v>13.9</v>
      </c>
      <c r="DA30" s="701"/>
      <c r="DB30" s="701"/>
      <c r="DC30" s="702"/>
      <c r="DD30" s="686">
        <v>917005</v>
      </c>
      <c r="DE30" s="681"/>
      <c r="DF30" s="681"/>
      <c r="DG30" s="681"/>
      <c r="DH30" s="681"/>
      <c r="DI30" s="681"/>
      <c r="DJ30" s="681"/>
      <c r="DK30" s="682"/>
      <c r="DL30" s="686">
        <v>822430</v>
      </c>
      <c r="DM30" s="681"/>
      <c r="DN30" s="681"/>
      <c r="DO30" s="681"/>
      <c r="DP30" s="681"/>
      <c r="DQ30" s="681"/>
      <c r="DR30" s="681"/>
      <c r="DS30" s="681"/>
      <c r="DT30" s="681"/>
      <c r="DU30" s="681"/>
      <c r="DV30" s="682"/>
      <c r="DW30" s="683">
        <v>21.2</v>
      </c>
      <c r="DX30" s="701"/>
      <c r="DY30" s="701"/>
      <c r="DZ30" s="701"/>
      <c r="EA30" s="701"/>
      <c r="EB30" s="701"/>
      <c r="EC30" s="719"/>
    </row>
    <row r="31" spans="2:133" ht="11.25" customHeight="1" x14ac:dyDescent="0.15">
      <c r="B31" s="677" t="s">
        <v>305</v>
      </c>
      <c r="C31" s="678"/>
      <c r="D31" s="678"/>
      <c r="E31" s="678"/>
      <c r="F31" s="678"/>
      <c r="G31" s="678"/>
      <c r="H31" s="678"/>
      <c r="I31" s="678"/>
      <c r="J31" s="678"/>
      <c r="K31" s="678"/>
      <c r="L31" s="678"/>
      <c r="M31" s="678"/>
      <c r="N31" s="678"/>
      <c r="O31" s="678"/>
      <c r="P31" s="678"/>
      <c r="Q31" s="679"/>
      <c r="R31" s="680">
        <v>1235894</v>
      </c>
      <c r="S31" s="681"/>
      <c r="T31" s="681"/>
      <c r="U31" s="681"/>
      <c r="V31" s="681"/>
      <c r="W31" s="681"/>
      <c r="X31" s="681"/>
      <c r="Y31" s="682"/>
      <c r="Z31" s="713">
        <v>17.7</v>
      </c>
      <c r="AA31" s="713"/>
      <c r="AB31" s="713"/>
      <c r="AC31" s="713"/>
      <c r="AD31" s="714" t="s">
        <v>230</v>
      </c>
      <c r="AE31" s="714"/>
      <c r="AF31" s="714"/>
      <c r="AG31" s="714"/>
      <c r="AH31" s="714"/>
      <c r="AI31" s="714"/>
      <c r="AJ31" s="714"/>
      <c r="AK31" s="714"/>
      <c r="AL31" s="683" t="s">
        <v>126</v>
      </c>
      <c r="AM31" s="684"/>
      <c r="AN31" s="684"/>
      <c r="AO31" s="715"/>
      <c r="AP31" s="754" t="s">
        <v>306</v>
      </c>
      <c r="AQ31" s="755"/>
      <c r="AR31" s="755"/>
      <c r="AS31" s="755"/>
      <c r="AT31" s="760" t="s">
        <v>307</v>
      </c>
      <c r="AU31" s="231"/>
      <c r="AV31" s="231"/>
      <c r="AW31" s="231"/>
      <c r="AX31" s="746" t="s">
        <v>184</v>
      </c>
      <c r="AY31" s="747"/>
      <c r="AZ31" s="747"/>
      <c r="BA31" s="747"/>
      <c r="BB31" s="747"/>
      <c r="BC31" s="747"/>
      <c r="BD31" s="747"/>
      <c r="BE31" s="747"/>
      <c r="BF31" s="748"/>
      <c r="BG31" s="749">
        <v>99.7</v>
      </c>
      <c r="BH31" s="750"/>
      <c r="BI31" s="750"/>
      <c r="BJ31" s="750"/>
      <c r="BK31" s="750"/>
      <c r="BL31" s="750"/>
      <c r="BM31" s="751">
        <v>98.6</v>
      </c>
      <c r="BN31" s="750"/>
      <c r="BO31" s="750"/>
      <c r="BP31" s="750"/>
      <c r="BQ31" s="752"/>
      <c r="BR31" s="749">
        <v>99.5</v>
      </c>
      <c r="BS31" s="750"/>
      <c r="BT31" s="750"/>
      <c r="BU31" s="750"/>
      <c r="BV31" s="750"/>
      <c r="BW31" s="750"/>
      <c r="BX31" s="751">
        <v>98.5</v>
      </c>
      <c r="BY31" s="750"/>
      <c r="BZ31" s="750"/>
      <c r="CA31" s="750"/>
      <c r="CB31" s="752"/>
      <c r="CD31" s="771"/>
      <c r="CE31" s="772"/>
      <c r="CF31" s="727" t="s">
        <v>308</v>
      </c>
      <c r="CG31" s="724"/>
      <c r="CH31" s="724"/>
      <c r="CI31" s="724"/>
      <c r="CJ31" s="724"/>
      <c r="CK31" s="724"/>
      <c r="CL31" s="724"/>
      <c r="CM31" s="724"/>
      <c r="CN31" s="724"/>
      <c r="CO31" s="724"/>
      <c r="CP31" s="724"/>
      <c r="CQ31" s="725"/>
      <c r="CR31" s="680">
        <v>39776</v>
      </c>
      <c r="CS31" s="699"/>
      <c r="CT31" s="699"/>
      <c r="CU31" s="699"/>
      <c r="CV31" s="699"/>
      <c r="CW31" s="699"/>
      <c r="CX31" s="699"/>
      <c r="CY31" s="700"/>
      <c r="CZ31" s="683">
        <v>0.6</v>
      </c>
      <c r="DA31" s="701"/>
      <c r="DB31" s="701"/>
      <c r="DC31" s="702"/>
      <c r="DD31" s="686">
        <v>39776</v>
      </c>
      <c r="DE31" s="699"/>
      <c r="DF31" s="699"/>
      <c r="DG31" s="699"/>
      <c r="DH31" s="699"/>
      <c r="DI31" s="699"/>
      <c r="DJ31" s="699"/>
      <c r="DK31" s="700"/>
      <c r="DL31" s="686">
        <v>39776</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15">
      <c r="B32" s="763" t="s">
        <v>309</v>
      </c>
      <c r="C32" s="764"/>
      <c r="D32" s="764"/>
      <c r="E32" s="764"/>
      <c r="F32" s="764"/>
      <c r="G32" s="764"/>
      <c r="H32" s="764"/>
      <c r="I32" s="764"/>
      <c r="J32" s="764"/>
      <c r="K32" s="764"/>
      <c r="L32" s="764"/>
      <c r="M32" s="764"/>
      <c r="N32" s="764"/>
      <c r="O32" s="764"/>
      <c r="P32" s="764"/>
      <c r="Q32" s="765"/>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126</v>
      </c>
      <c r="AM32" s="684"/>
      <c r="AN32" s="684"/>
      <c r="AO32" s="715"/>
      <c r="AP32" s="756"/>
      <c r="AQ32" s="757"/>
      <c r="AR32" s="757"/>
      <c r="AS32" s="757"/>
      <c r="AT32" s="761"/>
      <c r="AU32" s="230" t="s">
        <v>310</v>
      </c>
      <c r="AV32" s="230"/>
      <c r="AW32" s="230"/>
      <c r="AX32" s="677" t="s">
        <v>311</v>
      </c>
      <c r="AY32" s="678"/>
      <c r="AZ32" s="678"/>
      <c r="BA32" s="678"/>
      <c r="BB32" s="678"/>
      <c r="BC32" s="678"/>
      <c r="BD32" s="678"/>
      <c r="BE32" s="678"/>
      <c r="BF32" s="679"/>
      <c r="BG32" s="753">
        <v>99.4</v>
      </c>
      <c r="BH32" s="699"/>
      <c r="BI32" s="699"/>
      <c r="BJ32" s="699"/>
      <c r="BK32" s="699"/>
      <c r="BL32" s="699"/>
      <c r="BM32" s="684">
        <v>97</v>
      </c>
      <c r="BN32" s="745"/>
      <c r="BO32" s="745"/>
      <c r="BP32" s="745"/>
      <c r="BQ32" s="723"/>
      <c r="BR32" s="753">
        <v>99.1</v>
      </c>
      <c r="BS32" s="699"/>
      <c r="BT32" s="699"/>
      <c r="BU32" s="699"/>
      <c r="BV32" s="699"/>
      <c r="BW32" s="699"/>
      <c r="BX32" s="684">
        <v>97.1</v>
      </c>
      <c r="BY32" s="745"/>
      <c r="BZ32" s="745"/>
      <c r="CA32" s="745"/>
      <c r="CB32" s="723"/>
      <c r="CD32" s="773"/>
      <c r="CE32" s="774"/>
      <c r="CF32" s="727" t="s">
        <v>312</v>
      </c>
      <c r="CG32" s="724"/>
      <c r="CH32" s="724"/>
      <c r="CI32" s="724"/>
      <c r="CJ32" s="724"/>
      <c r="CK32" s="724"/>
      <c r="CL32" s="724"/>
      <c r="CM32" s="724"/>
      <c r="CN32" s="724"/>
      <c r="CO32" s="724"/>
      <c r="CP32" s="724"/>
      <c r="CQ32" s="725"/>
      <c r="CR32" s="680" t="s">
        <v>126</v>
      </c>
      <c r="CS32" s="681"/>
      <c r="CT32" s="681"/>
      <c r="CU32" s="681"/>
      <c r="CV32" s="681"/>
      <c r="CW32" s="681"/>
      <c r="CX32" s="681"/>
      <c r="CY32" s="682"/>
      <c r="CZ32" s="683" t="s">
        <v>126</v>
      </c>
      <c r="DA32" s="701"/>
      <c r="DB32" s="701"/>
      <c r="DC32" s="702"/>
      <c r="DD32" s="686" t="s">
        <v>230</v>
      </c>
      <c r="DE32" s="681"/>
      <c r="DF32" s="681"/>
      <c r="DG32" s="681"/>
      <c r="DH32" s="681"/>
      <c r="DI32" s="681"/>
      <c r="DJ32" s="681"/>
      <c r="DK32" s="682"/>
      <c r="DL32" s="686" t="s">
        <v>230</v>
      </c>
      <c r="DM32" s="681"/>
      <c r="DN32" s="681"/>
      <c r="DO32" s="681"/>
      <c r="DP32" s="681"/>
      <c r="DQ32" s="681"/>
      <c r="DR32" s="681"/>
      <c r="DS32" s="681"/>
      <c r="DT32" s="681"/>
      <c r="DU32" s="681"/>
      <c r="DV32" s="682"/>
      <c r="DW32" s="683" t="s">
        <v>126</v>
      </c>
      <c r="DX32" s="701"/>
      <c r="DY32" s="701"/>
      <c r="DZ32" s="701"/>
      <c r="EA32" s="701"/>
      <c r="EB32" s="701"/>
      <c r="EC32" s="719"/>
    </row>
    <row r="33" spans="2:133" ht="11.25" customHeight="1" x14ac:dyDescent="0.15">
      <c r="B33" s="677" t="s">
        <v>313</v>
      </c>
      <c r="C33" s="678"/>
      <c r="D33" s="678"/>
      <c r="E33" s="678"/>
      <c r="F33" s="678"/>
      <c r="G33" s="678"/>
      <c r="H33" s="678"/>
      <c r="I33" s="678"/>
      <c r="J33" s="678"/>
      <c r="K33" s="678"/>
      <c r="L33" s="678"/>
      <c r="M33" s="678"/>
      <c r="N33" s="678"/>
      <c r="O33" s="678"/>
      <c r="P33" s="678"/>
      <c r="Q33" s="679"/>
      <c r="R33" s="680">
        <v>240078</v>
      </c>
      <c r="S33" s="681"/>
      <c r="T33" s="681"/>
      <c r="U33" s="681"/>
      <c r="V33" s="681"/>
      <c r="W33" s="681"/>
      <c r="X33" s="681"/>
      <c r="Y33" s="682"/>
      <c r="Z33" s="713">
        <v>3.4</v>
      </c>
      <c r="AA33" s="713"/>
      <c r="AB33" s="713"/>
      <c r="AC33" s="713"/>
      <c r="AD33" s="714" t="s">
        <v>174</v>
      </c>
      <c r="AE33" s="714"/>
      <c r="AF33" s="714"/>
      <c r="AG33" s="714"/>
      <c r="AH33" s="714"/>
      <c r="AI33" s="714"/>
      <c r="AJ33" s="714"/>
      <c r="AK33" s="714"/>
      <c r="AL33" s="683" t="s">
        <v>126</v>
      </c>
      <c r="AM33" s="684"/>
      <c r="AN33" s="684"/>
      <c r="AO33" s="715"/>
      <c r="AP33" s="758"/>
      <c r="AQ33" s="759"/>
      <c r="AR33" s="759"/>
      <c r="AS33" s="759"/>
      <c r="AT33" s="762"/>
      <c r="AU33" s="232"/>
      <c r="AV33" s="232"/>
      <c r="AW33" s="232"/>
      <c r="AX33" s="661" t="s">
        <v>314</v>
      </c>
      <c r="AY33" s="662"/>
      <c r="AZ33" s="662"/>
      <c r="BA33" s="662"/>
      <c r="BB33" s="662"/>
      <c r="BC33" s="662"/>
      <c r="BD33" s="662"/>
      <c r="BE33" s="662"/>
      <c r="BF33" s="663"/>
      <c r="BG33" s="744">
        <v>99.8</v>
      </c>
      <c r="BH33" s="665"/>
      <c r="BI33" s="665"/>
      <c r="BJ33" s="665"/>
      <c r="BK33" s="665"/>
      <c r="BL33" s="665"/>
      <c r="BM33" s="707">
        <v>99.2</v>
      </c>
      <c r="BN33" s="665"/>
      <c r="BO33" s="665"/>
      <c r="BP33" s="665"/>
      <c r="BQ33" s="709"/>
      <c r="BR33" s="744">
        <v>99.7</v>
      </c>
      <c r="BS33" s="665"/>
      <c r="BT33" s="665"/>
      <c r="BU33" s="665"/>
      <c r="BV33" s="665"/>
      <c r="BW33" s="665"/>
      <c r="BX33" s="707">
        <v>99</v>
      </c>
      <c r="BY33" s="665"/>
      <c r="BZ33" s="665"/>
      <c r="CA33" s="665"/>
      <c r="CB33" s="709"/>
      <c r="CD33" s="727" t="s">
        <v>315</v>
      </c>
      <c r="CE33" s="724"/>
      <c r="CF33" s="724"/>
      <c r="CG33" s="724"/>
      <c r="CH33" s="724"/>
      <c r="CI33" s="724"/>
      <c r="CJ33" s="724"/>
      <c r="CK33" s="724"/>
      <c r="CL33" s="724"/>
      <c r="CM33" s="724"/>
      <c r="CN33" s="724"/>
      <c r="CO33" s="724"/>
      <c r="CP33" s="724"/>
      <c r="CQ33" s="725"/>
      <c r="CR33" s="680">
        <v>4446015</v>
      </c>
      <c r="CS33" s="699"/>
      <c r="CT33" s="699"/>
      <c r="CU33" s="699"/>
      <c r="CV33" s="699"/>
      <c r="CW33" s="699"/>
      <c r="CX33" s="699"/>
      <c r="CY33" s="700"/>
      <c r="CZ33" s="683">
        <v>64.8</v>
      </c>
      <c r="DA33" s="701"/>
      <c r="DB33" s="701"/>
      <c r="DC33" s="702"/>
      <c r="DD33" s="686">
        <v>3347260</v>
      </c>
      <c r="DE33" s="699"/>
      <c r="DF33" s="699"/>
      <c r="DG33" s="699"/>
      <c r="DH33" s="699"/>
      <c r="DI33" s="699"/>
      <c r="DJ33" s="699"/>
      <c r="DK33" s="700"/>
      <c r="DL33" s="686">
        <v>2026094</v>
      </c>
      <c r="DM33" s="699"/>
      <c r="DN33" s="699"/>
      <c r="DO33" s="699"/>
      <c r="DP33" s="699"/>
      <c r="DQ33" s="699"/>
      <c r="DR33" s="699"/>
      <c r="DS33" s="699"/>
      <c r="DT33" s="699"/>
      <c r="DU33" s="699"/>
      <c r="DV33" s="700"/>
      <c r="DW33" s="683">
        <v>52.3</v>
      </c>
      <c r="DX33" s="701"/>
      <c r="DY33" s="701"/>
      <c r="DZ33" s="701"/>
      <c r="EA33" s="701"/>
      <c r="EB33" s="701"/>
      <c r="EC33" s="719"/>
    </row>
    <row r="34" spans="2:133" ht="11.25" customHeight="1" x14ac:dyDescent="0.15">
      <c r="B34" s="677" t="s">
        <v>316</v>
      </c>
      <c r="C34" s="678"/>
      <c r="D34" s="678"/>
      <c r="E34" s="678"/>
      <c r="F34" s="678"/>
      <c r="G34" s="678"/>
      <c r="H34" s="678"/>
      <c r="I34" s="678"/>
      <c r="J34" s="678"/>
      <c r="K34" s="678"/>
      <c r="L34" s="678"/>
      <c r="M34" s="678"/>
      <c r="N34" s="678"/>
      <c r="O34" s="678"/>
      <c r="P34" s="678"/>
      <c r="Q34" s="679"/>
      <c r="R34" s="680">
        <v>21974</v>
      </c>
      <c r="S34" s="681"/>
      <c r="T34" s="681"/>
      <c r="U34" s="681"/>
      <c r="V34" s="681"/>
      <c r="W34" s="681"/>
      <c r="X34" s="681"/>
      <c r="Y34" s="682"/>
      <c r="Z34" s="713">
        <v>0.3</v>
      </c>
      <c r="AA34" s="713"/>
      <c r="AB34" s="713"/>
      <c r="AC34" s="713"/>
      <c r="AD34" s="714" t="s">
        <v>126</v>
      </c>
      <c r="AE34" s="714"/>
      <c r="AF34" s="714"/>
      <c r="AG34" s="714"/>
      <c r="AH34" s="714"/>
      <c r="AI34" s="714"/>
      <c r="AJ34" s="714"/>
      <c r="AK34" s="714"/>
      <c r="AL34" s="683" t="s">
        <v>126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317</v>
      </c>
      <c r="CE34" s="724"/>
      <c r="CF34" s="724"/>
      <c r="CG34" s="724"/>
      <c r="CH34" s="724"/>
      <c r="CI34" s="724"/>
      <c r="CJ34" s="724"/>
      <c r="CK34" s="724"/>
      <c r="CL34" s="724"/>
      <c r="CM34" s="724"/>
      <c r="CN34" s="724"/>
      <c r="CO34" s="724"/>
      <c r="CP34" s="724"/>
      <c r="CQ34" s="725"/>
      <c r="CR34" s="680">
        <v>998937</v>
      </c>
      <c r="CS34" s="681"/>
      <c r="CT34" s="681"/>
      <c r="CU34" s="681"/>
      <c r="CV34" s="681"/>
      <c r="CW34" s="681"/>
      <c r="CX34" s="681"/>
      <c r="CY34" s="682"/>
      <c r="CZ34" s="683">
        <v>14.6</v>
      </c>
      <c r="DA34" s="701"/>
      <c r="DB34" s="701"/>
      <c r="DC34" s="702"/>
      <c r="DD34" s="686">
        <v>840580</v>
      </c>
      <c r="DE34" s="681"/>
      <c r="DF34" s="681"/>
      <c r="DG34" s="681"/>
      <c r="DH34" s="681"/>
      <c r="DI34" s="681"/>
      <c r="DJ34" s="681"/>
      <c r="DK34" s="682"/>
      <c r="DL34" s="686">
        <v>662735</v>
      </c>
      <c r="DM34" s="681"/>
      <c r="DN34" s="681"/>
      <c r="DO34" s="681"/>
      <c r="DP34" s="681"/>
      <c r="DQ34" s="681"/>
      <c r="DR34" s="681"/>
      <c r="DS34" s="681"/>
      <c r="DT34" s="681"/>
      <c r="DU34" s="681"/>
      <c r="DV34" s="682"/>
      <c r="DW34" s="683">
        <v>17.100000000000001</v>
      </c>
      <c r="DX34" s="701"/>
      <c r="DY34" s="701"/>
      <c r="DZ34" s="701"/>
      <c r="EA34" s="701"/>
      <c r="EB34" s="701"/>
      <c r="EC34" s="719"/>
    </row>
    <row r="35" spans="2:133" ht="11.25" customHeight="1" x14ac:dyDescent="0.15">
      <c r="B35" s="677" t="s">
        <v>318</v>
      </c>
      <c r="C35" s="678"/>
      <c r="D35" s="678"/>
      <c r="E35" s="678"/>
      <c r="F35" s="678"/>
      <c r="G35" s="678"/>
      <c r="H35" s="678"/>
      <c r="I35" s="678"/>
      <c r="J35" s="678"/>
      <c r="K35" s="678"/>
      <c r="L35" s="678"/>
      <c r="M35" s="678"/>
      <c r="N35" s="678"/>
      <c r="O35" s="678"/>
      <c r="P35" s="678"/>
      <c r="Q35" s="679"/>
      <c r="R35" s="680">
        <v>10035</v>
      </c>
      <c r="S35" s="681"/>
      <c r="T35" s="681"/>
      <c r="U35" s="681"/>
      <c r="V35" s="681"/>
      <c r="W35" s="681"/>
      <c r="X35" s="681"/>
      <c r="Y35" s="682"/>
      <c r="Z35" s="713">
        <v>0.1</v>
      </c>
      <c r="AA35" s="713"/>
      <c r="AB35" s="713"/>
      <c r="AC35" s="713"/>
      <c r="AD35" s="714" t="s">
        <v>126</v>
      </c>
      <c r="AE35" s="714"/>
      <c r="AF35" s="714"/>
      <c r="AG35" s="714"/>
      <c r="AH35" s="714"/>
      <c r="AI35" s="714"/>
      <c r="AJ35" s="714"/>
      <c r="AK35" s="714"/>
      <c r="AL35" s="683" t="s">
        <v>126</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321</v>
      </c>
      <c r="CE35" s="724"/>
      <c r="CF35" s="724"/>
      <c r="CG35" s="724"/>
      <c r="CH35" s="724"/>
      <c r="CI35" s="724"/>
      <c r="CJ35" s="724"/>
      <c r="CK35" s="724"/>
      <c r="CL35" s="724"/>
      <c r="CM35" s="724"/>
      <c r="CN35" s="724"/>
      <c r="CO35" s="724"/>
      <c r="CP35" s="724"/>
      <c r="CQ35" s="725"/>
      <c r="CR35" s="680">
        <v>346419</v>
      </c>
      <c r="CS35" s="699"/>
      <c r="CT35" s="699"/>
      <c r="CU35" s="699"/>
      <c r="CV35" s="699"/>
      <c r="CW35" s="699"/>
      <c r="CX35" s="699"/>
      <c r="CY35" s="700"/>
      <c r="CZ35" s="683">
        <v>5</v>
      </c>
      <c r="DA35" s="701"/>
      <c r="DB35" s="701"/>
      <c r="DC35" s="702"/>
      <c r="DD35" s="686">
        <v>267509</v>
      </c>
      <c r="DE35" s="699"/>
      <c r="DF35" s="699"/>
      <c r="DG35" s="699"/>
      <c r="DH35" s="699"/>
      <c r="DI35" s="699"/>
      <c r="DJ35" s="699"/>
      <c r="DK35" s="700"/>
      <c r="DL35" s="686">
        <v>184462</v>
      </c>
      <c r="DM35" s="699"/>
      <c r="DN35" s="699"/>
      <c r="DO35" s="699"/>
      <c r="DP35" s="699"/>
      <c r="DQ35" s="699"/>
      <c r="DR35" s="699"/>
      <c r="DS35" s="699"/>
      <c r="DT35" s="699"/>
      <c r="DU35" s="699"/>
      <c r="DV35" s="700"/>
      <c r="DW35" s="683">
        <v>4.8</v>
      </c>
      <c r="DX35" s="701"/>
      <c r="DY35" s="701"/>
      <c r="DZ35" s="701"/>
      <c r="EA35" s="701"/>
      <c r="EB35" s="701"/>
      <c r="EC35" s="719"/>
    </row>
    <row r="36" spans="2:133" ht="11.25" customHeight="1" x14ac:dyDescent="0.15">
      <c r="B36" s="677" t="s">
        <v>322</v>
      </c>
      <c r="C36" s="678"/>
      <c r="D36" s="678"/>
      <c r="E36" s="678"/>
      <c r="F36" s="678"/>
      <c r="G36" s="678"/>
      <c r="H36" s="678"/>
      <c r="I36" s="678"/>
      <c r="J36" s="678"/>
      <c r="K36" s="678"/>
      <c r="L36" s="678"/>
      <c r="M36" s="678"/>
      <c r="N36" s="678"/>
      <c r="O36" s="678"/>
      <c r="P36" s="678"/>
      <c r="Q36" s="679"/>
      <c r="R36" s="680">
        <v>480446</v>
      </c>
      <c r="S36" s="681"/>
      <c r="T36" s="681"/>
      <c r="U36" s="681"/>
      <c r="V36" s="681"/>
      <c r="W36" s="681"/>
      <c r="X36" s="681"/>
      <c r="Y36" s="682"/>
      <c r="Z36" s="713">
        <v>6.9</v>
      </c>
      <c r="AA36" s="713"/>
      <c r="AB36" s="713"/>
      <c r="AC36" s="713"/>
      <c r="AD36" s="714" t="s">
        <v>126</v>
      </c>
      <c r="AE36" s="714"/>
      <c r="AF36" s="714"/>
      <c r="AG36" s="714"/>
      <c r="AH36" s="714"/>
      <c r="AI36" s="714"/>
      <c r="AJ36" s="714"/>
      <c r="AK36" s="714"/>
      <c r="AL36" s="683" t="s">
        <v>126</v>
      </c>
      <c r="AM36" s="684"/>
      <c r="AN36" s="684"/>
      <c r="AO36" s="715"/>
      <c r="AP36" s="235"/>
      <c r="AQ36" s="732" t="s">
        <v>323</v>
      </c>
      <c r="AR36" s="733"/>
      <c r="AS36" s="733"/>
      <c r="AT36" s="733"/>
      <c r="AU36" s="733"/>
      <c r="AV36" s="733"/>
      <c r="AW36" s="733"/>
      <c r="AX36" s="733"/>
      <c r="AY36" s="734"/>
      <c r="AZ36" s="735">
        <v>1152778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2000</v>
      </c>
      <c r="BW36" s="736"/>
      <c r="BX36" s="736"/>
      <c r="BY36" s="736"/>
      <c r="BZ36" s="736"/>
      <c r="CA36" s="736"/>
      <c r="CB36" s="737"/>
      <c r="CD36" s="727" t="s">
        <v>325</v>
      </c>
      <c r="CE36" s="724"/>
      <c r="CF36" s="724"/>
      <c r="CG36" s="724"/>
      <c r="CH36" s="724"/>
      <c r="CI36" s="724"/>
      <c r="CJ36" s="724"/>
      <c r="CK36" s="724"/>
      <c r="CL36" s="724"/>
      <c r="CM36" s="724"/>
      <c r="CN36" s="724"/>
      <c r="CO36" s="724"/>
      <c r="CP36" s="724"/>
      <c r="CQ36" s="725"/>
      <c r="CR36" s="680">
        <v>1834819</v>
      </c>
      <c r="CS36" s="681"/>
      <c r="CT36" s="681"/>
      <c r="CU36" s="681"/>
      <c r="CV36" s="681"/>
      <c r="CW36" s="681"/>
      <c r="CX36" s="681"/>
      <c r="CY36" s="682"/>
      <c r="CZ36" s="683">
        <v>26.7</v>
      </c>
      <c r="DA36" s="701"/>
      <c r="DB36" s="701"/>
      <c r="DC36" s="702"/>
      <c r="DD36" s="686">
        <v>1104860</v>
      </c>
      <c r="DE36" s="681"/>
      <c r="DF36" s="681"/>
      <c r="DG36" s="681"/>
      <c r="DH36" s="681"/>
      <c r="DI36" s="681"/>
      <c r="DJ36" s="681"/>
      <c r="DK36" s="682"/>
      <c r="DL36" s="686">
        <v>639838</v>
      </c>
      <c r="DM36" s="681"/>
      <c r="DN36" s="681"/>
      <c r="DO36" s="681"/>
      <c r="DP36" s="681"/>
      <c r="DQ36" s="681"/>
      <c r="DR36" s="681"/>
      <c r="DS36" s="681"/>
      <c r="DT36" s="681"/>
      <c r="DU36" s="681"/>
      <c r="DV36" s="682"/>
      <c r="DW36" s="683">
        <v>16.5</v>
      </c>
      <c r="DX36" s="701"/>
      <c r="DY36" s="701"/>
      <c r="DZ36" s="701"/>
      <c r="EA36" s="701"/>
      <c r="EB36" s="701"/>
      <c r="EC36" s="719"/>
    </row>
    <row r="37" spans="2:133" ht="11.25" customHeight="1" x14ac:dyDescent="0.15">
      <c r="B37" s="677" t="s">
        <v>326</v>
      </c>
      <c r="C37" s="678"/>
      <c r="D37" s="678"/>
      <c r="E37" s="678"/>
      <c r="F37" s="678"/>
      <c r="G37" s="678"/>
      <c r="H37" s="678"/>
      <c r="I37" s="678"/>
      <c r="J37" s="678"/>
      <c r="K37" s="678"/>
      <c r="L37" s="678"/>
      <c r="M37" s="678"/>
      <c r="N37" s="678"/>
      <c r="O37" s="678"/>
      <c r="P37" s="678"/>
      <c r="Q37" s="679"/>
      <c r="R37" s="680">
        <v>118076</v>
      </c>
      <c r="S37" s="681"/>
      <c r="T37" s="681"/>
      <c r="U37" s="681"/>
      <c r="V37" s="681"/>
      <c r="W37" s="681"/>
      <c r="X37" s="681"/>
      <c r="Y37" s="682"/>
      <c r="Z37" s="713">
        <v>1.7</v>
      </c>
      <c r="AA37" s="713"/>
      <c r="AB37" s="713"/>
      <c r="AC37" s="713"/>
      <c r="AD37" s="714" t="s">
        <v>230</v>
      </c>
      <c r="AE37" s="714"/>
      <c r="AF37" s="714"/>
      <c r="AG37" s="714"/>
      <c r="AH37" s="714"/>
      <c r="AI37" s="714"/>
      <c r="AJ37" s="714"/>
      <c r="AK37" s="714"/>
      <c r="AL37" s="683" t="s">
        <v>126</v>
      </c>
      <c r="AM37" s="684"/>
      <c r="AN37" s="684"/>
      <c r="AO37" s="715"/>
      <c r="AQ37" s="720" t="s">
        <v>327</v>
      </c>
      <c r="AR37" s="721"/>
      <c r="AS37" s="721"/>
      <c r="AT37" s="721"/>
      <c r="AU37" s="721"/>
      <c r="AV37" s="721"/>
      <c r="AW37" s="721"/>
      <c r="AX37" s="721"/>
      <c r="AY37" s="722"/>
      <c r="AZ37" s="680">
        <v>446039</v>
      </c>
      <c r="BA37" s="681"/>
      <c r="BB37" s="681"/>
      <c r="BC37" s="681"/>
      <c r="BD37" s="699"/>
      <c r="BE37" s="699"/>
      <c r="BF37" s="723"/>
      <c r="BG37" s="727" t="s">
        <v>328</v>
      </c>
      <c r="BH37" s="724"/>
      <c r="BI37" s="724"/>
      <c r="BJ37" s="724"/>
      <c r="BK37" s="724"/>
      <c r="BL37" s="724"/>
      <c r="BM37" s="724"/>
      <c r="BN37" s="724"/>
      <c r="BO37" s="724"/>
      <c r="BP37" s="724"/>
      <c r="BQ37" s="724"/>
      <c r="BR37" s="724"/>
      <c r="BS37" s="724"/>
      <c r="BT37" s="724"/>
      <c r="BU37" s="725"/>
      <c r="BV37" s="680">
        <v>-13952</v>
      </c>
      <c r="BW37" s="681"/>
      <c r="BX37" s="681"/>
      <c r="BY37" s="681"/>
      <c r="BZ37" s="681"/>
      <c r="CA37" s="681"/>
      <c r="CB37" s="726"/>
      <c r="CD37" s="727" t="s">
        <v>329</v>
      </c>
      <c r="CE37" s="724"/>
      <c r="CF37" s="724"/>
      <c r="CG37" s="724"/>
      <c r="CH37" s="724"/>
      <c r="CI37" s="724"/>
      <c r="CJ37" s="724"/>
      <c r="CK37" s="724"/>
      <c r="CL37" s="724"/>
      <c r="CM37" s="724"/>
      <c r="CN37" s="724"/>
      <c r="CO37" s="724"/>
      <c r="CP37" s="724"/>
      <c r="CQ37" s="725"/>
      <c r="CR37" s="680">
        <v>340260</v>
      </c>
      <c r="CS37" s="699"/>
      <c r="CT37" s="699"/>
      <c r="CU37" s="699"/>
      <c r="CV37" s="699"/>
      <c r="CW37" s="699"/>
      <c r="CX37" s="699"/>
      <c r="CY37" s="700"/>
      <c r="CZ37" s="683">
        <v>5</v>
      </c>
      <c r="DA37" s="701"/>
      <c r="DB37" s="701"/>
      <c r="DC37" s="702"/>
      <c r="DD37" s="686">
        <v>340260</v>
      </c>
      <c r="DE37" s="699"/>
      <c r="DF37" s="699"/>
      <c r="DG37" s="699"/>
      <c r="DH37" s="699"/>
      <c r="DI37" s="699"/>
      <c r="DJ37" s="699"/>
      <c r="DK37" s="700"/>
      <c r="DL37" s="686">
        <v>325696</v>
      </c>
      <c r="DM37" s="699"/>
      <c r="DN37" s="699"/>
      <c r="DO37" s="699"/>
      <c r="DP37" s="699"/>
      <c r="DQ37" s="699"/>
      <c r="DR37" s="699"/>
      <c r="DS37" s="699"/>
      <c r="DT37" s="699"/>
      <c r="DU37" s="699"/>
      <c r="DV37" s="700"/>
      <c r="DW37" s="683">
        <v>8.4</v>
      </c>
      <c r="DX37" s="701"/>
      <c r="DY37" s="701"/>
      <c r="DZ37" s="701"/>
      <c r="EA37" s="701"/>
      <c r="EB37" s="701"/>
      <c r="EC37" s="719"/>
    </row>
    <row r="38" spans="2:133" ht="11.25" customHeight="1" x14ac:dyDescent="0.15">
      <c r="B38" s="677" t="s">
        <v>330</v>
      </c>
      <c r="C38" s="678"/>
      <c r="D38" s="678"/>
      <c r="E38" s="678"/>
      <c r="F38" s="678"/>
      <c r="G38" s="678"/>
      <c r="H38" s="678"/>
      <c r="I38" s="678"/>
      <c r="J38" s="678"/>
      <c r="K38" s="678"/>
      <c r="L38" s="678"/>
      <c r="M38" s="678"/>
      <c r="N38" s="678"/>
      <c r="O38" s="678"/>
      <c r="P38" s="678"/>
      <c r="Q38" s="679"/>
      <c r="R38" s="680">
        <v>274344</v>
      </c>
      <c r="S38" s="681"/>
      <c r="T38" s="681"/>
      <c r="U38" s="681"/>
      <c r="V38" s="681"/>
      <c r="W38" s="681"/>
      <c r="X38" s="681"/>
      <c r="Y38" s="682"/>
      <c r="Z38" s="713">
        <v>3.9</v>
      </c>
      <c r="AA38" s="713"/>
      <c r="AB38" s="713"/>
      <c r="AC38" s="713"/>
      <c r="AD38" s="714">
        <v>1923</v>
      </c>
      <c r="AE38" s="714"/>
      <c r="AF38" s="714"/>
      <c r="AG38" s="714"/>
      <c r="AH38" s="714"/>
      <c r="AI38" s="714"/>
      <c r="AJ38" s="714"/>
      <c r="AK38" s="714"/>
      <c r="AL38" s="683">
        <v>0.1</v>
      </c>
      <c r="AM38" s="684"/>
      <c r="AN38" s="684"/>
      <c r="AO38" s="715"/>
      <c r="AQ38" s="720" t="s">
        <v>331</v>
      </c>
      <c r="AR38" s="721"/>
      <c r="AS38" s="721"/>
      <c r="AT38" s="721"/>
      <c r="AU38" s="721"/>
      <c r="AV38" s="721"/>
      <c r="AW38" s="721"/>
      <c r="AX38" s="721"/>
      <c r="AY38" s="722"/>
      <c r="AZ38" s="680">
        <v>145180</v>
      </c>
      <c r="BA38" s="681"/>
      <c r="BB38" s="681"/>
      <c r="BC38" s="681"/>
      <c r="BD38" s="699"/>
      <c r="BE38" s="699"/>
      <c r="BF38" s="723"/>
      <c r="BG38" s="727" t="s">
        <v>332</v>
      </c>
      <c r="BH38" s="724"/>
      <c r="BI38" s="724"/>
      <c r="BJ38" s="724"/>
      <c r="BK38" s="724"/>
      <c r="BL38" s="724"/>
      <c r="BM38" s="724"/>
      <c r="BN38" s="724"/>
      <c r="BO38" s="724"/>
      <c r="BP38" s="724"/>
      <c r="BQ38" s="724"/>
      <c r="BR38" s="724"/>
      <c r="BS38" s="724"/>
      <c r="BT38" s="724"/>
      <c r="BU38" s="725"/>
      <c r="BV38" s="680">
        <v>1079</v>
      </c>
      <c r="BW38" s="681"/>
      <c r="BX38" s="681"/>
      <c r="BY38" s="681"/>
      <c r="BZ38" s="681"/>
      <c r="CA38" s="681"/>
      <c r="CB38" s="726"/>
      <c r="CD38" s="727" t="s">
        <v>333</v>
      </c>
      <c r="CE38" s="724"/>
      <c r="CF38" s="724"/>
      <c r="CG38" s="724"/>
      <c r="CH38" s="724"/>
      <c r="CI38" s="724"/>
      <c r="CJ38" s="724"/>
      <c r="CK38" s="724"/>
      <c r="CL38" s="724"/>
      <c r="CM38" s="724"/>
      <c r="CN38" s="724"/>
      <c r="CO38" s="724"/>
      <c r="CP38" s="724"/>
      <c r="CQ38" s="725"/>
      <c r="CR38" s="680">
        <v>649292</v>
      </c>
      <c r="CS38" s="681"/>
      <c r="CT38" s="681"/>
      <c r="CU38" s="681"/>
      <c r="CV38" s="681"/>
      <c r="CW38" s="681"/>
      <c r="CX38" s="681"/>
      <c r="CY38" s="682"/>
      <c r="CZ38" s="683">
        <v>9.5</v>
      </c>
      <c r="DA38" s="701"/>
      <c r="DB38" s="701"/>
      <c r="DC38" s="702"/>
      <c r="DD38" s="686">
        <v>560669</v>
      </c>
      <c r="DE38" s="681"/>
      <c r="DF38" s="681"/>
      <c r="DG38" s="681"/>
      <c r="DH38" s="681"/>
      <c r="DI38" s="681"/>
      <c r="DJ38" s="681"/>
      <c r="DK38" s="682"/>
      <c r="DL38" s="686">
        <v>539059</v>
      </c>
      <c r="DM38" s="681"/>
      <c r="DN38" s="681"/>
      <c r="DO38" s="681"/>
      <c r="DP38" s="681"/>
      <c r="DQ38" s="681"/>
      <c r="DR38" s="681"/>
      <c r="DS38" s="681"/>
      <c r="DT38" s="681"/>
      <c r="DU38" s="681"/>
      <c r="DV38" s="682"/>
      <c r="DW38" s="683">
        <v>13.9</v>
      </c>
      <c r="DX38" s="701"/>
      <c r="DY38" s="701"/>
      <c r="DZ38" s="701"/>
      <c r="EA38" s="701"/>
      <c r="EB38" s="701"/>
      <c r="EC38" s="719"/>
    </row>
    <row r="39" spans="2:133" ht="11.25" customHeight="1" x14ac:dyDescent="0.15">
      <c r="B39" s="677" t="s">
        <v>334</v>
      </c>
      <c r="C39" s="678"/>
      <c r="D39" s="678"/>
      <c r="E39" s="678"/>
      <c r="F39" s="678"/>
      <c r="G39" s="678"/>
      <c r="H39" s="678"/>
      <c r="I39" s="678"/>
      <c r="J39" s="678"/>
      <c r="K39" s="678"/>
      <c r="L39" s="678"/>
      <c r="M39" s="678"/>
      <c r="N39" s="678"/>
      <c r="O39" s="678"/>
      <c r="P39" s="678"/>
      <c r="Q39" s="679"/>
      <c r="R39" s="680">
        <v>246500</v>
      </c>
      <c r="S39" s="681"/>
      <c r="T39" s="681"/>
      <c r="U39" s="681"/>
      <c r="V39" s="681"/>
      <c r="W39" s="681"/>
      <c r="X39" s="681"/>
      <c r="Y39" s="682"/>
      <c r="Z39" s="713">
        <v>3.5</v>
      </c>
      <c r="AA39" s="713"/>
      <c r="AB39" s="713"/>
      <c r="AC39" s="713"/>
      <c r="AD39" s="714" t="s">
        <v>126</v>
      </c>
      <c r="AE39" s="714"/>
      <c r="AF39" s="714"/>
      <c r="AG39" s="714"/>
      <c r="AH39" s="714"/>
      <c r="AI39" s="714"/>
      <c r="AJ39" s="714"/>
      <c r="AK39" s="714"/>
      <c r="AL39" s="683" t="s">
        <v>230</v>
      </c>
      <c r="AM39" s="684"/>
      <c r="AN39" s="684"/>
      <c r="AO39" s="715"/>
      <c r="AQ39" s="720" t="s">
        <v>335</v>
      </c>
      <c r="AR39" s="721"/>
      <c r="AS39" s="721"/>
      <c r="AT39" s="721"/>
      <c r="AU39" s="721"/>
      <c r="AV39" s="721"/>
      <c r="AW39" s="721"/>
      <c r="AX39" s="721"/>
      <c r="AY39" s="722"/>
      <c r="AZ39" s="680">
        <v>57447</v>
      </c>
      <c r="BA39" s="681"/>
      <c r="BB39" s="681"/>
      <c r="BC39" s="681"/>
      <c r="BD39" s="699"/>
      <c r="BE39" s="699"/>
      <c r="BF39" s="723"/>
      <c r="BG39" s="727" t="s">
        <v>336</v>
      </c>
      <c r="BH39" s="724"/>
      <c r="BI39" s="724"/>
      <c r="BJ39" s="724"/>
      <c r="BK39" s="724"/>
      <c r="BL39" s="724"/>
      <c r="BM39" s="724"/>
      <c r="BN39" s="724"/>
      <c r="BO39" s="724"/>
      <c r="BP39" s="724"/>
      <c r="BQ39" s="724"/>
      <c r="BR39" s="724"/>
      <c r="BS39" s="724"/>
      <c r="BT39" s="724"/>
      <c r="BU39" s="725"/>
      <c r="BV39" s="680">
        <v>1734</v>
      </c>
      <c r="BW39" s="681"/>
      <c r="BX39" s="681"/>
      <c r="BY39" s="681"/>
      <c r="BZ39" s="681"/>
      <c r="CA39" s="681"/>
      <c r="CB39" s="726"/>
      <c r="CD39" s="727" t="s">
        <v>337</v>
      </c>
      <c r="CE39" s="724"/>
      <c r="CF39" s="724"/>
      <c r="CG39" s="724"/>
      <c r="CH39" s="724"/>
      <c r="CI39" s="724"/>
      <c r="CJ39" s="724"/>
      <c r="CK39" s="724"/>
      <c r="CL39" s="724"/>
      <c r="CM39" s="724"/>
      <c r="CN39" s="724"/>
      <c r="CO39" s="724"/>
      <c r="CP39" s="724"/>
      <c r="CQ39" s="725"/>
      <c r="CR39" s="680">
        <v>562039</v>
      </c>
      <c r="CS39" s="699"/>
      <c r="CT39" s="699"/>
      <c r="CU39" s="699"/>
      <c r="CV39" s="699"/>
      <c r="CW39" s="699"/>
      <c r="CX39" s="699"/>
      <c r="CY39" s="700"/>
      <c r="CZ39" s="683">
        <v>8.1999999999999993</v>
      </c>
      <c r="DA39" s="701"/>
      <c r="DB39" s="701"/>
      <c r="DC39" s="702"/>
      <c r="DD39" s="686">
        <v>536763</v>
      </c>
      <c r="DE39" s="699"/>
      <c r="DF39" s="699"/>
      <c r="DG39" s="699"/>
      <c r="DH39" s="699"/>
      <c r="DI39" s="699"/>
      <c r="DJ39" s="699"/>
      <c r="DK39" s="700"/>
      <c r="DL39" s="686" t="s">
        <v>174</v>
      </c>
      <c r="DM39" s="699"/>
      <c r="DN39" s="699"/>
      <c r="DO39" s="699"/>
      <c r="DP39" s="699"/>
      <c r="DQ39" s="699"/>
      <c r="DR39" s="699"/>
      <c r="DS39" s="699"/>
      <c r="DT39" s="699"/>
      <c r="DU39" s="699"/>
      <c r="DV39" s="700"/>
      <c r="DW39" s="683" t="s">
        <v>126</v>
      </c>
      <c r="DX39" s="701"/>
      <c r="DY39" s="701"/>
      <c r="DZ39" s="701"/>
      <c r="EA39" s="701"/>
      <c r="EB39" s="701"/>
      <c r="EC39" s="719"/>
    </row>
    <row r="40" spans="2:133" ht="11.25" customHeight="1" x14ac:dyDescent="0.15">
      <c r="B40" s="677" t="s">
        <v>338</v>
      </c>
      <c r="C40" s="678"/>
      <c r="D40" s="678"/>
      <c r="E40" s="678"/>
      <c r="F40" s="678"/>
      <c r="G40" s="678"/>
      <c r="H40" s="678"/>
      <c r="I40" s="678"/>
      <c r="J40" s="678"/>
      <c r="K40" s="678"/>
      <c r="L40" s="678"/>
      <c r="M40" s="678"/>
      <c r="N40" s="678"/>
      <c r="O40" s="678"/>
      <c r="P40" s="678"/>
      <c r="Q40" s="679"/>
      <c r="R40" s="680">
        <v>4100</v>
      </c>
      <c r="S40" s="681"/>
      <c r="T40" s="681"/>
      <c r="U40" s="681"/>
      <c r="V40" s="681"/>
      <c r="W40" s="681"/>
      <c r="X40" s="681"/>
      <c r="Y40" s="682"/>
      <c r="Z40" s="713">
        <v>0.1</v>
      </c>
      <c r="AA40" s="713"/>
      <c r="AB40" s="713"/>
      <c r="AC40" s="713"/>
      <c r="AD40" s="714" t="s">
        <v>126</v>
      </c>
      <c r="AE40" s="714"/>
      <c r="AF40" s="714"/>
      <c r="AG40" s="714"/>
      <c r="AH40" s="714"/>
      <c r="AI40" s="714"/>
      <c r="AJ40" s="714"/>
      <c r="AK40" s="714"/>
      <c r="AL40" s="683" t="s">
        <v>230</v>
      </c>
      <c r="AM40" s="684"/>
      <c r="AN40" s="684"/>
      <c r="AO40" s="715"/>
      <c r="AQ40" s="720" t="s">
        <v>339</v>
      </c>
      <c r="AR40" s="721"/>
      <c r="AS40" s="721"/>
      <c r="AT40" s="721"/>
      <c r="AU40" s="721"/>
      <c r="AV40" s="721"/>
      <c r="AW40" s="721"/>
      <c r="AX40" s="721"/>
      <c r="AY40" s="722"/>
      <c r="AZ40" s="680" t="s">
        <v>230</v>
      </c>
      <c r="BA40" s="681"/>
      <c r="BB40" s="681"/>
      <c r="BC40" s="681"/>
      <c r="BD40" s="699"/>
      <c r="BE40" s="699"/>
      <c r="BF40" s="723"/>
      <c r="BG40" s="728" t="s">
        <v>340</v>
      </c>
      <c r="BH40" s="729"/>
      <c r="BI40" s="729"/>
      <c r="BJ40" s="729"/>
      <c r="BK40" s="729"/>
      <c r="BL40" s="236"/>
      <c r="BM40" s="724" t="s">
        <v>341</v>
      </c>
      <c r="BN40" s="724"/>
      <c r="BO40" s="724"/>
      <c r="BP40" s="724"/>
      <c r="BQ40" s="724"/>
      <c r="BR40" s="724"/>
      <c r="BS40" s="724"/>
      <c r="BT40" s="724"/>
      <c r="BU40" s="725"/>
      <c r="BV40" s="680">
        <v>109</v>
      </c>
      <c r="BW40" s="681"/>
      <c r="BX40" s="681"/>
      <c r="BY40" s="681"/>
      <c r="BZ40" s="681"/>
      <c r="CA40" s="681"/>
      <c r="CB40" s="726"/>
      <c r="CD40" s="727" t="s">
        <v>342</v>
      </c>
      <c r="CE40" s="724"/>
      <c r="CF40" s="724"/>
      <c r="CG40" s="724"/>
      <c r="CH40" s="724"/>
      <c r="CI40" s="724"/>
      <c r="CJ40" s="724"/>
      <c r="CK40" s="724"/>
      <c r="CL40" s="724"/>
      <c r="CM40" s="724"/>
      <c r="CN40" s="724"/>
      <c r="CO40" s="724"/>
      <c r="CP40" s="724"/>
      <c r="CQ40" s="725"/>
      <c r="CR40" s="680">
        <v>54509</v>
      </c>
      <c r="CS40" s="681"/>
      <c r="CT40" s="681"/>
      <c r="CU40" s="681"/>
      <c r="CV40" s="681"/>
      <c r="CW40" s="681"/>
      <c r="CX40" s="681"/>
      <c r="CY40" s="682"/>
      <c r="CZ40" s="683">
        <v>0.8</v>
      </c>
      <c r="DA40" s="701"/>
      <c r="DB40" s="701"/>
      <c r="DC40" s="702"/>
      <c r="DD40" s="686">
        <v>36879</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19"/>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126</v>
      </c>
      <c r="AM41" s="684"/>
      <c r="AN41" s="684"/>
      <c r="AO41" s="715"/>
      <c r="AQ41" s="720" t="s">
        <v>344</v>
      </c>
      <c r="AR41" s="721"/>
      <c r="AS41" s="721"/>
      <c r="AT41" s="721"/>
      <c r="AU41" s="721"/>
      <c r="AV41" s="721"/>
      <c r="AW41" s="721"/>
      <c r="AX41" s="721"/>
      <c r="AY41" s="722"/>
      <c r="AZ41" s="680">
        <v>131276</v>
      </c>
      <c r="BA41" s="681"/>
      <c r="BB41" s="681"/>
      <c r="BC41" s="681"/>
      <c r="BD41" s="699"/>
      <c r="BE41" s="699"/>
      <c r="BF41" s="723"/>
      <c r="BG41" s="728"/>
      <c r="BH41" s="729"/>
      <c r="BI41" s="729"/>
      <c r="BJ41" s="729"/>
      <c r="BK41" s="729"/>
      <c r="BL41" s="236"/>
      <c r="BM41" s="724" t="s">
        <v>345</v>
      </c>
      <c r="BN41" s="724"/>
      <c r="BO41" s="724"/>
      <c r="BP41" s="724"/>
      <c r="BQ41" s="724"/>
      <c r="BR41" s="724"/>
      <c r="BS41" s="724"/>
      <c r="BT41" s="724"/>
      <c r="BU41" s="725"/>
      <c r="BV41" s="680">
        <v>1</v>
      </c>
      <c r="BW41" s="681"/>
      <c r="BX41" s="681"/>
      <c r="BY41" s="681"/>
      <c r="BZ41" s="681"/>
      <c r="CA41" s="681"/>
      <c r="CB41" s="726"/>
      <c r="CD41" s="727" t="s">
        <v>346</v>
      </c>
      <c r="CE41" s="724"/>
      <c r="CF41" s="724"/>
      <c r="CG41" s="724"/>
      <c r="CH41" s="724"/>
      <c r="CI41" s="724"/>
      <c r="CJ41" s="724"/>
      <c r="CK41" s="724"/>
      <c r="CL41" s="724"/>
      <c r="CM41" s="724"/>
      <c r="CN41" s="724"/>
      <c r="CO41" s="724"/>
      <c r="CP41" s="724"/>
      <c r="CQ41" s="725"/>
      <c r="CR41" s="680" t="s">
        <v>230</v>
      </c>
      <c r="CS41" s="699"/>
      <c r="CT41" s="699"/>
      <c r="CU41" s="699"/>
      <c r="CV41" s="699"/>
      <c r="CW41" s="699"/>
      <c r="CX41" s="699"/>
      <c r="CY41" s="700"/>
      <c r="CZ41" s="683" t="s">
        <v>126</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102200</v>
      </c>
      <c r="S42" s="681"/>
      <c r="T42" s="681"/>
      <c r="U42" s="681"/>
      <c r="V42" s="681"/>
      <c r="W42" s="681"/>
      <c r="X42" s="681"/>
      <c r="Y42" s="682"/>
      <c r="Z42" s="713">
        <v>1.5</v>
      </c>
      <c r="AA42" s="713"/>
      <c r="AB42" s="713"/>
      <c r="AC42" s="713"/>
      <c r="AD42" s="714" t="s">
        <v>126</v>
      </c>
      <c r="AE42" s="714"/>
      <c r="AF42" s="714"/>
      <c r="AG42" s="714"/>
      <c r="AH42" s="714"/>
      <c r="AI42" s="714"/>
      <c r="AJ42" s="714"/>
      <c r="AK42" s="714"/>
      <c r="AL42" s="683" t="s">
        <v>126</v>
      </c>
      <c r="AM42" s="684"/>
      <c r="AN42" s="684"/>
      <c r="AO42" s="715"/>
      <c r="AQ42" s="716" t="s">
        <v>348</v>
      </c>
      <c r="AR42" s="717"/>
      <c r="AS42" s="717"/>
      <c r="AT42" s="717"/>
      <c r="AU42" s="717"/>
      <c r="AV42" s="717"/>
      <c r="AW42" s="717"/>
      <c r="AX42" s="717"/>
      <c r="AY42" s="718"/>
      <c r="AZ42" s="664">
        <v>372836</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330</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304128</v>
      </c>
      <c r="CS42" s="681"/>
      <c r="CT42" s="681"/>
      <c r="CU42" s="681"/>
      <c r="CV42" s="681"/>
      <c r="CW42" s="681"/>
      <c r="CX42" s="681"/>
      <c r="CY42" s="682"/>
      <c r="CZ42" s="683">
        <v>4.4000000000000004</v>
      </c>
      <c r="DA42" s="684"/>
      <c r="DB42" s="684"/>
      <c r="DC42" s="685"/>
      <c r="DD42" s="686">
        <v>86501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6982632</v>
      </c>
      <c r="S43" s="703"/>
      <c r="T43" s="703"/>
      <c r="U43" s="703"/>
      <c r="V43" s="703"/>
      <c r="W43" s="703"/>
      <c r="X43" s="703"/>
      <c r="Y43" s="704"/>
      <c r="Z43" s="705">
        <v>100</v>
      </c>
      <c r="AA43" s="705"/>
      <c r="AB43" s="705"/>
      <c r="AC43" s="705"/>
      <c r="AD43" s="706">
        <v>3770541</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7291</v>
      </c>
      <c r="CS43" s="699"/>
      <c r="CT43" s="699"/>
      <c r="CU43" s="699"/>
      <c r="CV43" s="699"/>
      <c r="CW43" s="699"/>
      <c r="CX43" s="699"/>
      <c r="CY43" s="700"/>
      <c r="CZ43" s="683">
        <v>0.1</v>
      </c>
      <c r="DA43" s="701"/>
      <c r="DB43" s="701"/>
      <c r="DC43" s="702"/>
      <c r="DD43" s="686">
        <v>7291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304123</v>
      </c>
      <c r="CS44" s="681"/>
      <c r="CT44" s="681"/>
      <c r="CU44" s="681"/>
      <c r="CV44" s="681"/>
      <c r="CW44" s="681"/>
      <c r="CX44" s="681"/>
      <c r="CY44" s="682"/>
      <c r="CZ44" s="683">
        <v>4.4000000000000004</v>
      </c>
      <c r="DA44" s="684"/>
      <c r="DB44" s="684"/>
      <c r="DC44" s="685"/>
      <c r="DD44" s="686">
        <v>86496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110867</v>
      </c>
      <c r="CS45" s="699"/>
      <c r="CT45" s="699"/>
      <c r="CU45" s="699"/>
      <c r="CV45" s="699"/>
      <c r="CW45" s="699"/>
      <c r="CX45" s="699"/>
      <c r="CY45" s="700"/>
      <c r="CZ45" s="683">
        <v>1.6</v>
      </c>
      <c r="DA45" s="701"/>
      <c r="DB45" s="701"/>
      <c r="DC45" s="702"/>
      <c r="DD45" s="686">
        <v>14697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167608</v>
      </c>
      <c r="CS46" s="681"/>
      <c r="CT46" s="681"/>
      <c r="CU46" s="681"/>
      <c r="CV46" s="681"/>
      <c r="CW46" s="681"/>
      <c r="CX46" s="681"/>
      <c r="CY46" s="682"/>
      <c r="CZ46" s="683">
        <v>2.4</v>
      </c>
      <c r="DA46" s="684"/>
      <c r="DB46" s="684"/>
      <c r="DC46" s="685"/>
      <c r="DD46" s="686">
        <v>71326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5</v>
      </c>
      <c r="CS47" s="699"/>
      <c r="CT47" s="699"/>
      <c r="CU47" s="699"/>
      <c r="CV47" s="699"/>
      <c r="CW47" s="699"/>
      <c r="CX47" s="699"/>
      <c r="CY47" s="700"/>
      <c r="CZ47" s="683">
        <v>0</v>
      </c>
      <c r="DA47" s="701"/>
      <c r="DB47" s="701"/>
      <c r="DC47" s="702"/>
      <c r="DD47" s="686">
        <v>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230</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6863848</v>
      </c>
      <c r="CS49" s="665"/>
      <c r="CT49" s="665"/>
      <c r="CU49" s="665"/>
      <c r="CV49" s="665"/>
      <c r="CW49" s="665"/>
      <c r="CX49" s="665"/>
      <c r="CY49" s="666"/>
      <c r="CZ49" s="667">
        <v>100</v>
      </c>
      <c r="DA49" s="668"/>
      <c r="DB49" s="668"/>
      <c r="DC49" s="669"/>
      <c r="DD49" s="670">
        <v>5286453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rAjhdxgCHL/m8u2MlCCngodep4tj8G8mRBsbx1oZnPUesK7FmUNcTV7JWWxOpcIvt4FMXysjPodxL81MwGMQQ==" saltValue="F+POU3udKX3ocKJygVkd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2" t="s">
        <v>363</v>
      </c>
      <c r="DK2" s="1193"/>
      <c r="DL2" s="1193"/>
      <c r="DM2" s="1193"/>
      <c r="DN2" s="1193"/>
      <c r="DO2" s="1194"/>
      <c r="DP2" s="251"/>
      <c r="DQ2" s="1192" t="s">
        <v>364</v>
      </c>
      <c r="DR2" s="1193"/>
      <c r="DS2" s="1193"/>
      <c r="DT2" s="1193"/>
      <c r="DU2" s="1193"/>
      <c r="DV2" s="1193"/>
      <c r="DW2" s="1193"/>
      <c r="DX2" s="1193"/>
      <c r="DY2" s="1193"/>
      <c r="DZ2" s="119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5" t="s">
        <v>365</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7" t="s">
        <v>367</v>
      </c>
      <c r="B5" s="1088"/>
      <c r="C5" s="1088"/>
      <c r="D5" s="1088"/>
      <c r="E5" s="1088"/>
      <c r="F5" s="1088"/>
      <c r="G5" s="1088"/>
      <c r="H5" s="1088"/>
      <c r="I5" s="1088"/>
      <c r="J5" s="1088"/>
      <c r="K5" s="1088"/>
      <c r="L5" s="1088"/>
      <c r="M5" s="1088"/>
      <c r="N5" s="1088"/>
      <c r="O5" s="1088"/>
      <c r="P5" s="1089"/>
      <c r="Q5" s="1093" t="s">
        <v>368</v>
      </c>
      <c r="R5" s="1094"/>
      <c r="S5" s="1094"/>
      <c r="T5" s="1094"/>
      <c r="U5" s="1095"/>
      <c r="V5" s="1093" t="s">
        <v>369</v>
      </c>
      <c r="W5" s="1094"/>
      <c r="X5" s="1094"/>
      <c r="Y5" s="1094"/>
      <c r="Z5" s="1095"/>
      <c r="AA5" s="1093" t="s">
        <v>370</v>
      </c>
      <c r="AB5" s="1094"/>
      <c r="AC5" s="1094"/>
      <c r="AD5" s="1094"/>
      <c r="AE5" s="1094"/>
      <c r="AF5" s="1195" t="s">
        <v>371</v>
      </c>
      <c r="AG5" s="1094"/>
      <c r="AH5" s="1094"/>
      <c r="AI5" s="1094"/>
      <c r="AJ5" s="1109"/>
      <c r="AK5" s="1094" t="s">
        <v>372</v>
      </c>
      <c r="AL5" s="1094"/>
      <c r="AM5" s="1094"/>
      <c r="AN5" s="1094"/>
      <c r="AO5" s="1095"/>
      <c r="AP5" s="1093" t="s">
        <v>373</v>
      </c>
      <c r="AQ5" s="1094"/>
      <c r="AR5" s="1094"/>
      <c r="AS5" s="1094"/>
      <c r="AT5" s="1095"/>
      <c r="AU5" s="1093" t="s">
        <v>374</v>
      </c>
      <c r="AV5" s="1094"/>
      <c r="AW5" s="1094"/>
      <c r="AX5" s="1094"/>
      <c r="AY5" s="1109"/>
      <c r="AZ5" s="258"/>
      <c r="BA5" s="258"/>
      <c r="BB5" s="258"/>
      <c r="BC5" s="258"/>
      <c r="BD5" s="258"/>
      <c r="BE5" s="259"/>
      <c r="BF5" s="259"/>
      <c r="BG5" s="259"/>
      <c r="BH5" s="259"/>
      <c r="BI5" s="259"/>
      <c r="BJ5" s="259"/>
      <c r="BK5" s="259"/>
      <c r="BL5" s="259"/>
      <c r="BM5" s="259"/>
      <c r="BN5" s="259"/>
      <c r="BO5" s="259"/>
      <c r="BP5" s="259"/>
      <c r="BQ5" s="1087" t="s">
        <v>375</v>
      </c>
      <c r="BR5" s="1088"/>
      <c r="BS5" s="1088"/>
      <c r="BT5" s="1088"/>
      <c r="BU5" s="1088"/>
      <c r="BV5" s="1088"/>
      <c r="BW5" s="1088"/>
      <c r="BX5" s="1088"/>
      <c r="BY5" s="1088"/>
      <c r="BZ5" s="1088"/>
      <c r="CA5" s="1088"/>
      <c r="CB5" s="1088"/>
      <c r="CC5" s="1088"/>
      <c r="CD5" s="1088"/>
      <c r="CE5" s="1088"/>
      <c r="CF5" s="1088"/>
      <c r="CG5" s="1089"/>
      <c r="CH5" s="1093" t="s">
        <v>376</v>
      </c>
      <c r="CI5" s="1094"/>
      <c r="CJ5" s="1094"/>
      <c r="CK5" s="1094"/>
      <c r="CL5" s="1095"/>
      <c r="CM5" s="1093" t="s">
        <v>377</v>
      </c>
      <c r="CN5" s="1094"/>
      <c r="CO5" s="1094"/>
      <c r="CP5" s="1094"/>
      <c r="CQ5" s="1095"/>
      <c r="CR5" s="1093" t="s">
        <v>378</v>
      </c>
      <c r="CS5" s="1094"/>
      <c r="CT5" s="1094"/>
      <c r="CU5" s="1094"/>
      <c r="CV5" s="1095"/>
      <c r="CW5" s="1093" t="s">
        <v>379</v>
      </c>
      <c r="CX5" s="1094"/>
      <c r="CY5" s="1094"/>
      <c r="CZ5" s="1094"/>
      <c r="DA5" s="1095"/>
      <c r="DB5" s="1093" t="s">
        <v>380</v>
      </c>
      <c r="DC5" s="1094"/>
      <c r="DD5" s="1094"/>
      <c r="DE5" s="1094"/>
      <c r="DF5" s="1095"/>
      <c r="DG5" s="1180" t="s">
        <v>381</v>
      </c>
      <c r="DH5" s="1181"/>
      <c r="DI5" s="1181"/>
      <c r="DJ5" s="1181"/>
      <c r="DK5" s="1182"/>
      <c r="DL5" s="1180" t="s">
        <v>382</v>
      </c>
      <c r="DM5" s="1181"/>
      <c r="DN5" s="1181"/>
      <c r="DO5" s="1181"/>
      <c r="DP5" s="1182"/>
      <c r="DQ5" s="1093" t="s">
        <v>383</v>
      </c>
      <c r="DR5" s="1094"/>
      <c r="DS5" s="1094"/>
      <c r="DT5" s="1094"/>
      <c r="DU5" s="1095"/>
      <c r="DV5" s="1093" t="s">
        <v>374</v>
      </c>
      <c r="DW5" s="1094"/>
      <c r="DX5" s="1094"/>
      <c r="DY5" s="1094"/>
      <c r="DZ5" s="1109"/>
      <c r="EA5" s="256"/>
    </row>
    <row r="6" spans="1:131" s="257"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19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83"/>
      <c r="DH6" s="1184"/>
      <c r="DI6" s="1184"/>
      <c r="DJ6" s="1184"/>
      <c r="DK6" s="1185"/>
      <c r="DL6" s="1183"/>
      <c r="DM6" s="1184"/>
      <c r="DN6" s="1184"/>
      <c r="DO6" s="1184"/>
      <c r="DP6" s="1185"/>
      <c r="DQ6" s="1096"/>
      <c r="DR6" s="1097"/>
      <c r="DS6" s="1097"/>
      <c r="DT6" s="1097"/>
      <c r="DU6" s="1098"/>
      <c r="DV6" s="1096"/>
      <c r="DW6" s="1097"/>
      <c r="DX6" s="1097"/>
      <c r="DY6" s="1097"/>
      <c r="DZ6" s="1110"/>
      <c r="EA6" s="256"/>
    </row>
    <row r="7" spans="1:131" s="257" customFormat="1" ht="26.25" customHeight="1" thickTop="1" x14ac:dyDescent="0.15">
      <c r="A7" s="260">
        <v>1</v>
      </c>
      <c r="B7" s="1142" t="s">
        <v>384</v>
      </c>
      <c r="C7" s="1143"/>
      <c r="D7" s="1143"/>
      <c r="E7" s="1143"/>
      <c r="F7" s="1143"/>
      <c r="G7" s="1143"/>
      <c r="H7" s="1143"/>
      <c r="I7" s="1143"/>
      <c r="J7" s="1143"/>
      <c r="K7" s="1143"/>
      <c r="L7" s="1143"/>
      <c r="M7" s="1143"/>
      <c r="N7" s="1143"/>
      <c r="O7" s="1143"/>
      <c r="P7" s="1144"/>
      <c r="Q7" s="1186">
        <v>6983</v>
      </c>
      <c r="R7" s="1187"/>
      <c r="S7" s="1187"/>
      <c r="T7" s="1187"/>
      <c r="U7" s="1187"/>
      <c r="V7" s="1187">
        <v>6864</v>
      </c>
      <c r="W7" s="1187"/>
      <c r="X7" s="1187"/>
      <c r="Y7" s="1187"/>
      <c r="Z7" s="1187"/>
      <c r="AA7" s="1187">
        <v>119</v>
      </c>
      <c r="AB7" s="1187"/>
      <c r="AC7" s="1187"/>
      <c r="AD7" s="1187"/>
      <c r="AE7" s="1188"/>
      <c r="AF7" s="1189">
        <v>91</v>
      </c>
      <c r="AG7" s="1190"/>
      <c r="AH7" s="1190"/>
      <c r="AI7" s="1190"/>
      <c r="AJ7" s="1191"/>
      <c r="AK7" s="1203">
        <v>45</v>
      </c>
      <c r="AL7" s="1204"/>
      <c r="AM7" s="1204"/>
      <c r="AN7" s="1204"/>
      <c r="AO7" s="1204"/>
      <c r="AP7" s="1204">
        <v>6481</v>
      </c>
      <c r="AQ7" s="1204"/>
      <c r="AR7" s="1204"/>
      <c r="AS7" s="1204"/>
      <c r="AT7" s="1204"/>
      <c r="AU7" s="1205"/>
      <c r="AV7" s="1205"/>
      <c r="AW7" s="1205"/>
      <c r="AX7" s="1205"/>
      <c r="AY7" s="1206"/>
      <c r="AZ7" s="254"/>
      <c r="BA7" s="254"/>
      <c r="BB7" s="254"/>
      <c r="BC7" s="254"/>
      <c r="BD7" s="254"/>
      <c r="BE7" s="255"/>
      <c r="BF7" s="255"/>
      <c r="BG7" s="255"/>
      <c r="BH7" s="255"/>
      <c r="BI7" s="255"/>
      <c r="BJ7" s="255"/>
      <c r="BK7" s="255"/>
      <c r="BL7" s="255"/>
      <c r="BM7" s="255"/>
      <c r="BN7" s="255"/>
      <c r="BO7" s="255"/>
      <c r="BP7" s="255"/>
      <c r="BQ7" s="261">
        <v>1</v>
      </c>
      <c r="BR7" s="262"/>
      <c r="BS7" s="1210" t="s">
        <v>580</v>
      </c>
      <c r="BT7" s="1211"/>
      <c r="BU7" s="1211"/>
      <c r="BV7" s="1211"/>
      <c r="BW7" s="1211"/>
      <c r="BX7" s="1211"/>
      <c r="BY7" s="1211"/>
      <c r="BZ7" s="1211"/>
      <c r="CA7" s="1211"/>
      <c r="CB7" s="1211"/>
      <c r="CC7" s="1211"/>
      <c r="CD7" s="1211"/>
      <c r="CE7" s="1211"/>
      <c r="CF7" s="1211"/>
      <c r="CG7" s="1212"/>
      <c r="CH7" s="1200">
        <v>-8</v>
      </c>
      <c r="CI7" s="1201"/>
      <c r="CJ7" s="1201"/>
      <c r="CK7" s="1201"/>
      <c r="CL7" s="1202"/>
      <c r="CM7" s="1200">
        <v>94</v>
      </c>
      <c r="CN7" s="1201"/>
      <c r="CO7" s="1201"/>
      <c r="CP7" s="1201"/>
      <c r="CQ7" s="1202"/>
      <c r="CR7" s="1200">
        <v>10</v>
      </c>
      <c r="CS7" s="1201"/>
      <c r="CT7" s="1201"/>
      <c r="CU7" s="1201"/>
      <c r="CV7" s="1202"/>
      <c r="CW7" s="1200">
        <v>2</v>
      </c>
      <c r="CX7" s="1201"/>
      <c r="CY7" s="1201"/>
      <c r="CZ7" s="1201"/>
      <c r="DA7" s="1202"/>
      <c r="DB7" s="1200" t="s">
        <v>507</v>
      </c>
      <c r="DC7" s="1201"/>
      <c r="DD7" s="1201"/>
      <c r="DE7" s="1201"/>
      <c r="DF7" s="1202"/>
      <c r="DG7" s="1200" t="s">
        <v>507</v>
      </c>
      <c r="DH7" s="1201"/>
      <c r="DI7" s="1201"/>
      <c r="DJ7" s="1201"/>
      <c r="DK7" s="1202"/>
      <c r="DL7" s="1200" t="s">
        <v>507</v>
      </c>
      <c r="DM7" s="1201"/>
      <c r="DN7" s="1201"/>
      <c r="DO7" s="1201"/>
      <c r="DP7" s="1202"/>
      <c r="DQ7" s="1200" t="s">
        <v>507</v>
      </c>
      <c r="DR7" s="1201"/>
      <c r="DS7" s="1201"/>
      <c r="DT7" s="1201"/>
      <c r="DU7" s="1202"/>
      <c r="DV7" s="1197"/>
      <c r="DW7" s="1198"/>
      <c r="DX7" s="1198"/>
      <c r="DY7" s="1198"/>
      <c r="DZ7" s="1199"/>
      <c r="EA7" s="256"/>
    </row>
    <row r="8" spans="1:131" s="257" customFormat="1" ht="26.25" customHeight="1" x14ac:dyDescent="0.15">
      <c r="A8" s="263">
        <v>2</v>
      </c>
      <c r="B8" s="1111"/>
      <c r="C8" s="1112"/>
      <c r="D8" s="1112"/>
      <c r="E8" s="1112"/>
      <c r="F8" s="1112"/>
      <c r="G8" s="1112"/>
      <c r="H8" s="1112"/>
      <c r="I8" s="1112"/>
      <c r="J8" s="1112"/>
      <c r="K8" s="1112"/>
      <c r="L8" s="1112"/>
      <c r="M8" s="1112"/>
      <c r="N8" s="1112"/>
      <c r="O8" s="1112"/>
      <c r="P8" s="1113"/>
      <c r="Q8" s="1135"/>
      <c r="R8" s="1136"/>
      <c r="S8" s="1136"/>
      <c r="T8" s="1136"/>
      <c r="U8" s="1136"/>
      <c r="V8" s="1136"/>
      <c r="W8" s="1136"/>
      <c r="X8" s="1136"/>
      <c r="Y8" s="1136"/>
      <c r="Z8" s="1136"/>
      <c r="AA8" s="1136"/>
      <c r="AB8" s="1136"/>
      <c r="AC8" s="1136"/>
      <c r="AD8" s="1136"/>
      <c r="AE8" s="1137"/>
      <c r="AF8" s="1117"/>
      <c r="AG8" s="1118"/>
      <c r="AH8" s="1118"/>
      <c r="AI8" s="1118"/>
      <c r="AJ8" s="1119"/>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t="s">
        <v>581</v>
      </c>
      <c r="BT8" s="1107"/>
      <c r="BU8" s="1107"/>
      <c r="BV8" s="1107"/>
      <c r="BW8" s="1107"/>
      <c r="BX8" s="1107"/>
      <c r="BY8" s="1107"/>
      <c r="BZ8" s="1107"/>
      <c r="CA8" s="1107"/>
      <c r="CB8" s="1107"/>
      <c r="CC8" s="1107"/>
      <c r="CD8" s="1107"/>
      <c r="CE8" s="1107"/>
      <c r="CF8" s="1107"/>
      <c r="CG8" s="1108"/>
      <c r="CH8" s="1080">
        <v>66</v>
      </c>
      <c r="CI8" s="1081"/>
      <c r="CJ8" s="1081"/>
      <c r="CK8" s="1081"/>
      <c r="CL8" s="1082"/>
      <c r="CM8" s="1080">
        <v>384</v>
      </c>
      <c r="CN8" s="1081"/>
      <c r="CO8" s="1081"/>
      <c r="CP8" s="1081"/>
      <c r="CQ8" s="1082"/>
      <c r="CR8" s="1080">
        <v>50</v>
      </c>
      <c r="CS8" s="1081"/>
      <c r="CT8" s="1081"/>
      <c r="CU8" s="1081"/>
      <c r="CV8" s="1082"/>
      <c r="CW8" s="1080" t="s">
        <v>582</v>
      </c>
      <c r="CX8" s="1081"/>
      <c r="CY8" s="1081"/>
      <c r="CZ8" s="1081"/>
      <c r="DA8" s="1082"/>
      <c r="DB8" s="1080" t="s">
        <v>507</v>
      </c>
      <c r="DC8" s="1081"/>
      <c r="DD8" s="1081"/>
      <c r="DE8" s="1081"/>
      <c r="DF8" s="1082"/>
      <c r="DG8" s="1080" t="s">
        <v>507</v>
      </c>
      <c r="DH8" s="1081"/>
      <c r="DI8" s="1081"/>
      <c r="DJ8" s="1081"/>
      <c r="DK8" s="1082"/>
      <c r="DL8" s="1080" t="s">
        <v>507</v>
      </c>
      <c r="DM8" s="1081"/>
      <c r="DN8" s="1081"/>
      <c r="DO8" s="1081"/>
      <c r="DP8" s="1082"/>
      <c r="DQ8" s="1080" t="s">
        <v>507</v>
      </c>
      <c r="DR8" s="1081"/>
      <c r="DS8" s="1081"/>
      <c r="DT8" s="1081"/>
      <c r="DU8" s="1082"/>
      <c r="DV8" s="1084"/>
      <c r="DW8" s="1085"/>
      <c r="DX8" s="1085"/>
      <c r="DY8" s="1085"/>
      <c r="DZ8" s="1086"/>
      <c r="EA8" s="256"/>
    </row>
    <row r="9" spans="1:131" s="257" customFormat="1" ht="26.25" customHeight="1" x14ac:dyDescent="0.15">
      <c r="A9" s="263">
        <v>3</v>
      </c>
      <c r="B9" s="1111"/>
      <c r="C9" s="1112"/>
      <c r="D9" s="1112"/>
      <c r="E9" s="1112"/>
      <c r="F9" s="1112"/>
      <c r="G9" s="1112"/>
      <c r="H9" s="1112"/>
      <c r="I9" s="1112"/>
      <c r="J9" s="1112"/>
      <c r="K9" s="1112"/>
      <c r="L9" s="1112"/>
      <c r="M9" s="1112"/>
      <c r="N9" s="1112"/>
      <c r="O9" s="1112"/>
      <c r="P9" s="1113"/>
      <c r="Q9" s="1135"/>
      <c r="R9" s="1136"/>
      <c r="S9" s="1136"/>
      <c r="T9" s="1136"/>
      <c r="U9" s="1136"/>
      <c r="V9" s="1136"/>
      <c r="W9" s="1136"/>
      <c r="X9" s="1136"/>
      <c r="Y9" s="1136"/>
      <c r="Z9" s="1136"/>
      <c r="AA9" s="1136"/>
      <c r="AB9" s="1136"/>
      <c r="AC9" s="1136"/>
      <c r="AD9" s="1136"/>
      <c r="AE9" s="1137"/>
      <c r="AF9" s="1117"/>
      <c r="AG9" s="1118"/>
      <c r="AH9" s="1118"/>
      <c r="AI9" s="1118"/>
      <c r="AJ9" s="1119"/>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c r="BT9" s="1107"/>
      <c r="BU9" s="1107"/>
      <c r="BV9" s="1107"/>
      <c r="BW9" s="1107"/>
      <c r="BX9" s="1107"/>
      <c r="BY9" s="1107"/>
      <c r="BZ9" s="1107"/>
      <c r="CA9" s="1107"/>
      <c r="CB9" s="1107"/>
      <c r="CC9" s="1107"/>
      <c r="CD9" s="1107"/>
      <c r="CE9" s="1107"/>
      <c r="CF9" s="1107"/>
      <c r="CG9" s="1108"/>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4"/>
      <c r="DW9" s="1085"/>
      <c r="DX9" s="1085"/>
      <c r="DY9" s="1085"/>
      <c r="DZ9" s="1086"/>
      <c r="EA9" s="256"/>
    </row>
    <row r="10" spans="1:131" s="257" customFormat="1" ht="26.25" customHeight="1" x14ac:dyDescent="0.15">
      <c r="A10" s="263">
        <v>4</v>
      </c>
      <c r="B10" s="1111"/>
      <c r="C10" s="1112"/>
      <c r="D10" s="1112"/>
      <c r="E10" s="1112"/>
      <c r="F10" s="1112"/>
      <c r="G10" s="1112"/>
      <c r="H10" s="1112"/>
      <c r="I10" s="1112"/>
      <c r="J10" s="1112"/>
      <c r="K10" s="1112"/>
      <c r="L10" s="1112"/>
      <c r="M10" s="1112"/>
      <c r="N10" s="1112"/>
      <c r="O10" s="1112"/>
      <c r="P10" s="1113"/>
      <c r="Q10" s="1135"/>
      <c r="R10" s="1136"/>
      <c r="S10" s="1136"/>
      <c r="T10" s="1136"/>
      <c r="U10" s="1136"/>
      <c r="V10" s="1136"/>
      <c r="W10" s="1136"/>
      <c r="X10" s="1136"/>
      <c r="Y10" s="1136"/>
      <c r="Z10" s="1136"/>
      <c r="AA10" s="1136"/>
      <c r="AB10" s="1136"/>
      <c r="AC10" s="1136"/>
      <c r="AD10" s="1136"/>
      <c r="AE10" s="1137"/>
      <c r="AF10" s="1117"/>
      <c r="AG10" s="1118"/>
      <c r="AH10" s="1118"/>
      <c r="AI10" s="1118"/>
      <c r="AJ10" s="1119"/>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c r="BT10" s="1107"/>
      <c r="BU10" s="1107"/>
      <c r="BV10" s="1107"/>
      <c r="BW10" s="1107"/>
      <c r="BX10" s="1107"/>
      <c r="BY10" s="1107"/>
      <c r="BZ10" s="1107"/>
      <c r="CA10" s="1107"/>
      <c r="CB10" s="1107"/>
      <c r="CC10" s="1107"/>
      <c r="CD10" s="1107"/>
      <c r="CE10" s="1107"/>
      <c r="CF10" s="1107"/>
      <c r="CG10" s="1108"/>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4"/>
      <c r="DW10" s="1085"/>
      <c r="DX10" s="1085"/>
      <c r="DY10" s="1085"/>
      <c r="DZ10" s="1086"/>
      <c r="EA10" s="256"/>
    </row>
    <row r="11" spans="1:131" s="257" customFormat="1" ht="26.25" customHeight="1" x14ac:dyDescent="0.15">
      <c r="A11" s="263">
        <v>5</v>
      </c>
      <c r="B11" s="1111"/>
      <c r="C11" s="1112"/>
      <c r="D11" s="1112"/>
      <c r="E11" s="1112"/>
      <c r="F11" s="1112"/>
      <c r="G11" s="1112"/>
      <c r="H11" s="1112"/>
      <c r="I11" s="1112"/>
      <c r="J11" s="1112"/>
      <c r="K11" s="1112"/>
      <c r="L11" s="1112"/>
      <c r="M11" s="1112"/>
      <c r="N11" s="1112"/>
      <c r="O11" s="1112"/>
      <c r="P11" s="1113"/>
      <c r="Q11" s="1135"/>
      <c r="R11" s="1136"/>
      <c r="S11" s="1136"/>
      <c r="T11" s="1136"/>
      <c r="U11" s="1136"/>
      <c r="V11" s="1136"/>
      <c r="W11" s="1136"/>
      <c r="X11" s="1136"/>
      <c r="Y11" s="1136"/>
      <c r="Z11" s="1136"/>
      <c r="AA11" s="1136"/>
      <c r="AB11" s="1136"/>
      <c r="AC11" s="1136"/>
      <c r="AD11" s="1136"/>
      <c r="AE11" s="1137"/>
      <c r="AF11" s="1117"/>
      <c r="AG11" s="1118"/>
      <c r="AH11" s="1118"/>
      <c r="AI11" s="1118"/>
      <c r="AJ11" s="1119"/>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4"/>
      <c r="DW11" s="1085"/>
      <c r="DX11" s="1085"/>
      <c r="DY11" s="1085"/>
      <c r="DZ11" s="1086"/>
      <c r="EA11" s="256"/>
    </row>
    <row r="12" spans="1:131" s="257" customFormat="1" ht="26.25" customHeight="1" x14ac:dyDescent="0.15">
      <c r="A12" s="263">
        <v>6</v>
      </c>
      <c r="B12" s="1111"/>
      <c r="C12" s="1112"/>
      <c r="D12" s="1112"/>
      <c r="E12" s="1112"/>
      <c r="F12" s="1112"/>
      <c r="G12" s="1112"/>
      <c r="H12" s="1112"/>
      <c r="I12" s="1112"/>
      <c r="J12" s="1112"/>
      <c r="K12" s="1112"/>
      <c r="L12" s="1112"/>
      <c r="M12" s="1112"/>
      <c r="N12" s="1112"/>
      <c r="O12" s="1112"/>
      <c r="P12" s="1113"/>
      <c r="Q12" s="1135"/>
      <c r="R12" s="1136"/>
      <c r="S12" s="1136"/>
      <c r="T12" s="1136"/>
      <c r="U12" s="1136"/>
      <c r="V12" s="1136"/>
      <c r="W12" s="1136"/>
      <c r="X12" s="1136"/>
      <c r="Y12" s="1136"/>
      <c r="Z12" s="1136"/>
      <c r="AA12" s="1136"/>
      <c r="AB12" s="1136"/>
      <c r="AC12" s="1136"/>
      <c r="AD12" s="1136"/>
      <c r="AE12" s="1137"/>
      <c r="AF12" s="1117"/>
      <c r="AG12" s="1118"/>
      <c r="AH12" s="1118"/>
      <c r="AI12" s="1118"/>
      <c r="AJ12" s="1119"/>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4"/>
      <c r="DW12" s="1085"/>
      <c r="DX12" s="1085"/>
      <c r="DY12" s="1085"/>
      <c r="DZ12" s="1086"/>
      <c r="EA12" s="256"/>
    </row>
    <row r="13" spans="1:131" s="257" customFormat="1" ht="26.25" customHeight="1" x14ac:dyDescent="0.15">
      <c r="A13" s="263">
        <v>7</v>
      </c>
      <c r="B13" s="1111"/>
      <c r="C13" s="1112"/>
      <c r="D13" s="1112"/>
      <c r="E13" s="1112"/>
      <c r="F13" s="1112"/>
      <c r="G13" s="1112"/>
      <c r="H13" s="1112"/>
      <c r="I13" s="1112"/>
      <c r="J13" s="1112"/>
      <c r="K13" s="1112"/>
      <c r="L13" s="1112"/>
      <c r="M13" s="1112"/>
      <c r="N13" s="1112"/>
      <c r="O13" s="1112"/>
      <c r="P13" s="1113"/>
      <c r="Q13" s="1135"/>
      <c r="R13" s="1136"/>
      <c r="S13" s="1136"/>
      <c r="T13" s="1136"/>
      <c r="U13" s="1136"/>
      <c r="V13" s="1136"/>
      <c r="W13" s="1136"/>
      <c r="X13" s="1136"/>
      <c r="Y13" s="1136"/>
      <c r="Z13" s="1136"/>
      <c r="AA13" s="1136"/>
      <c r="AB13" s="1136"/>
      <c r="AC13" s="1136"/>
      <c r="AD13" s="1136"/>
      <c r="AE13" s="1137"/>
      <c r="AF13" s="1117"/>
      <c r="AG13" s="1118"/>
      <c r="AH13" s="1118"/>
      <c r="AI13" s="1118"/>
      <c r="AJ13" s="1119"/>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4"/>
      <c r="DW13" s="1085"/>
      <c r="DX13" s="1085"/>
      <c r="DY13" s="1085"/>
      <c r="DZ13" s="1086"/>
      <c r="EA13" s="256"/>
    </row>
    <row r="14" spans="1:131" s="257" customFormat="1" ht="26.25" customHeight="1" x14ac:dyDescent="0.15">
      <c r="A14" s="263">
        <v>8</v>
      </c>
      <c r="B14" s="1111"/>
      <c r="C14" s="1112"/>
      <c r="D14" s="1112"/>
      <c r="E14" s="1112"/>
      <c r="F14" s="1112"/>
      <c r="G14" s="1112"/>
      <c r="H14" s="1112"/>
      <c r="I14" s="1112"/>
      <c r="J14" s="1112"/>
      <c r="K14" s="1112"/>
      <c r="L14" s="1112"/>
      <c r="M14" s="1112"/>
      <c r="N14" s="1112"/>
      <c r="O14" s="1112"/>
      <c r="P14" s="1113"/>
      <c r="Q14" s="1135"/>
      <c r="R14" s="1136"/>
      <c r="S14" s="1136"/>
      <c r="T14" s="1136"/>
      <c r="U14" s="1136"/>
      <c r="V14" s="1136"/>
      <c r="W14" s="1136"/>
      <c r="X14" s="1136"/>
      <c r="Y14" s="1136"/>
      <c r="Z14" s="1136"/>
      <c r="AA14" s="1136"/>
      <c r="AB14" s="1136"/>
      <c r="AC14" s="1136"/>
      <c r="AD14" s="1136"/>
      <c r="AE14" s="1137"/>
      <c r="AF14" s="1117"/>
      <c r="AG14" s="1118"/>
      <c r="AH14" s="1118"/>
      <c r="AI14" s="1118"/>
      <c r="AJ14" s="1119"/>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4"/>
      <c r="DW14" s="1085"/>
      <c r="DX14" s="1085"/>
      <c r="DY14" s="1085"/>
      <c r="DZ14" s="1086"/>
      <c r="EA14" s="256"/>
    </row>
    <row r="15" spans="1:131" s="257" customFormat="1" ht="26.25" customHeight="1" x14ac:dyDescent="0.15">
      <c r="A15" s="263">
        <v>9</v>
      </c>
      <c r="B15" s="1111"/>
      <c r="C15" s="1112"/>
      <c r="D15" s="1112"/>
      <c r="E15" s="1112"/>
      <c r="F15" s="1112"/>
      <c r="G15" s="1112"/>
      <c r="H15" s="1112"/>
      <c r="I15" s="1112"/>
      <c r="J15" s="1112"/>
      <c r="K15" s="1112"/>
      <c r="L15" s="1112"/>
      <c r="M15" s="1112"/>
      <c r="N15" s="1112"/>
      <c r="O15" s="1112"/>
      <c r="P15" s="1113"/>
      <c r="Q15" s="1135"/>
      <c r="R15" s="1136"/>
      <c r="S15" s="1136"/>
      <c r="T15" s="1136"/>
      <c r="U15" s="1136"/>
      <c r="V15" s="1136"/>
      <c r="W15" s="1136"/>
      <c r="X15" s="1136"/>
      <c r="Y15" s="1136"/>
      <c r="Z15" s="1136"/>
      <c r="AA15" s="1136"/>
      <c r="AB15" s="1136"/>
      <c r="AC15" s="1136"/>
      <c r="AD15" s="1136"/>
      <c r="AE15" s="1137"/>
      <c r="AF15" s="1117"/>
      <c r="AG15" s="1118"/>
      <c r="AH15" s="1118"/>
      <c r="AI15" s="1118"/>
      <c r="AJ15" s="1119"/>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4"/>
      <c r="DW15" s="1085"/>
      <c r="DX15" s="1085"/>
      <c r="DY15" s="1085"/>
      <c r="DZ15" s="1086"/>
      <c r="EA15" s="256"/>
    </row>
    <row r="16" spans="1:131" s="257" customFormat="1" ht="26.25" customHeight="1" x14ac:dyDescent="0.15">
      <c r="A16" s="263">
        <v>10</v>
      </c>
      <c r="B16" s="1111"/>
      <c r="C16" s="1112"/>
      <c r="D16" s="1112"/>
      <c r="E16" s="1112"/>
      <c r="F16" s="1112"/>
      <c r="G16" s="1112"/>
      <c r="H16" s="1112"/>
      <c r="I16" s="1112"/>
      <c r="J16" s="1112"/>
      <c r="K16" s="1112"/>
      <c r="L16" s="1112"/>
      <c r="M16" s="1112"/>
      <c r="N16" s="1112"/>
      <c r="O16" s="1112"/>
      <c r="P16" s="1113"/>
      <c r="Q16" s="1135"/>
      <c r="R16" s="1136"/>
      <c r="S16" s="1136"/>
      <c r="T16" s="1136"/>
      <c r="U16" s="1136"/>
      <c r="V16" s="1136"/>
      <c r="W16" s="1136"/>
      <c r="X16" s="1136"/>
      <c r="Y16" s="1136"/>
      <c r="Z16" s="1136"/>
      <c r="AA16" s="1136"/>
      <c r="AB16" s="1136"/>
      <c r="AC16" s="1136"/>
      <c r="AD16" s="1136"/>
      <c r="AE16" s="1137"/>
      <c r="AF16" s="1117"/>
      <c r="AG16" s="1118"/>
      <c r="AH16" s="1118"/>
      <c r="AI16" s="1118"/>
      <c r="AJ16" s="1119"/>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4"/>
      <c r="DW16" s="1085"/>
      <c r="DX16" s="1085"/>
      <c r="DY16" s="1085"/>
      <c r="DZ16" s="1086"/>
      <c r="EA16" s="256"/>
    </row>
    <row r="17" spans="1:131" s="257" customFormat="1" ht="26.25" customHeight="1" x14ac:dyDescent="0.15">
      <c r="A17" s="263">
        <v>11</v>
      </c>
      <c r="B17" s="1111"/>
      <c r="C17" s="1112"/>
      <c r="D17" s="1112"/>
      <c r="E17" s="1112"/>
      <c r="F17" s="1112"/>
      <c r="G17" s="1112"/>
      <c r="H17" s="1112"/>
      <c r="I17" s="1112"/>
      <c r="J17" s="1112"/>
      <c r="K17" s="1112"/>
      <c r="L17" s="1112"/>
      <c r="M17" s="1112"/>
      <c r="N17" s="1112"/>
      <c r="O17" s="1112"/>
      <c r="P17" s="1113"/>
      <c r="Q17" s="1135"/>
      <c r="R17" s="1136"/>
      <c r="S17" s="1136"/>
      <c r="T17" s="1136"/>
      <c r="U17" s="1136"/>
      <c r="V17" s="1136"/>
      <c r="W17" s="1136"/>
      <c r="X17" s="1136"/>
      <c r="Y17" s="1136"/>
      <c r="Z17" s="1136"/>
      <c r="AA17" s="1136"/>
      <c r="AB17" s="1136"/>
      <c r="AC17" s="1136"/>
      <c r="AD17" s="1136"/>
      <c r="AE17" s="1137"/>
      <c r="AF17" s="1117"/>
      <c r="AG17" s="1118"/>
      <c r="AH17" s="1118"/>
      <c r="AI17" s="1118"/>
      <c r="AJ17" s="1119"/>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4"/>
      <c r="DW17" s="1085"/>
      <c r="DX17" s="1085"/>
      <c r="DY17" s="1085"/>
      <c r="DZ17" s="1086"/>
      <c r="EA17" s="256"/>
    </row>
    <row r="18" spans="1:131" s="257" customFormat="1" ht="26.25" customHeight="1" x14ac:dyDescent="0.15">
      <c r="A18" s="263">
        <v>12</v>
      </c>
      <c r="B18" s="1111"/>
      <c r="C18" s="1112"/>
      <c r="D18" s="1112"/>
      <c r="E18" s="1112"/>
      <c r="F18" s="1112"/>
      <c r="G18" s="1112"/>
      <c r="H18" s="1112"/>
      <c r="I18" s="1112"/>
      <c r="J18" s="1112"/>
      <c r="K18" s="1112"/>
      <c r="L18" s="1112"/>
      <c r="M18" s="1112"/>
      <c r="N18" s="1112"/>
      <c r="O18" s="1112"/>
      <c r="P18" s="1113"/>
      <c r="Q18" s="1135"/>
      <c r="R18" s="1136"/>
      <c r="S18" s="1136"/>
      <c r="T18" s="1136"/>
      <c r="U18" s="1136"/>
      <c r="V18" s="1136"/>
      <c r="W18" s="1136"/>
      <c r="X18" s="1136"/>
      <c r="Y18" s="1136"/>
      <c r="Z18" s="1136"/>
      <c r="AA18" s="1136"/>
      <c r="AB18" s="1136"/>
      <c r="AC18" s="1136"/>
      <c r="AD18" s="1136"/>
      <c r="AE18" s="1137"/>
      <c r="AF18" s="1117"/>
      <c r="AG18" s="1118"/>
      <c r="AH18" s="1118"/>
      <c r="AI18" s="1118"/>
      <c r="AJ18" s="1119"/>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4"/>
      <c r="DW18" s="1085"/>
      <c r="DX18" s="1085"/>
      <c r="DY18" s="1085"/>
      <c r="DZ18" s="1086"/>
      <c r="EA18" s="256"/>
    </row>
    <row r="19" spans="1:131" s="257" customFormat="1" ht="26.25" customHeight="1" x14ac:dyDescent="0.15">
      <c r="A19" s="263">
        <v>13</v>
      </c>
      <c r="B19" s="1111"/>
      <c r="C19" s="1112"/>
      <c r="D19" s="1112"/>
      <c r="E19" s="1112"/>
      <c r="F19" s="1112"/>
      <c r="G19" s="1112"/>
      <c r="H19" s="1112"/>
      <c r="I19" s="1112"/>
      <c r="J19" s="1112"/>
      <c r="K19" s="1112"/>
      <c r="L19" s="1112"/>
      <c r="M19" s="1112"/>
      <c r="N19" s="1112"/>
      <c r="O19" s="1112"/>
      <c r="P19" s="1113"/>
      <c r="Q19" s="1135"/>
      <c r="R19" s="1136"/>
      <c r="S19" s="1136"/>
      <c r="T19" s="1136"/>
      <c r="U19" s="1136"/>
      <c r="V19" s="1136"/>
      <c r="W19" s="1136"/>
      <c r="X19" s="1136"/>
      <c r="Y19" s="1136"/>
      <c r="Z19" s="1136"/>
      <c r="AA19" s="1136"/>
      <c r="AB19" s="1136"/>
      <c r="AC19" s="1136"/>
      <c r="AD19" s="1136"/>
      <c r="AE19" s="1137"/>
      <c r="AF19" s="1117"/>
      <c r="AG19" s="1118"/>
      <c r="AH19" s="1118"/>
      <c r="AI19" s="1118"/>
      <c r="AJ19" s="1119"/>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4"/>
      <c r="DW19" s="1085"/>
      <c r="DX19" s="1085"/>
      <c r="DY19" s="1085"/>
      <c r="DZ19" s="1086"/>
      <c r="EA19" s="256"/>
    </row>
    <row r="20" spans="1:131" s="257" customFormat="1" ht="26.25" customHeight="1" x14ac:dyDescent="0.15">
      <c r="A20" s="263">
        <v>14</v>
      </c>
      <c r="B20" s="1111"/>
      <c r="C20" s="1112"/>
      <c r="D20" s="1112"/>
      <c r="E20" s="1112"/>
      <c r="F20" s="1112"/>
      <c r="G20" s="1112"/>
      <c r="H20" s="1112"/>
      <c r="I20" s="1112"/>
      <c r="J20" s="1112"/>
      <c r="K20" s="1112"/>
      <c r="L20" s="1112"/>
      <c r="M20" s="1112"/>
      <c r="N20" s="1112"/>
      <c r="O20" s="1112"/>
      <c r="P20" s="1113"/>
      <c r="Q20" s="1135"/>
      <c r="R20" s="1136"/>
      <c r="S20" s="1136"/>
      <c r="T20" s="1136"/>
      <c r="U20" s="1136"/>
      <c r="V20" s="1136"/>
      <c r="W20" s="1136"/>
      <c r="X20" s="1136"/>
      <c r="Y20" s="1136"/>
      <c r="Z20" s="1136"/>
      <c r="AA20" s="1136"/>
      <c r="AB20" s="1136"/>
      <c r="AC20" s="1136"/>
      <c r="AD20" s="1136"/>
      <c r="AE20" s="1137"/>
      <c r="AF20" s="1117"/>
      <c r="AG20" s="1118"/>
      <c r="AH20" s="1118"/>
      <c r="AI20" s="1118"/>
      <c r="AJ20" s="1119"/>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4"/>
      <c r="DW20" s="1085"/>
      <c r="DX20" s="1085"/>
      <c r="DY20" s="1085"/>
      <c r="DZ20" s="1086"/>
      <c r="EA20" s="256"/>
    </row>
    <row r="21" spans="1:131" s="257" customFormat="1" ht="26.25" customHeight="1" thickBot="1" x14ac:dyDescent="0.2">
      <c r="A21" s="263">
        <v>15</v>
      </c>
      <c r="B21" s="1111"/>
      <c r="C21" s="1112"/>
      <c r="D21" s="1112"/>
      <c r="E21" s="1112"/>
      <c r="F21" s="1112"/>
      <c r="G21" s="1112"/>
      <c r="H21" s="1112"/>
      <c r="I21" s="1112"/>
      <c r="J21" s="1112"/>
      <c r="K21" s="1112"/>
      <c r="L21" s="1112"/>
      <c r="M21" s="1112"/>
      <c r="N21" s="1112"/>
      <c r="O21" s="1112"/>
      <c r="P21" s="1113"/>
      <c r="Q21" s="1135"/>
      <c r="R21" s="1136"/>
      <c r="S21" s="1136"/>
      <c r="T21" s="1136"/>
      <c r="U21" s="1136"/>
      <c r="V21" s="1136"/>
      <c r="W21" s="1136"/>
      <c r="X21" s="1136"/>
      <c r="Y21" s="1136"/>
      <c r="Z21" s="1136"/>
      <c r="AA21" s="1136"/>
      <c r="AB21" s="1136"/>
      <c r="AC21" s="1136"/>
      <c r="AD21" s="1136"/>
      <c r="AE21" s="1137"/>
      <c r="AF21" s="1117"/>
      <c r="AG21" s="1118"/>
      <c r="AH21" s="1118"/>
      <c r="AI21" s="1118"/>
      <c r="AJ21" s="1119"/>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4"/>
      <c r="DW21" s="1085"/>
      <c r="DX21" s="1085"/>
      <c r="DY21" s="1085"/>
      <c r="DZ21" s="1086"/>
      <c r="EA21" s="256"/>
    </row>
    <row r="22" spans="1:131" s="257" customFormat="1" ht="26.25" customHeight="1" x14ac:dyDescent="0.15">
      <c r="A22" s="263">
        <v>16</v>
      </c>
      <c r="B22" s="1111"/>
      <c r="C22" s="1112"/>
      <c r="D22" s="1112"/>
      <c r="E22" s="1112"/>
      <c r="F22" s="1112"/>
      <c r="G22" s="1112"/>
      <c r="H22" s="1112"/>
      <c r="I22" s="1112"/>
      <c r="J22" s="1112"/>
      <c r="K22" s="1112"/>
      <c r="L22" s="1112"/>
      <c r="M22" s="1112"/>
      <c r="N22" s="1112"/>
      <c r="O22" s="1112"/>
      <c r="P22" s="1113"/>
      <c r="Q22" s="1173"/>
      <c r="R22" s="1174"/>
      <c r="S22" s="1174"/>
      <c r="T22" s="1174"/>
      <c r="U22" s="1174"/>
      <c r="V22" s="1174"/>
      <c r="W22" s="1174"/>
      <c r="X22" s="1174"/>
      <c r="Y22" s="1174"/>
      <c r="Z22" s="1174"/>
      <c r="AA22" s="1174"/>
      <c r="AB22" s="1174"/>
      <c r="AC22" s="1174"/>
      <c r="AD22" s="1174"/>
      <c r="AE22" s="1175"/>
      <c r="AF22" s="1117"/>
      <c r="AG22" s="1118"/>
      <c r="AH22" s="1118"/>
      <c r="AI22" s="1118"/>
      <c r="AJ22" s="1119"/>
      <c r="AK22" s="1169"/>
      <c r="AL22" s="1170"/>
      <c r="AM22" s="1170"/>
      <c r="AN22" s="1170"/>
      <c r="AO22" s="1170"/>
      <c r="AP22" s="1170"/>
      <c r="AQ22" s="1170"/>
      <c r="AR22" s="1170"/>
      <c r="AS22" s="1170"/>
      <c r="AT22" s="1170"/>
      <c r="AU22" s="1171"/>
      <c r="AV22" s="1171"/>
      <c r="AW22" s="1171"/>
      <c r="AX22" s="1171"/>
      <c r="AY22" s="1172"/>
      <c r="AZ22" s="1132" t="s">
        <v>385</v>
      </c>
      <c r="BA22" s="1132"/>
      <c r="BB22" s="1132"/>
      <c r="BC22" s="1132"/>
      <c r="BD22" s="1133"/>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4"/>
      <c r="DW22" s="1085"/>
      <c r="DX22" s="1085"/>
      <c r="DY22" s="1085"/>
      <c r="DZ22" s="1086"/>
      <c r="EA22" s="256"/>
    </row>
    <row r="23" spans="1:131" s="257" customFormat="1" ht="26.25" customHeight="1" thickBot="1" x14ac:dyDescent="0.2">
      <c r="A23" s="266" t="s">
        <v>386</v>
      </c>
      <c r="B23" s="1039" t="s">
        <v>387</v>
      </c>
      <c r="C23" s="1040"/>
      <c r="D23" s="1040"/>
      <c r="E23" s="1040"/>
      <c r="F23" s="1040"/>
      <c r="G23" s="1040"/>
      <c r="H23" s="1040"/>
      <c r="I23" s="1040"/>
      <c r="J23" s="1040"/>
      <c r="K23" s="1040"/>
      <c r="L23" s="1040"/>
      <c r="M23" s="1040"/>
      <c r="N23" s="1040"/>
      <c r="O23" s="1040"/>
      <c r="P23" s="1041"/>
      <c r="Q23" s="1160">
        <f>Q7</f>
        <v>6983</v>
      </c>
      <c r="R23" s="1161"/>
      <c r="S23" s="1161"/>
      <c r="T23" s="1161"/>
      <c r="U23" s="1161"/>
      <c r="V23" s="1161">
        <f>V7</f>
        <v>6864</v>
      </c>
      <c r="W23" s="1161"/>
      <c r="X23" s="1161"/>
      <c r="Y23" s="1161"/>
      <c r="Z23" s="1161"/>
      <c r="AA23" s="1161">
        <f>AA7</f>
        <v>119</v>
      </c>
      <c r="AB23" s="1161"/>
      <c r="AC23" s="1161"/>
      <c r="AD23" s="1161"/>
      <c r="AE23" s="1162"/>
      <c r="AF23" s="1163">
        <v>91</v>
      </c>
      <c r="AG23" s="1161"/>
      <c r="AH23" s="1161"/>
      <c r="AI23" s="1161"/>
      <c r="AJ23" s="1164"/>
      <c r="AK23" s="1165"/>
      <c r="AL23" s="1166"/>
      <c r="AM23" s="1166"/>
      <c r="AN23" s="1166"/>
      <c r="AO23" s="1166"/>
      <c r="AP23" s="1161">
        <f>AP7</f>
        <v>6481</v>
      </c>
      <c r="AQ23" s="1161"/>
      <c r="AR23" s="1161"/>
      <c r="AS23" s="1161"/>
      <c r="AT23" s="1161"/>
      <c r="AU23" s="1167"/>
      <c r="AV23" s="1167"/>
      <c r="AW23" s="1167"/>
      <c r="AX23" s="1167"/>
      <c r="AY23" s="1168"/>
      <c r="AZ23" s="1157" t="s">
        <v>126</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4"/>
      <c r="DW23" s="1085"/>
      <c r="DX23" s="1085"/>
      <c r="DY23" s="1085"/>
      <c r="DZ23" s="1086"/>
      <c r="EA23" s="256"/>
    </row>
    <row r="24" spans="1:131" s="257" customFormat="1" ht="26.25" customHeight="1" x14ac:dyDescent="0.15">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4"/>
      <c r="DW24" s="1085"/>
      <c r="DX24" s="1085"/>
      <c r="DY24" s="1085"/>
      <c r="DZ24" s="1086"/>
      <c r="EA24" s="256"/>
    </row>
    <row r="25" spans="1:131" s="249" customFormat="1" ht="26.25" customHeight="1" thickBot="1" x14ac:dyDescent="0.2">
      <c r="A25" s="1155" t="s">
        <v>389</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4"/>
      <c r="DW25" s="1085"/>
      <c r="DX25" s="1085"/>
      <c r="DY25" s="1085"/>
      <c r="DZ25" s="1086"/>
      <c r="EA25" s="248"/>
    </row>
    <row r="26" spans="1:131" s="249" customFormat="1" ht="26.25" customHeight="1" x14ac:dyDescent="0.15">
      <c r="A26" s="1087" t="s">
        <v>367</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1" t="s">
        <v>393</v>
      </c>
      <c r="AG26" s="1100"/>
      <c r="AH26" s="1100"/>
      <c r="AI26" s="1100"/>
      <c r="AJ26" s="1152"/>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374</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4"/>
      <c r="DW26" s="1085"/>
      <c r="DX26" s="1085"/>
      <c r="DY26" s="1085"/>
      <c r="DZ26" s="1086"/>
      <c r="EA26" s="248"/>
    </row>
    <row r="27" spans="1:131" s="249"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4"/>
      <c r="DW27" s="1085"/>
      <c r="DX27" s="1085"/>
      <c r="DY27" s="1085"/>
      <c r="DZ27" s="1086"/>
      <c r="EA27" s="248"/>
    </row>
    <row r="28" spans="1:131" s="249" customFormat="1" ht="26.25" customHeight="1" thickTop="1" x14ac:dyDescent="0.15">
      <c r="A28" s="268">
        <v>1</v>
      </c>
      <c r="B28" s="1142" t="s">
        <v>398</v>
      </c>
      <c r="C28" s="1143"/>
      <c r="D28" s="1143"/>
      <c r="E28" s="1143"/>
      <c r="F28" s="1143"/>
      <c r="G28" s="1143"/>
      <c r="H28" s="1143"/>
      <c r="I28" s="1143"/>
      <c r="J28" s="1143"/>
      <c r="K28" s="1143"/>
      <c r="L28" s="1143"/>
      <c r="M28" s="1143"/>
      <c r="N28" s="1143"/>
      <c r="O28" s="1143"/>
      <c r="P28" s="1144"/>
      <c r="Q28" s="1145">
        <v>939</v>
      </c>
      <c r="R28" s="1146"/>
      <c r="S28" s="1146"/>
      <c r="T28" s="1146"/>
      <c r="U28" s="1146"/>
      <c r="V28" s="1146">
        <v>937</v>
      </c>
      <c r="W28" s="1146"/>
      <c r="X28" s="1146"/>
      <c r="Y28" s="1146"/>
      <c r="Z28" s="1146"/>
      <c r="AA28" s="1146">
        <v>2</v>
      </c>
      <c r="AB28" s="1146"/>
      <c r="AC28" s="1146"/>
      <c r="AD28" s="1146"/>
      <c r="AE28" s="1147"/>
      <c r="AF28" s="1148">
        <v>2</v>
      </c>
      <c r="AG28" s="1146"/>
      <c r="AH28" s="1146"/>
      <c r="AI28" s="1146"/>
      <c r="AJ28" s="1149"/>
      <c r="AK28" s="1150">
        <v>131</v>
      </c>
      <c r="AL28" s="1138"/>
      <c r="AM28" s="1138"/>
      <c r="AN28" s="1138"/>
      <c r="AO28" s="1138"/>
      <c r="AP28" s="1138" t="s">
        <v>582</v>
      </c>
      <c r="AQ28" s="1138"/>
      <c r="AR28" s="1138"/>
      <c r="AS28" s="1138"/>
      <c r="AT28" s="1138"/>
      <c r="AU28" s="1138" t="s">
        <v>582</v>
      </c>
      <c r="AV28" s="1138"/>
      <c r="AW28" s="1138"/>
      <c r="AX28" s="1138"/>
      <c r="AY28" s="1138"/>
      <c r="AZ28" s="1139" t="s">
        <v>582</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4"/>
      <c r="DW28" s="1085"/>
      <c r="DX28" s="1085"/>
      <c r="DY28" s="1085"/>
      <c r="DZ28" s="1086"/>
      <c r="EA28" s="248"/>
    </row>
    <row r="29" spans="1:131" s="249" customFormat="1" ht="26.25" customHeight="1" x14ac:dyDescent="0.15">
      <c r="A29" s="268">
        <v>2</v>
      </c>
      <c r="B29" s="1111" t="s">
        <v>399</v>
      </c>
      <c r="C29" s="1112"/>
      <c r="D29" s="1112"/>
      <c r="E29" s="1112"/>
      <c r="F29" s="1112"/>
      <c r="G29" s="1112"/>
      <c r="H29" s="1112"/>
      <c r="I29" s="1112"/>
      <c r="J29" s="1112"/>
      <c r="K29" s="1112"/>
      <c r="L29" s="1112"/>
      <c r="M29" s="1112"/>
      <c r="N29" s="1112"/>
      <c r="O29" s="1112"/>
      <c r="P29" s="1113"/>
      <c r="Q29" s="1135">
        <v>1248</v>
      </c>
      <c r="R29" s="1136"/>
      <c r="S29" s="1136"/>
      <c r="T29" s="1136"/>
      <c r="U29" s="1136"/>
      <c r="V29" s="1136">
        <v>1235</v>
      </c>
      <c r="W29" s="1136"/>
      <c r="X29" s="1136"/>
      <c r="Y29" s="1136"/>
      <c r="Z29" s="1136"/>
      <c r="AA29" s="1136">
        <v>13</v>
      </c>
      <c r="AB29" s="1136"/>
      <c r="AC29" s="1136"/>
      <c r="AD29" s="1136"/>
      <c r="AE29" s="1137"/>
      <c r="AF29" s="1117">
        <v>13</v>
      </c>
      <c r="AG29" s="1118"/>
      <c r="AH29" s="1118"/>
      <c r="AI29" s="1118"/>
      <c r="AJ29" s="1119"/>
      <c r="AK29" s="1075">
        <v>229</v>
      </c>
      <c r="AL29" s="1066"/>
      <c r="AM29" s="1066"/>
      <c r="AN29" s="1066"/>
      <c r="AO29" s="1066"/>
      <c r="AP29" s="1066" t="s">
        <v>582</v>
      </c>
      <c r="AQ29" s="1066"/>
      <c r="AR29" s="1066"/>
      <c r="AS29" s="1066"/>
      <c r="AT29" s="1066"/>
      <c r="AU29" s="1066" t="s">
        <v>582</v>
      </c>
      <c r="AV29" s="1066"/>
      <c r="AW29" s="1066"/>
      <c r="AX29" s="1066"/>
      <c r="AY29" s="1066"/>
      <c r="AZ29" s="1134" t="s">
        <v>582</v>
      </c>
      <c r="BA29" s="1134"/>
      <c r="BB29" s="1134"/>
      <c r="BC29" s="1134"/>
      <c r="BD29" s="1134"/>
      <c r="BE29" s="1129"/>
      <c r="BF29" s="1129"/>
      <c r="BG29" s="1129"/>
      <c r="BH29" s="1129"/>
      <c r="BI29" s="1130"/>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4"/>
      <c r="DW29" s="1085"/>
      <c r="DX29" s="1085"/>
      <c r="DY29" s="1085"/>
      <c r="DZ29" s="1086"/>
      <c r="EA29" s="248"/>
    </row>
    <row r="30" spans="1:131" s="249" customFormat="1" ht="26.25" customHeight="1" x14ac:dyDescent="0.15">
      <c r="A30" s="268">
        <v>3</v>
      </c>
      <c r="B30" s="1111" t="s">
        <v>400</v>
      </c>
      <c r="C30" s="1112"/>
      <c r="D30" s="1112"/>
      <c r="E30" s="1112"/>
      <c r="F30" s="1112"/>
      <c r="G30" s="1112"/>
      <c r="H30" s="1112"/>
      <c r="I30" s="1112"/>
      <c r="J30" s="1112"/>
      <c r="K30" s="1112"/>
      <c r="L30" s="1112"/>
      <c r="M30" s="1112"/>
      <c r="N30" s="1112"/>
      <c r="O30" s="1112"/>
      <c r="P30" s="1113"/>
      <c r="Q30" s="1135">
        <v>103</v>
      </c>
      <c r="R30" s="1136"/>
      <c r="S30" s="1136"/>
      <c r="T30" s="1136"/>
      <c r="U30" s="1136"/>
      <c r="V30" s="1136">
        <v>102</v>
      </c>
      <c r="W30" s="1136"/>
      <c r="X30" s="1136"/>
      <c r="Y30" s="1136"/>
      <c r="Z30" s="1136"/>
      <c r="AA30" s="1136">
        <v>1</v>
      </c>
      <c r="AB30" s="1136"/>
      <c r="AC30" s="1136"/>
      <c r="AD30" s="1136"/>
      <c r="AE30" s="1137"/>
      <c r="AF30" s="1117">
        <v>1</v>
      </c>
      <c r="AG30" s="1118"/>
      <c r="AH30" s="1118"/>
      <c r="AI30" s="1118"/>
      <c r="AJ30" s="1119"/>
      <c r="AK30" s="1075">
        <v>41</v>
      </c>
      <c r="AL30" s="1066"/>
      <c r="AM30" s="1066"/>
      <c r="AN30" s="1066"/>
      <c r="AO30" s="1066"/>
      <c r="AP30" s="1066" t="s">
        <v>582</v>
      </c>
      <c r="AQ30" s="1066"/>
      <c r="AR30" s="1066"/>
      <c r="AS30" s="1066"/>
      <c r="AT30" s="1066"/>
      <c r="AU30" s="1066" t="s">
        <v>582</v>
      </c>
      <c r="AV30" s="1066"/>
      <c r="AW30" s="1066"/>
      <c r="AX30" s="1066"/>
      <c r="AY30" s="1066"/>
      <c r="AZ30" s="1134" t="s">
        <v>582</v>
      </c>
      <c r="BA30" s="1134"/>
      <c r="BB30" s="1134"/>
      <c r="BC30" s="1134"/>
      <c r="BD30" s="1134"/>
      <c r="BE30" s="1129"/>
      <c r="BF30" s="1129"/>
      <c r="BG30" s="1129"/>
      <c r="BH30" s="1129"/>
      <c r="BI30" s="1130"/>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4"/>
      <c r="DW30" s="1085"/>
      <c r="DX30" s="1085"/>
      <c r="DY30" s="1085"/>
      <c r="DZ30" s="1086"/>
      <c r="EA30" s="248"/>
    </row>
    <row r="31" spans="1:131" s="249" customFormat="1" ht="26.25" customHeight="1" x14ac:dyDescent="0.15">
      <c r="A31" s="268">
        <v>4</v>
      </c>
      <c r="B31" s="1111" t="s">
        <v>401</v>
      </c>
      <c r="C31" s="1112"/>
      <c r="D31" s="1112"/>
      <c r="E31" s="1112"/>
      <c r="F31" s="1112"/>
      <c r="G31" s="1112"/>
      <c r="H31" s="1112"/>
      <c r="I31" s="1112"/>
      <c r="J31" s="1112"/>
      <c r="K31" s="1112"/>
      <c r="L31" s="1112"/>
      <c r="M31" s="1112"/>
      <c r="N31" s="1112"/>
      <c r="O31" s="1112"/>
      <c r="P31" s="1113"/>
      <c r="Q31" s="1135">
        <v>234</v>
      </c>
      <c r="R31" s="1136"/>
      <c r="S31" s="1136"/>
      <c r="T31" s="1136"/>
      <c r="U31" s="1136"/>
      <c r="V31" s="1136">
        <v>228</v>
      </c>
      <c r="W31" s="1136"/>
      <c r="X31" s="1136"/>
      <c r="Y31" s="1136"/>
      <c r="Z31" s="1136"/>
      <c r="AA31" s="1136">
        <v>6</v>
      </c>
      <c r="AB31" s="1136"/>
      <c r="AC31" s="1136"/>
      <c r="AD31" s="1136"/>
      <c r="AE31" s="1137"/>
      <c r="AF31" s="1117">
        <v>105</v>
      </c>
      <c r="AG31" s="1118"/>
      <c r="AH31" s="1118"/>
      <c r="AI31" s="1118"/>
      <c r="AJ31" s="1119"/>
      <c r="AK31" s="1075">
        <v>57</v>
      </c>
      <c r="AL31" s="1066"/>
      <c r="AM31" s="1066"/>
      <c r="AN31" s="1066"/>
      <c r="AO31" s="1066"/>
      <c r="AP31" s="1066">
        <v>1525</v>
      </c>
      <c r="AQ31" s="1066"/>
      <c r="AR31" s="1066"/>
      <c r="AS31" s="1066"/>
      <c r="AT31" s="1066"/>
      <c r="AU31" s="1066">
        <v>448</v>
      </c>
      <c r="AV31" s="1066"/>
      <c r="AW31" s="1066"/>
      <c r="AX31" s="1066"/>
      <c r="AY31" s="1066"/>
      <c r="AZ31" s="1134"/>
      <c r="BA31" s="1134"/>
      <c r="BB31" s="1134"/>
      <c r="BC31" s="1134"/>
      <c r="BD31" s="1134"/>
      <c r="BE31" s="1129" t="s">
        <v>402</v>
      </c>
      <c r="BF31" s="1129"/>
      <c r="BG31" s="1129"/>
      <c r="BH31" s="1129"/>
      <c r="BI31" s="1130"/>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4"/>
      <c r="DW31" s="1085"/>
      <c r="DX31" s="1085"/>
      <c r="DY31" s="1085"/>
      <c r="DZ31" s="1086"/>
      <c r="EA31" s="248"/>
    </row>
    <row r="32" spans="1:131" s="249" customFormat="1" ht="26.25" customHeight="1" x14ac:dyDescent="0.15">
      <c r="A32" s="268">
        <v>5</v>
      </c>
      <c r="B32" s="1111" t="s">
        <v>403</v>
      </c>
      <c r="C32" s="1112"/>
      <c r="D32" s="1112"/>
      <c r="E32" s="1112"/>
      <c r="F32" s="1112"/>
      <c r="G32" s="1112"/>
      <c r="H32" s="1112"/>
      <c r="I32" s="1112"/>
      <c r="J32" s="1112"/>
      <c r="K32" s="1112"/>
      <c r="L32" s="1112"/>
      <c r="M32" s="1112"/>
      <c r="N32" s="1112"/>
      <c r="O32" s="1112"/>
      <c r="P32" s="1113"/>
      <c r="Q32" s="1135">
        <v>1111</v>
      </c>
      <c r="R32" s="1136"/>
      <c r="S32" s="1136"/>
      <c r="T32" s="1136"/>
      <c r="U32" s="1136"/>
      <c r="V32" s="1136">
        <v>1091</v>
      </c>
      <c r="W32" s="1136"/>
      <c r="X32" s="1136"/>
      <c r="Y32" s="1136"/>
      <c r="Z32" s="1136"/>
      <c r="AA32" s="1136">
        <v>19</v>
      </c>
      <c r="AB32" s="1136"/>
      <c r="AC32" s="1136"/>
      <c r="AD32" s="1136"/>
      <c r="AE32" s="1137"/>
      <c r="AF32" s="1117">
        <v>397</v>
      </c>
      <c r="AG32" s="1118"/>
      <c r="AH32" s="1118"/>
      <c r="AI32" s="1118"/>
      <c r="AJ32" s="1119"/>
      <c r="AK32" s="1075">
        <v>446</v>
      </c>
      <c r="AL32" s="1066"/>
      <c r="AM32" s="1066"/>
      <c r="AN32" s="1066"/>
      <c r="AO32" s="1066"/>
      <c r="AP32" s="1066">
        <v>123</v>
      </c>
      <c r="AQ32" s="1066"/>
      <c r="AR32" s="1066"/>
      <c r="AS32" s="1066"/>
      <c r="AT32" s="1066"/>
      <c r="AU32" s="1066">
        <v>74</v>
      </c>
      <c r="AV32" s="1066"/>
      <c r="AW32" s="1066"/>
      <c r="AX32" s="1066"/>
      <c r="AY32" s="1066"/>
      <c r="AZ32" s="1134"/>
      <c r="BA32" s="1134"/>
      <c r="BB32" s="1134"/>
      <c r="BC32" s="1134"/>
      <c r="BD32" s="1134"/>
      <c r="BE32" s="1129" t="s">
        <v>402</v>
      </c>
      <c r="BF32" s="1129"/>
      <c r="BG32" s="1129"/>
      <c r="BH32" s="1129"/>
      <c r="BI32" s="1130"/>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4"/>
      <c r="DW32" s="1085"/>
      <c r="DX32" s="1085"/>
      <c r="DY32" s="1085"/>
      <c r="DZ32" s="1086"/>
      <c r="EA32" s="248"/>
    </row>
    <row r="33" spans="1:131" s="249" customFormat="1" ht="26.25" customHeight="1" x14ac:dyDescent="0.15">
      <c r="A33" s="268">
        <v>6</v>
      </c>
      <c r="B33" s="1111" t="s">
        <v>404</v>
      </c>
      <c r="C33" s="1112"/>
      <c r="D33" s="1112"/>
      <c r="E33" s="1112"/>
      <c r="F33" s="1112"/>
      <c r="G33" s="1112"/>
      <c r="H33" s="1112"/>
      <c r="I33" s="1112"/>
      <c r="J33" s="1112"/>
      <c r="K33" s="1112"/>
      <c r="L33" s="1112"/>
      <c r="M33" s="1112"/>
      <c r="N33" s="1112"/>
      <c r="O33" s="1112"/>
      <c r="P33" s="1113"/>
      <c r="Q33" s="1135">
        <v>243</v>
      </c>
      <c r="R33" s="1136"/>
      <c r="S33" s="1136"/>
      <c r="T33" s="1136"/>
      <c r="U33" s="1136"/>
      <c r="V33" s="1136">
        <v>240</v>
      </c>
      <c r="W33" s="1136"/>
      <c r="X33" s="1136"/>
      <c r="Y33" s="1136"/>
      <c r="Z33" s="1136"/>
      <c r="AA33" s="1136">
        <v>0</v>
      </c>
      <c r="AB33" s="1136"/>
      <c r="AC33" s="1136"/>
      <c r="AD33" s="1136"/>
      <c r="AE33" s="1137"/>
      <c r="AF33" s="1117">
        <v>0</v>
      </c>
      <c r="AG33" s="1118"/>
      <c r="AH33" s="1118"/>
      <c r="AI33" s="1118"/>
      <c r="AJ33" s="1119"/>
      <c r="AK33" s="1075">
        <v>145</v>
      </c>
      <c r="AL33" s="1066"/>
      <c r="AM33" s="1066"/>
      <c r="AN33" s="1066"/>
      <c r="AO33" s="1066"/>
      <c r="AP33" s="1066">
        <v>2079</v>
      </c>
      <c r="AQ33" s="1066"/>
      <c r="AR33" s="1066"/>
      <c r="AS33" s="1066"/>
      <c r="AT33" s="1066"/>
      <c r="AU33" s="1066">
        <v>2079</v>
      </c>
      <c r="AV33" s="1066"/>
      <c r="AW33" s="1066"/>
      <c r="AX33" s="1066"/>
      <c r="AY33" s="1066"/>
      <c r="AZ33" s="1134"/>
      <c r="BA33" s="1134"/>
      <c r="BB33" s="1134"/>
      <c r="BC33" s="1134"/>
      <c r="BD33" s="1134"/>
      <c r="BE33" s="1129" t="s">
        <v>405</v>
      </c>
      <c r="BF33" s="1129"/>
      <c r="BG33" s="1129"/>
      <c r="BH33" s="1129"/>
      <c r="BI33" s="1130"/>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4"/>
      <c r="DW33" s="1085"/>
      <c r="DX33" s="1085"/>
      <c r="DY33" s="1085"/>
      <c r="DZ33" s="1086"/>
      <c r="EA33" s="248"/>
    </row>
    <row r="34" spans="1:131" s="249" customFormat="1" ht="26.25" customHeight="1" x14ac:dyDescent="0.15">
      <c r="A34" s="268">
        <v>7</v>
      </c>
      <c r="B34" s="1111"/>
      <c r="C34" s="1112"/>
      <c r="D34" s="1112"/>
      <c r="E34" s="1112"/>
      <c r="F34" s="1112"/>
      <c r="G34" s="1112"/>
      <c r="H34" s="1112"/>
      <c r="I34" s="1112"/>
      <c r="J34" s="1112"/>
      <c r="K34" s="1112"/>
      <c r="L34" s="1112"/>
      <c r="M34" s="1112"/>
      <c r="N34" s="1112"/>
      <c r="O34" s="1112"/>
      <c r="P34" s="1113"/>
      <c r="Q34" s="1135"/>
      <c r="R34" s="1136"/>
      <c r="S34" s="1136"/>
      <c r="T34" s="1136"/>
      <c r="U34" s="1136"/>
      <c r="V34" s="1136"/>
      <c r="W34" s="1136"/>
      <c r="X34" s="1136"/>
      <c r="Y34" s="1136"/>
      <c r="Z34" s="1136"/>
      <c r="AA34" s="1136"/>
      <c r="AB34" s="1136"/>
      <c r="AC34" s="1136"/>
      <c r="AD34" s="1136"/>
      <c r="AE34" s="1137"/>
      <c r="AF34" s="1117"/>
      <c r="AG34" s="1118"/>
      <c r="AH34" s="1118"/>
      <c r="AI34" s="1118"/>
      <c r="AJ34" s="1119"/>
      <c r="AK34" s="1075"/>
      <c r="AL34" s="1066"/>
      <c r="AM34" s="1066"/>
      <c r="AN34" s="1066"/>
      <c r="AO34" s="1066"/>
      <c r="AP34" s="1066"/>
      <c r="AQ34" s="1066"/>
      <c r="AR34" s="1066"/>
      <c r="AS34" s="1066"/>
      <c r="AT34" s="1066"/>
      <c r="AU34" s="1066"/>
      <c r="AV34" s="1066"/>
      <c r="AW34" s="1066"/>
      <c r="AX34" s="1066"/>
      <c r="AY34" s="1066"/>
      <c r="AZ34" s="1134"/>
      <c r="BA34" s="1134"/>
      <c r="BB34" s="1134"/>
      <c r="BC34" s="1134"/>
      <c r="BD34" s="1134"/>
      <c r="BE34" s="1129"/>
      <c r="BF34" s="1129"/>
      <c r="BG34" s="1129"/>
      <c r="BH34" s="1129"/>
      <c r="BI34" s="1130"/>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4"/>
      <c r="DW34" s="1085"/>
      <c r="DX34" s="1085"/>
      <c r="DY34" s="1085"/>
      <c r="DZ34" s="1086"/>
      <c r="EA34" s="248"/>
    </row>
    <row r="35" spans="1:131" s="249" customFormat="1" ht="26.25" customHeight="1" x14ac:dyDescent="0.15">
      <c r="A35" s="268">
        <v>8</v>
      </c>
      <c r="B35" s="1111"/>
      <c r="C35" s="1112"/>
      <c r="D35" s="1112"/>
      <c r="E35" s="1112"/>
      <c r="F35" s="1112"/>
      <c r="G35" s="1112"/>
      <c r="H35" s="1112"/>
      <c r="I35" s="1112"/>
      <c r="J35" s="1112"/>
      <c r="K35" s="1112"/>
      <c r="L35" s="1112"/>
      <c r="M35" s="1112"/>
      <c r="N35" s="1112"/>
      <c r="O35" s="1112"/>
      <c r="P35" s="1113"/>
      <c r="Q35" s="1135"/>
      <c r="R35" s="1136"/>
      <c r="S35" s="1136"/>
      <c r="T35" s="1136"/>
      <c r="U35" s="1136"/>
      <c r="V35" s="1136"/>
      <c r="W35" s="1136"/>
      <c r="X35" s="1136"/>
      <c r="Y35" s="1136"/>
      <c r="Z35" s="1136"/>
      <c r="AA35" s="1136"/>
      <c r="AB35" s="1136"/>
      <c r="AC35" s="1136"/>
      <c r="AD35" s="1136"/>
      <c r="AE35" s="1137"/>
      <c r="AF35" s="1117"/>
      <c r="AG35" s="1118"/>
      <c r="AH35" s="1118"/>
      <c r="AI35" s="1118"/>
      <c r="AJ35" s="1119"/>
      <c r="AK35" s="1075"/>
      <c r="AL35" s="1066"/>
      <c r="AM35" s="1066"/>
      <c r="AN35" s="1066"/>
      <c r="AO35" s="1066"/>
      <c r="AP35" s="1066"/>
      <c r="AQ35" s="1066"/>
      <c r="AR35" s="1066"/>
      <c r="AS35" s="1066"/>
      <c r="AT35" s="1066"/>
      <c r="AU35" s="1066"/>
      <c r="AV35" s="1066"/>
      <c r="AW35" s="1066"/>
      <c r="AX35" s="1066"/>
      <c r="AY35" s="1066"/>
      <c r="AZ35" s="1134"/>
      <c r="BA35" s="1134"/>
      <c r="BB35" s="1134"/>
      <c r="BC35" s="1134"/>
      <c r="BD35" s="1134"/>
      <c r="BE35" s="1129"/>
      <c r="BF35" s="1129"/>
      <c r="BG35" s="1129"/>
      <c r="BH35" s="1129"/>
      <c r="BI35" s="1130"/>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4"/>
      <c r="DW35" s="1085"/>
      <c r="DX35" s="1085"/>
      <c r="DY35" s="1085"/>
      <c r="DZ35" s="1086"/>
      <c r="EA35" s="248"/>
    </row>
    <row r="36" spans="1:131" s="249" customFormat="1" ht="26.25" customHeight="1" x14ac:dyDescent="0.15">
      <c r="A36" s="268">
        <v>9</v>
      </c>
      <c r="B36" s="1111"/>
      <c r="C36" s="1112"/>
      <c r="D36" s="1112"/>
      <c r="E36" s="1112"/>
      <c r="F36" s="1112"/>
      <c r="G36" s="1112"/>
      <c r="H36" s="1112"/>
      <c r="I36" s="1112"/>
      <c r="J36" s="1112"/>
      <c r="K36" s="1112"/>
      <c r="L36" s="1112"/>
      <c r="M36" s="1112"/>
      <c r="N36" s="1112"/>
      <c r="O36" s="1112"/>
      <c r="P36" s="1113"/>
      <c r="Q36" s="1135"/>
      <c r="R36" s="1136"/>
      <c r="S36" s="1136"/>
      <c r="T36" s="1136"/>
      <c r="U36" s="1136"/>
      <c r="V36" s="1136"/>
      <c r="W36" s="1136"/>
      <c r="X36" s="1136"/>
      <c r="Y36" s="1136"/>
      <c r="Z36" s="1136"/>
      <c r="AA36" s="1136"/>
      <c r="AB36" s="1136"/>
      <c r="AC36" s="1136"/>
      <c r="AD36" s="1136"/>
      <c r="AE36" s="1137"/>
      <c r="AF36" s="1117"/>
      <c r="AG36" s="1118"/>
      <c r="AH36" s="1118"/>
      <c r="AI36" s="1118"/>
      <c r="AJ36" s="1119"/>
      <c r="AK36" s="1075"/>
      <c r="AL36" s="1066"/>
      <c r="AM36" s="1066"/>
      <c r="AN36" s="1066"/>
      <c r="AO36" s="1066"/>
      <c r="AP36" s="1066"/>
      <c r="AQ36" s="1066"/>
      <c r="AR36" s="1066"/>
      <c r="AS36" s="1066"/>
      <c r="AT36" s="1066"/>
      <c r="AU36" s="1066"/>
      <c r="AV36" s="1066"/>
      <c r="AW36" s="1066"/>
      <c r="AX36" s="1066"/>
      <c r="AY36" s="1066"/>
      <c r="AZ36" s="1134"/>
      <c r="BA36" s="1134"/>
      <c r="BB36" s="1134"/>
      <c r="BC36" s="1134"/>
      <c r="BD36" s="1134"/>
      <c r="BE36" s="1129"/>
      <c r="BF36" s="1129"/>
      <c r="BG36" s="1129"/>
      <c r="BH36" s="1129"/>
      <c r="BI36" s="1130"/>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4"/>
      <c r="DW36" s="1085"/>
      <c r="DX36" s="1085"/>
      <c r="DY36" s="1085"/>
      <c r="DZ36" s="1086"/>
      <c r="EA36" s="248"/>
    </row>
    <row r="37" spans="1:131" s="249" customFormat="1" ht="26.25" customHeight="1" x14ac:dyDescent="0.15">
      <c r="A37" s="268">
        <v>10</v>
      </c>
      <c r="B37" s="1111"/>
      <c r="C37" s="1112"/>
      <c r="D37" s="1112"/>
      <c r="E37" s="1112"/>
      <c r="F37" s="1112"/>
      <c r="G37" s="1112"/>
      <c r="H37" s="1112"/>
      <c r="I37" s="1112"/>
      <c r="J37" s="1112"/>
      <c r="K37" s="1112"/>
      <c r="L37" s="1112"/>
      <c r="M37" s="1112"/>
      <c r="N37" s="1112"/>
      <c r="O37" s="1112"/>
      <c r="P37" s="1113"/>
      <c r="Q37" s="1135"/>
      <c r="R37" s="1136"/>
      <c r="S37" s="1136"/>
      <c r="T37" s="1136"/>
      <c r="U37" s="1136"/>
      <c r="V37" s="1136"/>
      <c r="W37" s="1136"/>
      <c r="X37" s="1136"/>
      <c r="Y37" s="1136"/>
      <c r="Z37" s="1136"/>
      <c r="AA37" s="1136"/>
      <c r="AB37" s="1136"/>
      <c r="AC37" s="1136"/>
      <c r="AD37" s="1136"/>
      <c r="AE37" s="1137"/>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34"/>
      <c r="BA37" s="1134"/>
      <c r="BB37" s="1134"/>
      <c r="BC37" s="1134"/>
      <c r="BD37" s="1134"/>
      <c r="BE37" s="1129"/>
      <c r="BF37" s="1129"/>
      <c r="BG37" s="1129"/>
      <c r="BH37" s="1129"/>
      <c r="BI37" s="1130"/>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4"/>
      <c r="DW37" s="1085"/>
      <c r="DX37" s="1085"/>
      <c r="DY37" s="1085"/>
      <c r="DZ37" s="1086"/>
      <c r="EA37" s="248"/>
    </row>
    <row r="38" spans="1:131" s="249" customFormat="1" ht="26.25" customHeight="1" x14ac:dyDescent="0.15">
      <c r="A38" s="268">
        <v>11</v>
      </c>
      <c r="B38" s="1111"/>
      <c r="C38" s="1112"/>
      <c r="D38" s="1112"/>
      <c r="E38" s="1112"/>
      <c r="F38" s="1112"/>
      <c r="G38" s="1112"/>
      <c r="H38" s="1112"/>
      <c r="I38" s="1112"/>
      <c r="J38" s="1112"/>
      <c r="K38" s="1112"/>
      <c r="L38" s="1112"/>
      <c r="M38" s="1112"/>
      <c r="N38" s="1112"/>
      <c r="O38" s="1112"/>
      <c r="P38" s="1113"/>
      <c r="Q38" s="1135"/>
      <c r="R38" s="1136"/>
      <c r="S38" s="1136"/>
      <c r="T38" s="1136"/>
      <c r="U38" s="1136"/>
      <c r="V38" s="1136"/>
      <c r="W38" s="1136"/>
      <c r="X38" s="1136"/>
      <c r="Y38" s="1136"/>
      <c r="Z38" s="1136"/>
      <c r="AA38" s="1136"/>
      <c r="AB38" s="1136"/>
      <c r="AC38" s="1136"/>
      <c r="AD38" s="1136"/>
      <c r="AE38" s="1137"/>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34"/>
      <c r="BA38" s="1134"/>
      <c r="BB38" s="1134"/>
      <c r="BC38" s="1134"/>
      <c r="BD38" s="1134"/>
      <c r="BE38" s="1129"/>
      <c r="BF38" s="1129"/>
      <c r="BG38" s="1129"/>
      <c r="BH38" s="1129"/>
      <c r="BI38" s="1130"/>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4"/>
      <c r="DW38" s="1085"/>
      <c r="DX38" s="1085"/>
      <c r="DY38" s="1085"/>
      <c r="DZ38" s="1086"/>
      <c r="EA38" s="248"/>
    </row>
    <row r="39" spans="1:131" s="249" customFormat="1" ht="26.25" customHeight="1" x14ac:dyDescent="0.15">
      <c r="A39" s="268">
        <v>12</v>
      </c>
      <c r="B39" s="1111"/>
      <c r="C39" s="1112"/>
      <c r="D39" s="1112"/>
      <c r="E39" s="1112"/>
      <c r="F39" s="1112"/>
      <c r="G39" s="1112"/>
      <c r="H39" s="1112"/>
      <c r="I39" s="1112"/>
      <c r="J39" s="1112"/>
      <c r="K39" s="1112"/>
      <c r="L39" s="1112"/>
      <c r="M39" s="1112"/>
      <c r="N39" s="1112"/>
      <c r="O39" s="1112"/>
      <c r="P39" s="1113"/>
      <c r="Q39" s="1135"/>
      <c r="R39" s="1136"/>
      <c r="S39" s="1136"/>
      <c r="T39" s="1136"/>
      <c r="U39" s="1136"/>
      <c r="V39" s="1136"/>
      <c r="W39" s="1136"/>
      <c r="X39" s="1136"/>
      <c r="Y39" s="1136"/>
      <c r="Z39" s="1136"/>
      <c r="AA39" s="1136"/>
      <c r="AB39" s="1136"/>
      <c r="AC39" s="1136"/>
      <c r="AD39" s="1136"/>
      <c r="AE39" s="1137"/>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34"/>
      <c r="BA39" s="1134"/>
      <c r="BB39" s="1134"/>
      <c r="BC39" s="1134"/>
      <c r="BD39" s="1134"/>
      <c r="BE39" s="1129"/>
      <c r="BF39" s="1129"/>
      <c r="BG39" s="1129"/>
      <c r="BH39" s="1129"/>
      <c r="BI39" s="1130"/>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4"/>
      <c r="DW39" s="1085"/>
      <c r="DX39" s="1085"/>
      <c r="DY39" s="1085"/>
      <c r="DZ39" s="1086"/>
      <c r="EA39" s="248"/>
    </row>
    <row r="40" spans="1:131" s="249" customFormat="1" ht="26.25" customHeight="1" x14ac:dyDescent="0.15">
      <c r="A40" s="263">
        <v>13</v>
      </c>
      <c r="B40" s="1111"/>
      <c r="C40" s="1112"/>
      <c r="D40" s="1112"/>
      <c r="E40" s="1112"/>
      <c r="F40" s="1112"/>
      <c r="G40" s="1112"/>
      <c r="H40" s="1112"/>
      <c r="I40" s="1112"/>
      <c r="J40" s="1112"/>
      <c r="K40" s="1112"/>
      <c r="L40" s="1112"/>
      <c r="M40" s="1112"/>
      <c r="N40" s="1112"/>
      <c r="O40" s="1112"/>
      <c r="P40" s="1113"/>
      <c r="Q40" s="1135"/>
      <c r="R40" s="1136"/>
      <c r="S40" s="1136"/>
      <c r="T40" s="1136"/>
      <c r="U40" s="1136"/>
      <c r="V40" s="1136"/>
      <c r="W40" s="1136"/>
      <c r="X40" s="1136"/>
      <c r="Y40" s="1136"/>
      <c r="Z40" s="1136"/>
      <c r="AA40" s="1136"/>
      <c r="AB40" s="1136"/>
      <c r="AC40" s="1136"/>
      <c r="AD40" s="1136"/>
      <c r="AE40" s="1137"/>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34"/>
      <c r="BA40" s="1134"/>
      <c r="BB40" s="1134"/>
      <c r="BC40" s="1134"/>
      <c r="BD40" s="1134"/>
      <c r="BE40" s="1129"/>
      <c r="BF40" s="1129"/>
      <c r="BG40" s="1129"/>
      <c r="BH40" s="1129"/>
      <c r="BI40" s="1130"/>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4"/>
      <c r="DW40" s="1085"/>
      <c r="DX40" s="1085"/>
      <c r="DY40" s="1085"/>
      <c r="DZ40" s="1086"/>
      <c r="EA40" s="248"/>
    </row>
    <row r="41" spans="1:131" s="249" customFormat="1" ht="26.25" customHeight="1" x14ac:dyDescent="0.15">
      <c r="A41" s="263">
        <v>14</v>
      </c>
      <c r="B41" s="1111"/>
      <c r="C41" s="1112"/>
      <c r="D41" s="1112"/>
      <c r="E41" s="1112"/>
      <c r="F41" s="1112"/>
      <c r="G41" s="1112"/>
      <c r="H41" s="1112"/>
      <c r="I41" s="1112"/>
      <c r="J41" s="1112"/>
      <c r="K41" s="1112"/>
      <c r="L41" s="1112"/>
      <c r="M41" s="1112"/>
      <c r="N41" s="1112"/>
      <c r="O41" s="1112"/>
      <c r="P41" s="1113"/>
      <c r="Q41" s="1135"/>
      <c r="R41" s="1136"/>
      <c r="S41" s="1136"/>
      <c r="T41" s="1136"/>
      <c r="U41" s="1136"/>
      <c r="V41" s="1136"/>
      <c r="W41" s="1136"/>
      <c r="X41" s="1136"/>
      <c r="Y41" s="1136"/>
      <c r="Z41" s="1136"/>
      <c r="AA41" s="1136"/>
      <c r="AB41" s="1136"/>
      <c r="AC41" s="1136"/>
      <c r="AD41" s="1136"/>
      <c r="AE41" s="1137"/>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34"/>
      <c r="BA41" s="1134"/>
      <c r="BB41" s="1134"/>
      <c r="BC41" s="1134"/>
      <c r="BD41" s="1134"/>
      <c r="BE41" s="1129"/>
      <c r="BF41" s="1129"/>
      <c r="BG41" s="1129"/>
      <c r="BH41" s="1129"/>
      <c r="BI41" s="1130"/>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4"/>
      <c r="DW41" s="1085"/>
      <c r="DX41" s="1085"/>
      <c r="DY41" s="1085"/>
      <c r="DZ41" s="1086"/>
      <c r="EA41" s="248"/>
    </row>
    <row r="42" spans="1:131" s="249" customFormat="1" ht="26.25" customHeight="1" x14ac:dyDescent="0.15">
      <c r="A42" s="263">
        <v>15</v>
      </c>
      <c r="B42" s="1111"/>
      <c r="C42" s="1112"/>
      <c r="D42" s="1112"/>
      <c r="E42" s="1112"/>
      <c r="F42" s="1112"/>
      <c r="G42" s="1112"/>
      <c r="H42" s="1112"/>
      <c r="I42" s="1112"/>
      <c r="J42" s="1112"/>
      <c r="K42" s="1112"/>
      <c r="L42" s="1112"/>
      <c r="M42" s="1112"/>
      <c r="N42" s="1112"/>
      <c r="O42" s="1112"/>
      <c r="P42" s="1113"/>
      <c r="Q42" s="1135"/>
      <c r="R42" s="1136"/>
      <c r="S42" s="1136"/>
      <c r="T42" s="1136"/>
      <c r="U42" s="1136"/>
      <c r="V42" s="1136"/>
      <c r="W42" s="1136"/>
      <c r="X42" s="1136"/>
      <c r="Y42" s="1136"/>
      <c r="Z42" s="1136"/>
      <c r="AA42" s="1136"/>
      <c r="AB42" s="1136"/>
      <c r="AC42" s="1136"/>
      <c r="AD42" s="1136"/>
      <c r="AE42" s="1137"/>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34"/>
      <c r="BA42" s="1134"/>
      <c r="BB42" s="1134"/>
      <c r="BC42" s="1134"/>
      <c r="BD42" s="1134"/>
      <c r="BE42" s="1129"/>
      <c r="BF42" s="1129"/>
      <c r="BG42" s="1129"/>
      <c r="BH42" s="1129"/>
      <c r="BI42" s="1130"/>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4"/>
      <c r="DW42" s="1085"/>
      <c r="DX42" s="1085"/>
      <c r="DY42" s="1085"/>
      <c r="DZ42" s="1086"/>
      <c r="EA42" s="248"/>
    </row>
    <row r="43" spans="1:131" s="249" customFormat="1" ht="26.25" customHeight="1" x14ac:dyDescent="0.15">
      <c r="A43" s="263">
        <v>16</v>
      </c>
      <c r="B43" s="1111"/>
      <c r="C43" s="1112"/>
      <c r="D43" s="1112"/>
      <c r="E43" s="1112"/>
      <c r="F43" s="1112"/>
      <c r="G43" s="1112"/>
      <c r="H43" s="1112"/>
      <c r="I43" s="1112"/>
      <c r="J43" s="1112"/>
      <c r="K43" s="1112"/>
      <c r="L43" s="1112"/>
      <c r="M43" s="1112"/>
      <c r="N43" s="1112"/>
      <c r="O43" s="1112"/>
      <c r="P43" s="1113"/>
      <c r="Q43" s="1135"/>
      <c r="R43" s="1136"/>
      <c r="S43" s="1136"/>
      <c r="T43" s="1136"/>
      <c r="U43" s="1136"/>
      <c r="V43" s="1136"/>
      <c r="W43" s="1136"/>
      <c r="X43" s="1136"/>
      <c r="Y43" s="1136"/>
      <c r="Z43" s="1136"/>
      <c r="AA43" s="1136"/>
      <c r="AB43" s="1136"/>
      <c r="AC43" s="1136"/>
      <c r="AD43" s="1136"/>
      <c r="AE43" s="1137"/>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34"/>
      <c r="BA43" s="1134"/>
      <c r="BB43" s="1134"/>
      <c r="BC43" s="1134"/>
      <c r="BD43" s="1134"/>
      <c r="BE43" s="1129"/>
      <c r="BF43" s="1129"/>
      <c r="BG43" s="1129"/>
      <c r="BH43" s="1129"/>
      <c r="BI43" s="1130"/>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4"/>
      <c r="DW43" s="1085"/>
      <c r="DX43" s="1085"/>
      <c r="DY43" s="1085"/>
      <c r="DZ43" s="1086"/>
      <c r="EA43" s="248"/>
    </row>
    <row r="44" spans="1:131" s="249" customFormat="1" ht="26.25" customHeight="1" x14ac:dyDescent="0.15">
      <c r="A44" s="263">
        <v>17</v>
      </c>
      <c r="B44" s="1111"/>
      <c r="C44" s="1112"/>
      <c r="D44" s="1112"/>
      <c r="E44" s="1112"/>
      <c r="F44" s="1112"/>
      <c r="G44" s="1112"/>
      <c r="H44" s="1112"/>
      <c r="I44" s="1112"/>
      <c r="J44" s="1112"/>
      <c r="K44" s="1112"/>
      <c r="L44" s="1112"/>
      <c r="M44" s="1112"/>
      <c r="N44" s="1112"/>
      <c r="O44" s="1112"/>
      <c r="P44" s="1113"/>
      <c r="Q44" s="1135"/>
      <c r="R44" s="1136"/>
      <c r="S44" s="1136"/>
      <c r="T44" s="1136"/>
      <c r="U44" s="1136"/>
      <c r="V44" s="1136"/>
      <c r="W44" s="1136"/>
      <c r="X44" s="1136"/>
      <c r="Y44" s="1136"/>
      <c r="Z44" s="1136"/>
      <c r="AA44" s="1136"/>
      <c r="AB44" s="1136"/>
      <c r="AC44" s="1136"/>
      <c r="AD44" s="1136"/>
      <c r="AE44" s="1137"/>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34"/>
      <c r="BA44" s="1134"/>
      <c r="BB44" s="1134"/>
      <c r="BC44" s="1134"/>
      <c r="BD44" s="1134"/>
      <c r="BE44" s="1129"/>
      <c r="BF44" s="1129"/>
      <c r="BG44" s="1129"/>
      <c r="BH44" s="1129"/>
      <c r="BI44" s="1130"/>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4"/>
      <c r="DW44" s="1085"/>
      <c r="DX44" s="1085"/>
      <c r="DY44" s="1085"/>
      <c r="DZ44" s="1086"/>
      <c r="EA44" s="248"/>
    </row>
    <row r="45" spans="1:131" s="249" customFormat="1" ht="26.25" customHeight="1" x14ac:dyDescent="0.15">
      <c r="A45" s="263">
        <v>18</v>
      </c>
      <c r="B45" s="1111"/>
      <c r="C45" s="1112"/>
      <c r="D45" s="1112"/>
      <c r="E45" s="1112"/>
      <c r="F45" s="1112"/>
      <c r="G45" s="1112"/>
      <c r="H45" s="1112"/>
      <c r="I45" s="1112"/>
      <c r="J45" s="1112"/>
      <c r="K45" s="1112"/>
      <c r="L45" s="1112"/>
      <c r="M45" s="1112"/>
      <c r="N45" s="1112"/>
      <c r="O45" s="1112"/>
      <c r="P45" s="1113"/>
      <c r="Q45" s="1135"/>
      <c r="R45" s="1136"/>
      <c r="S45" s="1136"/>
      <c r="T45" s="1136"/>
      <c r="U45" s="1136"/>
      <c r="V45" s="1136"/>
      <c r="W45" s="1136"/>
      <c r="X45" s="1136"/>
      <c r="Y45" s="1136"/>
      <c r="Z45" s="1136"/>
      <c r="AA45" s="1136"/>
      <c r="AB45" s="1136"/>
      <c r="AC45" s="1136"/>
      <c r="AD45" s="1136"/>
      <c r="AE45" s="1137"/>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34"/>
      <c r="BA45" s="1134"/>
      <c r="BB45" s="1134"/>
      <c r="BC45" s="1134"/>
      <c r="BD45" s="1134"/>
      <c r="BE45" s="1129"/>
      <c r="BF45" s="1129"/>
      <c r="BG45" s="1129"/>
      <c r="BH45" s="1129"/>
      <c r="BI45" s="1130"/>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4"/>
      <c r="DW45" s="1085"/>
      <c r="DX45" s="1085"/>
      <c r="DY45" s="1085"/>
      <c r="DZ45" s="1086"/>
      <c r="EA45" s="248"/>
    </row>
    <row r="46" spans="1:131" s="249" customFormat="1" ht="26.25" customHeight="1" x14ac:dyDescent="0.15">
      <c r="A46" s="263">
        <v>19</v>
      </c>
      <c r="B46" s="1111"/>
      <c r="C46" s="1112"/>
      <c r="D46" s="1112"/>
      <c r="E46" s="1112"/>
      <c r="F46" s="1112"/>
      <c r="G46" s="1112"/>
      <c r="H46" s="1112"/>
      <c r="I46" s="1112"/>
      <c r="J46" s="1112"/>
      <c r="K46" s="1112"/>
      <c r="L46" s="1112"/>
      <c r="M46" s="1112"/>
      <c r="N46" s="1112"/>
      <c r="O46" s="1112"/>
      <c r="P46" s="1113"/>
      <c r="Q46" s="1135"/>
      <c r="R46" s="1136"/>
      <c r="S46" s="1136"/>
      <c r="T46" s="1136"/>
      <c r="U46" s="1136"/>
      <c r="V46" s="1136"/>
      <c r="W46" s="1136"/>
      <c r="X46" s="1136"/>
      <c r="Y46" s="1136"/>
      <c r="Z46" s="1136"/>
      <c r="AA46" s="1136"/>
      <c r="AB46" s="1136"/>
      <c r="AC46" s="1136"/>
      <c r="AD46" s="1136"/>
      <c r="AE46" s="1137"/>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34"/>
      <c r="BA46" s="1134"/>
      <c r="BB46" s="1134"/>
      <c r="BC46" s="1134"/>
      <c r="BD46" s="1134"/>
      <c r="BE46" s="1129"/>
      <c r="BF46" s="1129"/>
      <c r="BG46" s="1129"/>
      <c r="BH46" s="1129"/>
      <c r="BI46" s="1130"/>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4"/>
      <c r="DW46" s="1085"/>
      <c r="DX46" s="1085"/>
      <c r="DY46" s="1085"/>
      <c r="DZ46" s="1086"/>
      <c r="EA46" s="248"/>
    </row>
    <row r="47" spans="1:131" s="249" customFormat="1" ht="26.25" customHeight="1" x14ac:dyDescent="0.15">
      <c r="A47" s="263">
        <v>20</v>
      </c>
      <c r="B47" s="1111"/>
      <c r="C47" s="1112"/>
      <c r="D47" s="1112"/>
      <c r="E47" s="1112"/>
      <c r="F47" s="1112"/>
      <c r="G47" s="1112"/>
      <c r="H47" s="1112"/>
      <c r="I47" s="1112"/>
      <c r="J47" s="1112"/>
      <c r="K47" s="1112"/>
      <c r="L47" s="1112"/>
      <c r="M47" s="1112"/>
      <c r="N47" s="1112"/>
      <c r="O47" s="1112"/>
      <c r="P47" s="1113"/>
      <c r="Q47" s="1135"/>
      <c r="R47" s="1136"/>
      <c r="S47" s="1136"/>
      <c r="T47" s="1136"/>
      <c r="U47" s="1136"/>
      <c r="V47" s="1136"/>
      <c r="W47" s="1136"/>
      <c r="X47" s="1136"/>
      <c r="Y47" s="1136"/>
      <c r="Z47" s="1136"/>
      <c r="AA47" s="1136"/>
      <c r="AB47" s="1136"/>
      <c r="AC47" s="1136"/>
      <c r="AD47" s="1136"/>
      <c r="AE47" s="1137"/>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34"/>
      <c r="BA47" s="1134"/>
      <c r="BB47" s="1134"/>
      <c r="BC47" s="1134"/>
      <c r="BD47" s="1134"/>
      <c r="BE47" s="1129"/>
      <c r="BF47" s="1129"/>
      <c r="BG47" s="1129"/>
      <c r="BH47" s="1129"/>
      <c r="BI47" s="1130"/>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4"/>
      <c r="DW47" s="1085"/>
      <c r="DX47" s="1085"/>
      <c r="DY47" s="1085"/>
      <c r="DZ47" s="1086"/>
      <c r="EA47" s="248"/>
    </row>
    <row r="48" spans="1:131" s="249" customFormat="1" ht="26.25" customHeight="1" x14ac:dyDescent="0.15">
      <c r="A48" s="263">
        <v>21</v>
      </c>
      <c r="B48" s="1111"/>
      <c r="C48" s="1112"/>
      <c r="D48" s="1112"/>
      <c r="E48" s="1112"/>
      <c r="F48" s="1112"/>
      <c r="G48" s="1112"/>
      <c r="H48" s="1112"/>
      <c r="I48" s="1112"/>
      <c r="J48" s="1112"/>
      <c r="K48" s="1112"/>
      <c r="L48" s="1112"/>
      <c r="M48" s="1112"/>
      <c r="N48" s="1112"/>
      <c r="O48" s="1112"/>
      <c r="P48" s="1113"/>
      <c r="Q48" s="1135"/>
      <c r="R48" s="1136"/>
      <c r="S48" s="1136"/>
      <c r="T48" s="1136"/>
      <c r="U48" s="1136"/>
      <c r="V48" s="1136"/>
      <c r="W48" s="1136"/>
      <c r="X48" s="1136"/>
      <c r="Y48" s="1136"/>
      <c r="Z48" s="1136"/>
      <c r="AA48" s="1136"/>
      <c r="AB48" s="1136"/>
      <c r="AC48" s="1136"/>
      <c r="AD48" s="1136"/>
      <c r="AE48" s="1137"/>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34"/>
      <c r="BA48" s="1134"/>
      <c r="BB48" s="1134"/>
      <c r="BC48" s="1134"/>
      <c r="BD48" s="1134"/>
      <c r="BE48" s="1129"/>
      <c r="BF48" s="1129"/>
      <c r="BG48" s="1129"/>
      <c r="BH48" s="1129"/>
      <c r="BI48" s="1130"/>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4"/>
      <c r="DW48" s="1085"/>
      <c r="DX48" s="1085"/>
      <c r="DY48" s="1085"/>
      <c r="DZ48" s="1086"/>
      <c r="EA48" s="248"/>
    </row>
    <row r="49" spans="1:131" s="249" customFormat="1" ht="26.25" customHeight="1" x14ac:dyDescent="0.15">
      <c r="A49" s="263">
        <v>22</v>
      </c>
      <c r="B49" s="1111"/>
      <c r="C49" s="1112"/>
      <c r="D49" s="1112"/>
      <c r="E49" s="1112"/>
      <c r="F49" s="1112"/>
      <c r="G49" s="1112"/>
      <c r="H49" s="1112"/>
      <c r="I49" s="1112"/>
      <c r="J49" s="1112"/>
      <c r="K49" s="1112"/>
      <c r="L49" s="1112"/>
      <c r="M49" s="1112"/>
      <c r="N49" s="1112"/>
      <c r="O49" s="1112"/>
      <c r="P49" s="1113"/>
      <c r="Q49" s="1135"/>
      <c r="R49" s="1136"/>
      <c r="S49" s="1136"/>
      <c r="T49" s="1136"/>
      <c r="U49" s="1136"/>
      <c r="V49" s="1136"/>
      <c r="W49" s="1136"/>
      <c r="X49" s="1136"/>
      <c r="Y49" s="1136"/>
      <c r="Z49" s="1136"/>
      <c r="AA49" s="1136"/>
      <c r="AB49" s="1136"/>
      <c r="AC49" s="1136"/>
      <c r="AD49" s="1136"/>
      <c r="AE49" s="1137"/>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34"/>
      <c r="BA49" s="1134"/>
      <c r="BB49" s="1134"/>
      <c r="BC49" s="1134"/>
      <c r="BD49" s="1134"/>
      <c r="BE49" s="1129"/>
      <c r="BF49" s="1129"/>
      <c r="BG49" s="1129"/>
      <c r="BH49" s="1129"/>
      <c r="BI49" s="1130"/>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4"/>
      <c r="DW49" s="1085"/>
      <c r="DX49" s="1085"/>
      <c r="DY49" s="1085"/>
      <c r="DZ49" s="1086"/>
      <c r="EA49" s="248"/>
    </row>
    <row r="50" spans="1:131" s="249" customFormat="1" ht="26.25" customHeight="1" x14ac:dyDescent="0.15">
      <c r="A50" s="263">
        <v>23</v>
      </c>
      <c r="B50" s="1111"/>
      <c r="C50" s="1112"/>
      <c r="D50" s="1112"/>
      <c r="E50" s="1112"/>
      <c r="F50" s="1112"/>
      <c r="G50" s="1112"/>
      <c r="H50" s="1112"/>
      <c r="I50" s="1112"/>
      <c r="J50" s="1112"/>
      <c r="K50" s="1112"/>
      <c r="L50" s="1112"/>
      <c r="M50" s="1112"/>
      <c r="N50" s="1112"/>
      <c r="O50" s="1112"/>
      <c r="P50" s="1113"/>
      <c r="Q50" s="1114"/>
      <c r="R50" s="1115"/>
      <c r="S50" s="1115"/>
      <c r="T50" s="1115"/>
      <c r="U50" s="1115"/>
      <c r="V50" s="1115"/>
      <c r="W50" s="1115"/>
      <c r="X50" s="1115"/>
      <c r="Y50" s="1115"/>
      <c r="Z50" s="1115"/>
      <c r="AA50" s="1115"/>
      <c r="AB50" s="1115"/>
      <c r="AC50" s="1115"/>
      <c r="AD50" s="1115"/>
      <c r="AE50" s="1116"/>
      <c r="AF50" s="1117"/>
      <c r="AG50" s="1118"/>
      <c r="AH50" s="1118"/>
      <c r="AI50" s="1118"/>
      <c r="AJ50" s="1119"/>
      <c r="AK50" s="1120"/>
      <c r="AL50" s="1115"/>
      <c r="AM50" s="1115"/>
      <c r="AN50" s="1115"/>
      <c r="AO50" s="1115"/>
      <c r="AP50" s="1115"/>
      <c r="AQ50" s="1115"/>
      <c r="AR50" s="1115"/>
      <c r="AS50" s="1115"/>
      <c r="AT50" s="1115"/>
      <c r="AU50" s="1115"/>
      <c r="AV50" s="1115"/>
      <c r="AW50" s="1115"/>
      <c r="AX50" s="1115"/>
      <c r="AY50" s="1115"/>
      <c r="AZ50" s="1121"/>
      <c r="BA50" s="1121"/>
      <c r="BB50" s="1121"/>
      <c r="BC50" s="1121"/>
      <c r="BD50" s="1121"/>
      <c r="BE50" s="1129"/>
      <c r="BF50" s="1129"/>
      <c r="BG50" s="1129"/>
      <c r="BH50" s="1129"/>
      <c r="BI50" s="1130"/>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4"/>
      <c r="DW50" s="1085"/>
      <c r="DX50" s="1085"/>
      <c r="DY50" s="1085"/>
      <c r="DZ50" s="1086"/>
      <c r="EA50" s="248"/>
    </row>
    <row r="51" spans="1:131" s="249" customFormat="1" ht="26.25" customHeight="1" x14ac:dyDescent="0.15">
      <c r="A51" s="263">
        <v>24</v>
      </c>
      <c r="B51" s="1111"/>
      <c r="C51" s="1112"/>
      <c r="D51" s="1112"/>
      <c r="E51" s="1112"/>
      <c r="F51" s="1112"/>
      <c r="G51" s="1112"/>
      <c r="H51" s="1112"/>
      <c r="I51" s="1112"/>
      <c r="J51" s="1112"/>
      <c r="K51" s="1112"/>
      <c r="L51" s="1112"/>
      <c r="M51" s="1112"/>
      <c r="N51" s="1112"/>
      <c r="O51" s="1112"/>
      <c r="P51" s="1113"/>
      <c r="Q51" s="1114"/>
      <c r="R51" s="1115"/>
      <c r="S51" s="1115"/>
      <c r="T51" s="1115"/>
      <c r="U51" s="1115"/>
      <c r="V51" s="1115"/>
      <c r="W51" s="1115"/>
      <c r="X51" s="1115"/>
      <c r="Y51" s="1115"/>
      <c r="Z51" s="1115"/>
      <c r="AA51" s="1115"/>
      <c r="AB51" s="1115"/>
      <c r="AC51" s="1115"/>
      <c r="AD51" s="1115"/>
      <c r="AE51" s="1116"/>
      <c r="AF51" s="1117"/>
      <c r="AG51" s="1118"/>
      <c r="AH51" s="1118"/>
      <c r="AI51" s="1118"/>
      <c r="AJ51" s="1119"/>
      <c r="AK51" s="1120"/>
      <c r="AL51" s="1115"/>
      <c r="AM51" s="1115"/>
      <c r="AN51" s="1115"/>
      <c r="AO51" s="1115"/>
      <c r="AP51" s="1115"/>
      <c r="AQ51" s="1115"/>
      <c r="AR51" s="1115"/>
      <c r="AS51" s="1115"/>
      <c r="AT51" s="1115"/>
      <c r="AU51" s="1115"/>
      <c r="AV51" s="1115"/>
      <c r="AW51" s="1115"/>
      <c r="AX51" s="1115"/>
      <c r="AY51" s="1115"/>
      <c r="AZ51" s="1121"/>
      <c r="BA51" s="1121"/>
      <c r="BB51" s="1121"/>
      <c r="BC51" s="1121"/>
      <c r="BD51" s="1121"/>
      <c r="BE51" s="1129"/>
      <c r="BF51" s="1129"/>
      <c r="BG51" s="1129"/>
      <c r="BH51" s="1129"/>
      <c r="BI51" s="1130"/>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4"/>
      <c r="DW51" s="1085"/>
      <c r="DX51" s="1085"/>
      <c r="DY51" s="1085"/>
      <c r="DZ51" s="1086"/>
      <c r="EA51" s="248"/>
    </row>
    <row r="52" spans="1:131" s="249" customFormat="1" ht="26.25" customHeight="1" x14ac:dyDescent="0.15">
      <c r="A52" s="263">
        <v>25</v>
      </c>
      <c r="B52" s="1111"/>
      <c r="C52" s="1112"/>
      <c r="D52" s="1112"/>
      <c r="E52" s="1112"/>
      <c r="F52" s="1112"/>
      <c r="G52" s="1112"/>
      <c r="H52" s="1112"/>
      <c r="I52" s="1112"/>
      <c r="J52" s="1112"/>
      <c r="K52" s="1112"/>
      <c r="L52" s="1112"/>
      <c r="M52" s="1112"/>
      <c r="N52" s="1112"/>
      <c r="O52" s="1112"/>
      <c r="P52" s="1113"/>
      <c r="Q52" s="1114"/>
      <c r="R52" s="1115"/>
      <c r="S52" s="1115"/>
      <c r="T52" s="1115"/>
      <c r="U52" s="1115"/>
      <c r="V52" s="1115"/>
      <c r="W52" s="1115"/>
      <c r="X52" s="1115"/>
      <c r="Y52" s="1115"/>
      <c r="Z52" s="1115"/>
      <c r="AA52" s="1115"/>
      <c r="AB52" s="1115"/>
      <c r="AC52" s="1115"/>
      <c r="AD52" s="1115"/>
      <c r="AE52" s="1116"/>
      <c r="AF52" s="1117"/>
      <c r="AG52" s="1118"/>
      <c r="AH52" s="1118"/>
      <c r="AI52" s="1118"/>
      <c r="AJ52" s="1119"/>
      <c r="AK52" s="1120"/>
      <c r="AL52" s="1115"/>
      <c r="AM52" s="1115"/>
      <c r="AN52" s="1115"/>
      <c r="AO52" s="1115"/>
      <c r="AP52" s="1115"/>
      <c r="AQ52" s="1115"/>
      <c r="AR52" s="1115"/>
      <c r="AS52" s="1115"/>
      <c r="AT52" s="1115"/>
      <c r="AU52" s="1115"/>
      <c r="AV52" s="1115"/>
      <c r="AW52" s="1115"/>
      <c r="AX52" s="1115"/>
      <c r="AY52" s="1115"/>
      <c r="AZ52" s="1121"/>
      <c r="BA52" s="1121"/>
      <c r="BB52" s="1121"/>
      <c r="BC52" s="1121"/>
      <c r="BD52" s="1121"/>
      <c r="BE52" s="1129"/>
      <c r="BF52" s="1129"/>
      <c r="BG52" s="1129"/>
      <c r="BH52" s="1129"/>
      <c r="BI52" s="1130"/>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4"/>
      <c r="DW52" s="1085"/>
      <c r="DX52" s="1085"/>
      <c r="DY52" s="1085"/>
      <c r="DZ52" s="1086"/>
      <c r="EA52" s="248"/>
    </row>
    <row r="53" spans="1:131" s="249" customFormat="1" ht="26.25" customHeight="1" x14ac:dyDescent="0.15">
      <c r="A53" s="263">
        <v>26</v>
      </c>
      <c r="B53" s="1111"/>
      <c r="C53" s="1112"/>
      <c r="D53" s="1112"/>
      <c r="E53" s="1112"/>
      <c r="F53" s="1112"/>
      <c r="G53" s="1112"/>
      <c r="H53" s="1112"/>
      <c r="I53" s="1112"/>
      <c r="J53" s="1112"/>
      <c r="K53" s="1112"/>
      <c r="L53" s="1112"/>
      <c r="M53" s="1112"/>
      <c r="N53" s="1112"/>
      <c r="O53" s="1112"/>
      <c r="P53" s="1113"/>
      <c r="Q53" s="1114"/>
      <c r="R53" s="1115"/>
      <c r="S53" s="1115"/>
      <c r="T53" s="1115"/>
      <c r="U53" s="1115"/>
      <c r="V53" s="1115"/>
      <c r="W53" s="1115"/>
      <c r="X53" s="1115"/>
      <c r="Y53" s="1115"/>
      <c r="Z53" s="1115"/>
      <c r="AA53" s="1115"/>
      <c r="AB53" s="1115"/>
      <c r="AC53" s="1115"/>
      <c r="AD53" s="1115"/>
      <c r="AE53" s="1116"/>
      <c r="AF53" s="1117"/>
      <c r="AG53" s="1118"/>
      <c r="AH53" s="1118"/>
      <c r="AI53" s="1118"/>
      <c r="AJ53" s="1119"/>
      <c r="AK53" s="1120"/>
      <c r="AL53" s="1115"/>
      <c r="AM53" s="1115"/>
      <c r="AN53" s="1115"/>
      <c r="AO53" s="1115"/>
      <c r="AP53" s="1115"/>
      <c r="AQ53" s="1115"/>
      <c r="AR53" s="1115"/>
      <c r="AS53" s="1115"/>
      <c r="AT53" s="1115"/>
      <c r="AU53" s="1115"/>
      <c r="AV53" s="1115"/>
      <c r="AW53" s="1115"/>
      <c r="AX53" s="1115"/>
      <c r="AY53" s="1115"/>
      <c r="AZ53" s="1121"/>
      <c r="BA53" s="1121"/>
      <c r="BB53" s="1121"/>
      <c r="BC53" s="1121"/>
      <c r="BD53" s="1121"/>
      <c r="BE53" s="1129"/>
      <c r="BF53" s="1129"/>
      <c r="BG53" s="1129"/>
      <c r="BH53" s="1129"/>
      <c r="BI53" s="1130"/>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4"/>
      <c r="DW53" s="1085"/>
      <c r="DX53" s="1085"/>
      <c r="DY53" s="1085"/>
      <c r="DZ53" s="1086"/>
      <c r="EA53" s="248"/>
    </row>
    <row r="54" spans="1:131" s="249" customFormat="1" ht="26.25" customHeight="1" x14ac:dyDescent="0.15">
      <c r="A54" s="263">
        <v>27</v>
      </c>
      <c r="B54" s="1111"/>
      <c r="C54" s="1112"/>
      <c r="D54" s="1112"/>
      <c r="E54" s="1112"/>
      <c r="F54" s="1112"/>
      <c r="G54" s="1112"/>
      <c r="H54" s="1112"/>
      <c r="I54" s="1112"/>
      <c r="J54" s="1112"/>
      <c r="K54" s="1112"/>
      <c r="L54" s="1112"/>
      <c r="M54" s="1112"/>
      <c r="N54" s="1112"/>
      <c r="O54" s="1112"/>
      <c r="P54" s="1113"/>
      <c r="Q54" s="1114"/>
      <c r="R54" s="1115"/>
      <c r="S54" s="1115"/>
      <c r="T54" s="1115"/>
      <c r="U54" s="1115"/>
      <c r="V54" s="1115"/>
      <c r="W54" s="1115"/>
      <c r="X54" s="1115"/>
      <c r="Y54" s="1115"/>
      <c r="Z54" s="1115"/>
      <c r="AA54" s="1115"/>
      <c r="AB54" s="1115"/>
      <c r="AC54" s="1115"/>
      <c r="AD54" s="1115"/>
      <c r="AE54" s="1116"/>
      <c r="AF54" s="1117"/>
      <c r="AG54" s="1118"/>
      <c r="AH54" s="1118"/>
      <c r="AI54" s="1118"/>
      <c r="AJ54" s="1119"/>
      <c r="AK54" s="1120"/>
      <c r="AL54" s="1115"/>
      <c r="AM54" s="1115"/>
      <c r="AN54" s="1115"/>
      <c r="AO54" s="1115"/>
      <c r="AP54" s="1115"/>
      <c r="AQ54" s="1115"/>
      <c r="AR54" s="1115"/>
      <c r="AS54" s="1115"/>
      <c r="AT54" s="1115"/>
      <c r="AU54" s="1115"/>
      <c r="AV54" s="1115"/>
      <c r="AW54" s="1115"/>
      <c r="AX54" s="1115"/>
      <c r="AY54" s="1115"/>
      <c r="AZ54" s="1121"/>
      <c r="BA54" s="1121"/>
      <c r="BB54" s="1121"/>
      <c r="BC54" s="1121"/>
      <c r="BD54" s="1121"/>
      <c r="BE54" s="1129"/>
      <c r="BF54" s="1129"/>
      <c r="BG54" s="1129"/>
      <c r="BH54" s="1129"/>
      <c r="BI54" s="1130"/>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4"/>
      <c r="DW54" s="1085"/>
      <c r="DX54" s="1085"/>
      <c r="DY54" s="1085"/>
      <c r="DZ54" s="1086"/>
      <c r="EA54" s="248"/>
    </row>
    <row r="55" spans="1:131" s="249" customFormat="1" ht="26.25" customHeight="1" x14ac:dyDescent="0.15">
      <c r="A55" s="263">
        <v>28</v>
      </c>
      <c r="B55" s="1111"/>
      <c r="C55" s="1112"/>
      <c r="D55" s="1112"/>
      <c r="E55" s="1112"/>
      <c r="F55" s="1112"/>
      <c r="G55" s="1112"/>
      <c r="H55" s="1112"/>
      <c r="I55" s="1112"/>
      <c r="J55" s="1112"/>
      <c r="K55" s="1112"/>
      <c r="L55" s="1112"/>
      <c r="M55" s="1112"/>
      <c r="N55" s="1112"/>
      <c r="O55" s="1112"/>
      <c r="P55" s="1113"/>
      <c r="Q55" s="1114"/>
      <c r="R55" s="1115"/>
      <c r="S55" s="1115"/>
      <c r="T55" s="1115"/>
      <c r="U55" s="1115"/>
      <c r="V55" s="1115"/>
      <c r="W55" s="1115"/>
      <c r="X55" s="1115"/>
      <c r="Y55" s="1115"/>
      <c r="Z55" s="1115"/>
      <c r="AA55" s="1115"/>
      <c r="AB55" s="1115"/>
      <c r="AC55" s="1115"/>
      <c r="AD55" s="1115"/>
      <c r="AE55" s="1116"/>
      <c r="AF55" s="1117"/>
      <c r="AG55" s="1118"/>
      <c r="AH55" s="1118"/>
      <c r="AI55" s="1118"/>
      <c r="AJ55" s="1119"/>
      <c r="AK55" s="1120"/>
      <c r="AL55" s="1115"/>
      <c r="AM55" s="1115"/>
      <c r="AN55" s="1115"/>
      <c r="AO55" s="1115"/>
      <c r="AP55" s="1115"/>
      <c r="AQ55" s="1115"/>
      <c r="AR55" s="1115"/>
      <c r="AS55" s="1115"/>
      <c r="AT55" s="1115"/>
      <c r="AU55" s="1115"/>
      <c r="AV55" s="1115"/>
      <c r="AW55" s="1115"/>
      <c r="AX55" s="1115"/>
      <c r="AY55" s="1115"/>
      <c r="AZ55" s="1121"/>
      <c r="BA55" s="1121"/>
      <c r="BB55" s="1121"/>
      <c r="BC55" s="1121"/>
      <c r="BD55" s="1121"/>
      <c r="BE55" s="1129"/>
      <c r="BF55" s="1129"/>
      <c r="BG55" s="1129"/>
      <c r="BH55" s="1129"/>
      <c r="BI55" s="1130"/>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4"/>
      <c r="DW55" s="1085"/>
      <c r="DX55" s="1085"/>
      <c r="DY55" s="1085"/>
      <c r="DZ55" s="1086"/>
      <c r="EA55" s="248"/>
    </row>
    <row r="56" spans="1:131" s="249" customFormat="1" ht="26.25" customHeight="1" x14ac:dyDescent="0.15">
      <c r="A56" s="263">
        <v>29</v>
      </c>
      <c r="B56" s="1111"/>
      <c r="C56" s="1112"/>
      <c r="D56" s="1112"/>
      <c r="E56" s="1112"/>
      <c r="F56" s="1112"/>
      <c r="G56" s="1112"/>
      <c r="H56" s="1112"/>
      <c r="I56" s="1112"/>
      <c r="J56" s="1112"/>
      <c r="K56" s="1112"/>
      <c r="L56" s="1112"/>
      <c r="M56" s="1112"/>
      <c r="N56" s="1112"/>
      <c r="O56" s="1112"/>
      <c r="P56" s="1113"/>
      <c r="Q56" s="1114"/>
      <c r="R56" s="1115"/>
      <c r="S56" s="1115"/>
      <c r="T56" s="1115"/>
      <c r="U56" s="1115"/>
      <c r="V56" s="1115"/>
      <c r="W56" s="1115"/>
      <c r="X56" s="1115"/>
      <c r="Y56" s="1115"/>
      <c r="Z56" s="1115"/>
      <c r="AA56" s="1115"/>
      <c r="AB56" s="1115"/>
      <c r="AC56" s="1115"/>
      <c r="AD56" s="1115"/>
      <c r="AE56" s="1116"/>
      <c r="AF56" s="1117"/>
      <c r="AG56" s="1118"/>
      <c r="AH56" s="1118"/>
      <c r="AI56" s="1118"/>
      <c r="AJ56" s="1119"/>
      <c r="AK56" s="1120"/>
      <c r="AL56" s="1115"/>
      <c r="AM56" s="1115"/>
      <c r="AN56" s="1115"/>
      <c r="AO56" s="1115"/>
      <c r="AP56" s="1115"/>
      <c r="AQ56" s="1115"/>
      <c r="AR56" s="1115"/>
      <c r="AS56" s="1115"/>
      <c r="AT56" s="1115"/>
      <c r="AU56" s="1115"/>
      <c r="AV56" s="1115"/>
      <c r="AW56" s="1115"/>
      <c r="AX56" s="1115"/>
      <c r="AY56" s="1115"/>
      <c r="AZ56" s="1121"/>
      <c r="BA56" s="1121"/>
      <c r="BB56" s="1121"/>
      <c r="BC56" s="1121"/>
      <c r="BD56" s="1121"/>
      <c r="BE56" s="1129"/>
      <c r="BF56" s="1129"/>
      <c r="BG56" s="1129"/>
      <c r="BH56" s="1129"/>
      <c r="BI56" s="1130"/>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4"/>
      <c r="DW56" s="1085"/>
      <c r="DX56" s="1085"/>
      <c r="DY56" s="1085"/>
      <c r="DZ56" s="1086"/>
      <c r="EA56" s="248"/>
    </row>
    <row r="57" spans="1:131" s="249" customFormat="1" ht="26.25" customHeight="1" x14ac:dyDescent="0.15">
      <c r="A57" s="263">
        <v>30</v>
      </c>
      <c r="B57" s="1111"/>
      <c r="C57" s="1112"/>
      <c r="D57" s="1112"/>
      <c r="E57" s="1112"/>
      <c r="F57" s="1112"/>
      <c r="G57" s="1112"/>
      <c r="H57" s="1112"/>
      <c r="I57" s="1112"/>
      <c r="J57" s="1112"/>
      <c r="K57" s="1112"/>
      <c r="L57" s="1112"/>
      <c r="M57" s="1112"/>
      <c r="N57" s="1112"/>
      <c r="O57" s="1112"/>
      <c r="P57" s="1113"/>
      <c r="Q57" s="1114"/>
      <c r="R57" s="1115"/>
      <c r="S57" s="1115"/>
      <c r="T57" s="1115"/>
      <c r="U57" s="1115"/>
      <c r="V57" s="1115"/>
      <c r="W57" s="1115"/>
      <c r="X57" s="1115"/>
      <c r="Y57" s="1115"/>
      <c r="Z57" s="1115"/>
      <c r="AA57" s="1115"/>
      <c r="AB57" s="1115"/>
      <c r="AC57" s="1115"/>
      <c r="AD57" s="1115"/>
      <c r="AE57" s="1116"/>
      <c r="AF57" s="1117"/>
      <c r="AG57" s="1118"/>
      <c r="AH57" s="1118"/>
      <c r="AI57" s="1118"/>
      <c r="AJ57" s="1119"/>
      <c r="AK57" s="1120"/>
      <c r="AL57" s="1115"/>
      <c r="AM57" s="1115"/>
      <c r="AN57" s="1115"/>
      <c r="AO57" s="1115"/>
      <c r="AP57" s="1115"/>
      <c r="AQ57" s="1115"/>
      <c r="AR57" s="1115"/>
      <c r="AS57" s="1115"/>
      <c r="AT57" s="1115"/>
      <c r="AU57" s="1115"/>
      <c r="AV57" s="1115"/>
      <c r="AW57" s="1115"/>
      <c r="AX57" s="1115"/>
      <c r="AY57" s="1115"/>
      <c r="AZ57" s="1121"/>
      <c r="BA57" s="1121"/>
      <c r="BB57" s="1121"/>
      <c r="BC57" s="1121"/>
      <c r="BD57" s="1121"/>
      <c r="BE57" s="1129"/>
      <c r="BF57" s="1129"/>
      <c r="BG57" s="1129"/>
      <c r="BH57" s="1129"/>
      <c r="BI57" s="1130"/>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4"/>
      <c r="DW57" s="1085"/>
      <c r="DX57" s="1085"/>
      <c r="DY57" s="1085"/>
      <c r="DZ57" s="1086"/>
      <c r="EA57" s="248"/>
    </row>
    <row r="58" spans="1:131" s="249" customFormat="1" ht="26.25" customHeight="1" x14ac:dyDescent="0.15">
      <c r="A58" s="263">
        <v>31</v>
      </c>
      <c r="B58" s="1111"/>
      <c r="C58" s="1112"/>
      <c r="D58" s="1112"/>
      <c r="E58" s="1112"/>
      <c r="F58" s="1112"/>
      <c r="G58" s="1112"/>
      <c r="H58" s="1112"/>
      <c r="I58" s="1112"/>
      <c r="J58" s="1112"/>
      <c r="K58" s="1112"/>
      <c r="L58" s="1112"/>
      <c r="M58" s="1112"/>
      <c r="N58" s="1112"/>
      <c r="O58" s="1112"/>
      <c r="P58" s="1113"/>
      <c r="Q58" s="1114"/>
      <c r="R58" s="1115"/>
      <c r="S58" s="1115"/>
      <c r="T58" s="1115"/>
      <c r="U58" s="1115"/>
      <c r="V58" s="1115"/>
      <c r="W58" s="1115"/>
      <c r="X58" s="1115"/>
      <c r="Y58" s="1115"/>
      <c r="Z58" s="1115"/>
      <c r="AA58" s="1115"/>
      <c r="AB58" s="1115"/>
      <c r="AC58" s="1115"/>
      <c r="AD58" s="1115"/>
      <c r="AE58" s="1116"/>
      <c r="AF58" s="1117"/>
      <c r="AG58" s="1118"/>
      <c r="AH58" s="1118"/>
      <c r="AI58" s="1118"/>
      <c r="AJ58" s="1119"/>
      <c r="AK58" s="1120"/>
      <c r="AL58" s="1115"/>
      <c r="AM58" s="1115"/>
      <c r="AN58" s="1115"/>
      <c r="AO58" s="1115"/>
      <c r="AP58" s="1115"/>
      <c r="AQ58" s="1115"/>
      <c r="AR58" s="1115"/>
      <c r="AS58" s="1115"/>
      <c r="AT58" s="1115"/>
      <c r="AU58" s="1115"/>
      <c r="AV58" s="1115"/>
      <c r="AW58" s="1115"/>
      <c r="AX58" s="1115"/>
      <c r="AY58" s="1115"/>
      <c r="AZ58" s="1121"/>
      <c r="BA58" s="1121"/>
      <c r="BB58" s="1121"/>
      <c r="BC58" s="1121"/>
      <c r="BD58" s="1121"/>
      <c r="BE58" s="1129"/>
      <c r="BF58" s="1129"/>
      <c r="BG58" s="1129"/>
      <c r="BH58" s="1129"/>
      <c r="BI58" s="1130"/>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4"/>
      <c r="DW58" s="1085"/>
      <c r="DX58" s="1085"/>
      <c r="DY58" s="1085"/>
      <c r="DZ58" s="1086"/>
      <c r="EA58" s="248"/>
    </row>
    <row r="59" spans="1:131" s="249" customFormat="1" ht="26.25" customHeight="1" x14ac:dyDescent="0.15">
      <c r="A59" s="263">
        <v>32</v>
      </c>
      <c r="B59" s="1111"/>
      <c r="C59" s="1112"/>
      <c r="D59" s="1112"/>
      <c r="E59" s="1112"/>
      <c r="F59" s="1112"/>
      <c r="G59" s="1112"/>
      <c r="H59" s="1112"/>
      <c r="I59" s="1112"/>
      <c r="J59" s="1112"/>
      <c r="K59" s="1112"/>
      <c r="L59" s="1112"/>
      <c r="M59" s="1112"/>
      <c r="N59" s="1112"/>
      <c r="O59" s="1112"/>
      <c r="P59" s="1113"/>
      <c r="Q59" s="1114"/>
      <c r="R59" s="1115"/>
      <c r="S59" s="1115"/>
      <c r="T59" s="1115"/>
      <c r="U59" s="1115"/>
      <c r="V59" s="1115"/>
      <c r="W59" s="1115"/>
      <c r="X59" s="1115"/>
      <c r="Y59" s="1115"/>
      <c r="Z59" s="1115"/>
      <c r="AA59" s="1115"/>
      <c r="AB59" s="1115"/>
      <c r="AC59" s="1115"/>
      <c r="AD59" s="1115"/>
      <c r="AE59" s="1116"/>
      <c r="AF59" s="1117"/>
      <c r="AG59" s="1118"/>
      <c r="AH59" s="1118"/>
      <c r="AI59" s="1118"/>
      <c r="AJ59" s="1119"/>
      <c r="AK59" s="1120"/>
      <c r="AL59" s="1115"/>
      <c r="AM59" s="1115"/>
      <c r="AN59" s="1115"/>
      <c r="AO59" s="1115"/>
      <c r="AP59" s="1115"/>
      <c r="AQ59" s="1115"/>
      <c r="AR59" s="1115"/>
      <c r="AS59" s="1115"/>
      <c r="AT59" s="1115"/>
      <c r="AU59" s="1115"/>
      <c r="AV59" s="1115"/>
      <c r="AW59" s="1115"/>
      <c r="AX59" s="1115"/>
      <c r="AY59" s="1115"/>
      <c r="AZ59" s="1121"/>
      <c r="BA59" s="1121"/>
      <c r="BB59" s="1121"/>
      <c r="BC59" s="1121"/>
      <c r="BD59" s="1121"/>
      <c r="BE59" s="1129"/>
      <c r="BF59" s="1129"/>
      <c r="BG59" s="1129"/>
      <c r="BH59" s="1129"/>
      <c r="BI59" s="1130"/>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4"/>
      <c r="DW59" s="1085"/>
      <c r="DX59" s="1085"/>
      <c r="DY59" s="1085"/>
      <c r="DZ59" s="1086"/>
      <c r="EA59" s="248"/>
    </row>
    <row r="60" spans="1:131" s="249" customFormat="1" ht="26.25" customHeight="1" x14ac:dyDescent="0.15">
      <c r="A60" s="263">
        <v>33</v>
      </c>
      <c r="B60" s="1111"/>
      <c r="C60" s="1112"/>
      <c r="D60" s="1112"/>
      <c r="E60" s="1112"/>
      <c r="F60" s="1112"/>
      <c r="G60" s="1112"/>
      <c r="H60" s="1112"/>
      <c r="I60" s="1112"/>
      <c r="J60" s="1112"/>
      <c r="K60" s="1112"/>
      <c r="L60" s="1112"/>
      <c r="M60" s="1112"/>
      <c r="N60" s="1112"/>
      <c r="O60" s="1112"/>
      <c r="P60" s="1113"/>
      <c r="Q60" s="1114"/>
      <c r="R60" s="1115"/>
      <c r="S60" s="1115"/>
      <c r="T60" s="1115"/>
      <c r="U60" s="1115"/>
      <c r="V60" s="1115"/>
      <c r="W60" s="1115"/>
      <c r="X60" s="1115"/>
      <c r="Y60" s="1115"/>
      <c r="Z60" s="1115"/>
      <c r="AA60" s="1115"/>
      <c r="AB60" s="1115"/>
      <c r="AC60" s="1115"/>
      <c r="AD60" s="1115"/>
      <c r="AE60" s="1116"/>
      <c r="AF60" s="1117"/>
      <c r="AG60" s="1118"/>
      <c r="AH60" s="1118"/>
      <c r="AI60" s="1118"/>
      <c r="AJ60" s="1119"/>
      <c r="AK60" s="1120"/>
      <c r="AL60" s="1115"/>
      <c r="AM60" s="1115"/>
      <c r="AN60" s="1115"/>
      <c r="AO60" s="1115"/>
      <c r="AP60" s="1115"/>
      <c r="AQ60" s="1115"/>
      <c r="AR60" s="1115"/>
      <c r="AS60" s="1115"/>
      <c r="AT60" s="1115"/>
      <c r="AU60" s="1115"/>
      <c r="AV60" s="1115"/>
      <c r="AW60" s="1115"/>
      <c r="AX60" s="1115"/>
      <c r="AY60" s="1115"/>
      <c r="AZ60" s="1121"/>
      <c r="BA60" s="1121"/>
      <c r="BB60" s="1121"/>
      <c r="BC60" s="1121"/>
      <c r="BD60" s="1121"/>
      <c r="BE60" s="1129"/>
      <c r="BF60" s="1129"/>
      <c r="BG60" s="1129"/>
      <c r="BH60" s="1129"/>
      <c r="BI60" s="1130"/>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4"/>
      <c r="DW60" s="1085"/>
      <c r="DX60" s="1085"/>
      <c r="DY60" s="1085"/>
      <c r="DZ60" s="1086"/>
      <c r="EA60" s="248"/>
    </row>
    <row r="61" spans="1:131" s="249" customFormat="1" ht="26.25" customHeight="1" thickBot="1" x14ac:dyDescent="0.2">
      <c r="A61" s="263">
        <v>34</v>
      </c>
      <c r="B61" s="1111"/>
      <c r="C61" s="1112"/>
      <c r="D61" s="1112"/>
      <c r="E61" s="1112"/>
      <c r="F61" s="1112"/>
      <c r="G61" s="1112"/>
      <c r="H61" s="1112"/>
      <c r="I61" s="1112"/>
      <c r="J61" s="1112"/>
      <c r="K61" s="1112"/>
      <c r="L61" s="1112"/>
      <c r="M61" s="1112"/>
      <c r="N61" s="1112"/>
      <c r="O61" s="1112"/>
      <c r="P61" s="1113"/>
      <c r="Q61" s="1114"/>
      <c r="R61" s="1115"/>
      <c r="S61" s="1115"/>
      <c r="T61" s="1115"/>
      <c r="U61" s="1115"/>
      <c r="V61" s="1115"/>
      <c r="W61" s="1115"/>
      <c r="X61" s="1115"/>
      <c r="Y61" s="1115"/>
      <c r="Z61" s="1115"/>
      <c r="AA61" s="1115"/>
      <c r="AB61" s="1115"/>
      <c r="AC61" s="1115"/>
      <c r="AD61" s="1115"/>
      <c r="AE61" s="1116"/>
      <c r="AF61" s="1117"/>
      <c r="AG61" s="1118"/>
      <c r="AH61" s="1118"/>
      <c r="AI61" s="1118"/>
      <c r="AJ61" s="1119"/>
      <c r="AK61" s="1120"/>
      <c r="AL61" s="1115"/>
      <c r="AM61" s="1115"/>
      <c r="AN61" s="1115"/>
      <c r="AO61" s="1115"/>
      <c r="AP61" s="1115"/>
      <c r="AQ61" s="1115"/>
      <c r="AR61" s="1115"/>
      <c r="AS61" s="1115"/>
      <c r="AT61" s="1115"/>
      <c r="AU61" s="1115"/>
      <c r="AV61" s="1115"/>
      <c r="AW61" s="1115"/>
      <c r="AX61" s="1115"/>
      <c r="AY61" s="1115"/>
      <c r="AZ61" s="1121"/>
      <c r="BA61" s="1121"/>
      <c r="BB61" s="1121"/>
      <c r="BC61" s="1121"/>
      <c r="BD61" s="1121"/>
      <c r="BE61" s="1129"/>
      <c r="BF61" s="1129"/>
      <c r="BG61" s="1129"/>
      <c r="BH61" s="1129"/>
      <c r="BI61" s="1130"/>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4"/>
      <c r="DW61" s="1085"/>
      <c r="DX61" s="1085"/>
      <c r="DY61" s="1085"/>
      <c r="DZ61" s="1086"/>
      <c r="EA61" s="248"/>
    </row>
    <row r="62" spans="1:131" s="249" customFormat="1" ht="26.25" customHeight="1" x14ac:dyDescent="0.15">
      <c r="A62" s="263">
        <v>35</v>
      </c>
      <c r="B62" s="1111"/>
      <c r="C62" s="1112"/>
      <c r="D62" s="1112"/>
      <c r="E62" s="1112"/>
      <c r="F62" s="1112"/>
      <c r="G62" s="1112"/>
      <c r="H62" s="1112"/>
      <c r="I62" s="1112"/>
      <c r="J62" s="1112"/>
      <c r="K62" s="1112"/>
      <c r="L62" s="1112"/>
      <c r="M62" s="1112"/>
      <c r="N62" s="1112"/>
      <c r="O62" s="1112"/>
      <c r="P62" s="1113"/>
      <c r="Q62" s="1114"/>
      <c r="R62" s="1115"/>
      <c r="S62" s="1115"/>
      <c r="T62" s="1115"/>
      <c r="U62" s="1115"/>
      <c r="V62" s="1115"/>
      <c r="W62" s="1115"/>
      <c r="X62" s="1115"/>
      <c r="Y62" s="1115"/>
      <c r="Z62" s="1115"/>
      <c r="AA62" s="1115"/>
      <c r="AB62" s="1115"/>
      <c r="AC62" s="1115"/>
      <c r="AD62" s="1115"/>
      <c r="AE62" s="1116"/>
      <c r="AF62" s="1117"/>
      <c r="AG62" s="1118"/>
      <c r="AH62" s="1118"/>
      <c r="AI62" s="1118"/>
      <c r="AJ62" s="1119"/>
      <c r="AK62" s="1120"/>
      <c r="AL62" s="1115"/>
      <c r="AM62" s="1115"/>
      <c r="AN62" s="1115"/>
      <c r="AO62" s="1115"/>
      <c r="AP62" s="1115"/>
      <c r="AQ62" s="1115"/>
      <c r="AR62" s="1115"/>
      <c r="AS62" s="1115"/>
      <c r="AT62" s="1115"/>
      <c r="AU62" s="1115"/>
      <c r="AV62" s="1115"/>
      <c r="AW62" s="1115"/>
      <c r="AX62" s="1115"/>
      <c r="AY62" s="1115"/>
      <c r="AZ62" s="1121"/>
      <c r="BA62" s="1121"/>
      <c r="BB62" s="1121"/>
      <c r="BC62" s="1121"/>
      <c r="BD62" s="1121"/>
      <c r="BE62" s="1129"/>
      <c r="BF62" s="1129"/>
      <c r="BG62" s="1129"/>
      <c r="BH62" s="1129"/>
      <c r="BI62" s="1130"/>
      <c r="BJ62" s="1131" t="s">
        <v>406</v>
      </c>
      <c r="BK62" s="1132"/>
      <c r="BL62" s="1132"/>
      <c r="BM62" s="1132"/>
      <c r="BN62" s="1133"/>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4"/>
      <c r="DW62" s="1085"/>
      <c r="DX62" s="1085"/>
      <c r="DY62" s="1085"/>
      <c r="DZ62" s="1086"/>
      <c r="EA62" s="248"/>
    </row>
    <row r="63" spans="1:131" s="249" customFormat="1" ht="26.25" customHeight="1" thickBot="1" x14ac:dyDescent="0.2">
      <c r="A63" s="266" t="s">
        <v>386</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518</v>
      </c>
      <c r="AG63" s="1054"/>
      <c r="AH63" s="1054"/>
      <c r="AI63" s="1054"/>
      <c r="AJ63" s="1127"/>
      <c r="AK63" s="1128"/>
      <c r="AL63" s="1058"/>
      <c r="AM63" s="1058"/>
      <c r="AN63" s="1058"/>
      <c r="AO63" s="1058"/>
      <c r="AP63" s="1054">
        <f>SUM(AP28:AT33)</f>
        <v>3727</v>
      </c>
      <c r="AQ63" s="1054"/>
      <c r="AR63" s="1054"/>
      <c r="AS63" s="1054"/>
      <c r="AT63" s="1054"/>
      <c r="AU63" s="1054">
        <f>SUM(AU28:AY33)</f>
        <v>2601</v>
      </c>
      <c r="AV63" s="1054"/>
      <c r="AW63" s="1054"/>
      <c r="AX63" s="1054"/>
      <c r="AY63" s="1054"/>
      <c r="AZ63" s="1122"/>
      <c r="BA63" s="1122"/>
      <c r="BB63" s="1122"/>
      <c r="BC63" s="1122"/>
      <c r="BD63" s="1122"/>
      <c r="BE63" s="1055"/>
      <c r="BF63" s="1055"/>
      <c r="BG63" s="1055"/>
      <c r="BH63" s="1055"/>
      <c r="BI63" s="1056"/>
      <c r="BJ63" s="1123" t="s">
        <v>408</v>
      </c>
      <c r="BK63" s="1046"/>
      <c r="BL63" s="1046"/>
      <c r="BM63" s="1046"/>
      <c r="BN63" s="1124"/>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4"/>
      <c r="DW63" s="1085"/>
      <c r="DX63" s="1085"/>
      <c r="DY63" s="1085"/>
      <c r="DZ63" s="108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4"/>
      <c r="DW64" s="1085"/>
      <c r="DX64" s="1085"/>
      <c r="DY64" s="1085"/>
      <c r="DZ64" s="1086"/>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4"/>
      <c r="DW65" s="1085"/>
      <c r="DX65" s="1085"/>
      <c r="DY65" s="1085"/>
      <c r="DZ65" s="1086"/>
      <c r="EA65" s="248"/>
    </row>
    <row r="66" spans="1:131" s="249" customFormat="1" ht="26.25" customHeight="1" x14ac:dyDescent="0.15">
      <c r="A66" s="1087" t="s">
        <v>410</v>
      </c>
      <c r="B66" s="1088"/>
      <c r="C66" s="1088"/>
      <c r="D66" s="1088"/>
      <c r="E66" s="1088"/>
      <c r="F66" s="1088"/>
      <c r="G66" s="1088"/>
      <c r="H66" s="1088"/>
      <c r="I66" s="1088"/>
      <c r="J66" s="1088"/>
      <c r="K66" s="1088"/>
      <c r="L66" s="1088"/>
      <c r="M66" s="1088"/>
      <c r="N66" s="1088"/>
      <c r="O66" s="1088"/>
      <c r="P66" s="1089"/>
      <c r="Q66" s="1093" t="s">
        <v>411</v>
      </c>
      <c r="R66" s="1094"/>
      <c r="S66" s="1094"/>
      <c r="T66" s="1094"/>
      <c r="U66" s="1095"/>
      <c r="V66" s="1093" t="s">
        <v>412</v>
      </c>
      <c r="W66" s="1094"/>
      <c r="X66" s="1094"/>
      <c r="Y66" s="1094"/>
      <c r="Z66" s="1095"/>
      <c r="AA66" s="1093" t="s">
        <v>413</v>
      </c>
      <c r="AB66" s="1094"/>
      <c r="AC66" s="1094"/>
      <c r="AD66" s="1094"/>
      <c r="AE66" s="1095"/>
      <c r="AF66" s="1099" t="s">
        <v>414</v>
      </c>
      <c r="AG66" s="1100"/>
      <c r="AH66" s="1100"/>
      <c r="AI66" s="1100"/>
      <c r="AJ66" s="1101"/>
      <c r="AK66" s="1093" t="s">
        <v>415</v>
      </c>
      <c r="AL66" s="1088"/>
      <c r="AM66" s="1088"/>
      <c r="AN66" s="1088"/>
      <c r="AO66" s="1089"/>
      <c r="AP66" s="1093" t="s">
        <v>416</v>
      </c>
      <c r="AQ66" s="1094"/>
      <c r="AR66" s="1094"/>
      <c r="AS66" s="1094"/>
      <c r="AT66" s="1095"/>
      <c r="AU66" s="1093" t="s">
        <v>417</v>
      </c>
      <c r="AV66" s="1094"/>
      <c r="AW66" s="1094"/>
      <c r="AX66" s="1094"/>
      <c r="AY66" s="1095"/>
      <c r="AZ66" s="1093" t="s">
        <v>374</v>
      </c>
      <c r="BA66" s="1094"/>
      <c r="BB66" s="1094"/>
      <c r="BC66" s="1094"/>
      <c r="BD66" s="110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207" t="s">
        <v>574</v>
      </c>
      <c r="C68" s="1208"/>
      <c r="D68" s="1208"/>
      <c r="E68" s="1208"/>
      <c r="F68" s="1208"/>
      <c r="G68" s="1208"/>
      <c r="H68" s="1208"/>
      <c r="I68" s="1208"/>
      <c r="J68" s="1208"/>
      <c r="K68" s="1208"/>
      <c r="L68" s="1208"/>
      <c r="M68" s="1208"/>
      <c r="N68" s="1208"/>
      <c r="O68" s="1208"/>
      <c r="P68" s="1209"/>
      <c r="Q68" s="1083">
        <v>6124</v>
      </c>
      <c r="R68" s="1077"/>
      <c r="S68" s="1077"/>
      <c r="T68" s="1077"/>
      <c r="U68" s="1077"/>
      <c r="V68" s="1077">
        <v>5916</v>
      </c>
      <c r="W68" s="1077"/>
      <c r="X68" s="1077"/>
      <c r="Y68" s="1077"/>
      <c r="Z68" s="1077"/>
      <c r="AA68" s="1077">
        <v>207</v>
      </c>
      <c r="AB68" s="1077"/>
      <c r="AC68" s="1077"/>
      <c r="AD68" s="1077"/>
      <c r="AE68" s="1077"/>
      <c r="AF68" s="1077">
        <v>207</v>
      </c>
      <c r="AG68" s="1077"/>
      <c r="AH68" s="1077"/>
      <c r="AI68" s="1077"/>
      <c r="AJ68" s="1077"/>
      <c r="AK68" s="1077" t="s">
        <v>582</v>
      </c>
      <c r="AL68" s="1077"/>
      <c r="AM68" s="1077"/>
      <c r="AN68" s="1077"/>
      <c r="AO68" s="1077"/>
      <c r="AP68" s="1077">
        <v>3076</v>
      </c>
      <c r="AQ68" s="1077"/>
      <c r="AR68" s="1077"/>
      <c r="AS68" s="1077"/>
      <c r="AT68" s="1077"/>
      <c r="AU68" s="1077">
        <v>311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575</v>
      </c>
      <c r="C69" s="1070"/>
      <c r="D69" s="1070"/>
      <c r="E69" s="1070"/>
      <c r="F69" s="1070"/>
      <c r="G69" s="1070"/>
      <c r="H69" s="1070"/>
      <c r="I69" s="1070"/>
      <c r="J69" s="1070"/>
      <c r="K69" s="1070"/>
      <c r="L69" s="1070"/>
      <c r="M69" s="1070"/>
      <c r="N69" s="1070"/>
      <c r="O69" s="1070"/>
      <c r="P69" s="1071"/>
      <c r="Q69" s="1072">
        <v>704</v>
      </c>
      <c r="R69" s="1066"/>
      <c r="S69" s="1066"/>
      <c r="T69" s="1066"/>
      <c r="U69" s="1066"/>
      <c r="V69" s="1066">
        <v>685</v>
      </c>
      <c r="W69" s="1066"/>
      <c r="X69" s="1066"/>
      <c r="Y69" s="1066"/>
      <c r="Z69" s="1066"/>
      <c r="AA69" s="1066">
        <v>19</v>
      </c>
      <c r="AB69" s="1066"/>
      <c r="AC69" s="1066"/>
      <c r="AD69" s="1066"/>
      <c r="AE69" s="1066"/>
      <c r="AF69" s="1066">
        <v>19</v>
      </c>
      <c r="AG69" s="1066"/>
      <c r="AH69" s="1066"/>
      <c r="AI69" s="1066"/>
      <c r="AJ69" s="1066"/>
      <c r="AK69" s="1066" t="s">
        <v>583</v>
      </c>
      <c r="AL69" s="1066"/>
      <c r="AM69" s="1066"/>
      <c r="AN69" s="1066"/>
      <c r="AO69" s="1066"/>
      <c r="AP69" s="1066" t="s">
        <v>582</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576</v>
      </c>
      <c r="C70" s="1070"/>
      <c r="D70" s="1070"/>
      <c r="E70" s="1070"/>
      <c r="F70" s="1070"/>
      <c r="G70" s="1070"/>
      <c r="H70" s="1070"/>
      <c r="I70" s="1070"/>
      <c r="J70" s="1070"/>
      <c r="K70" s="1070"/>
      <c r="L70" s="1070"/>
      <c r="M70" s="1070"/>
      <c r="N70" s="1070"/>
      <c r="O70" s="1070"/>
      <c r="P70" s="1071"/>
      <c r="Q70" s="1072">
        <v>534</v>
      </c>
      <c r="R70" s="1066"/>
      <c r="S70" s="1066"/>
      <c r="T70" s="1066"/>
      <c r="U70" s="1066"/>
      <c r="V70" s="1066">
        <v>508</v>
      </c>
      <c r="W70" s="1066"/>
      <c r="X70" s="1066"/>
      <c r="Y70" s="1066"/>
      <c r="Z70" s="1066"/>
      <c r="AA70" s="1066">
        <v>26</v>
      </c>
      <c r="AB70" s="1066"/>
      <c r="AC70" s="1066"/>
      <c r="AD70" s="1066"/>
      <c r="AE70" s="1066"/>
      <c r="AF70" s="1066">
        <v>26</v>
      </c>
      <c r="AG70" s="1066"/>
      <c r="AH70" s="1066"/>
      <c r="AI70" s="1066"/>
      <c r="AJ70" s="1066"/>
      <c r="AK70" s="1066" t="s">
        <v>583</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577</v>
      </c>
      <c r="C71" s="1070"/>
      <c r="D71" s="1070"/>
      <c r="E71" s="1070"/>
      <c r="F71" s="1070"/>
      <c r="G71" s="1070"/>
      <c r="H71" s="1070"/>
      <c r="I71" s="1070"/>
      <c r="J71" s="1070"/>
      <c r="K71" s="1070"/>
      <c r="L71" s="1070"/>
      <c r="M71" s="1070"/>
      <c r="N71" s="1070"/>
      <c r="O71" s="1070"/>
      <c r="P71" s="1071"/>
      <c r="Q71" s="1072">
        <v>171935</v>
      </c>
      <c r="R71" s="1066"/>
      <c r="S71" s="1066"/>
      <c r="T71" s="1066"/>
      <c r="U71" s="1066"/>
      <c r="V71" s="1066">
        <v>162213</v>
      </c>
      <c r="W71" s="1066"/>
      <c r="X71" s="1066"/>
      <c r="Y71" s="1066"/>
      <c r="Z71" s="1066"/>
      <c r="AA71" s="1066">
        <v>9722</v>
      </c>
      <c r="AB71" s="1066"/>
      <c r="AC71" s="1066"/>
      <c r="AD71" s="1066"/>
      <c r="AE71" s="1066"/>
      <c r="AF71" s="1066">
        <v>9719</v>
      </c>
      <c r="AG71" s="1066"/>
      <c r="AH71" s="1066"/>
      <c r="AI71" s="1066"/>
      <c r="AJ71" s="1066"/>
      <c r="AK71" s="1066" t="s">
        <v>583</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578</v>
      </c>
      <c r="C72" s="1070"/>
      <c r="D72" s="1070"/>
      <c r="E72" s="1070"/>
      <c r="F72" s="1070"/>
      <c r="G72" s="1070"/>
      <c r="H72" s="1070"/>
      <c r="I72" s="1070"/>
      <c r="J72" s="1070"/>
      <c r="K72" s="1070"/>
      <c r="L72" s="1070"/>
      <c r="M72" s="1070"/>
      <c r="N72" s="1070"/>
      <c r="O72" s="1070"/>
      <c r="P72" s="1071"/>
      <c r="Q72" s="1072">
        <v>9867</v>
      </c>
      <c r="R72" s="1066"/>
      <c r="S72" s="1066"/>
      <c r="T72" s="1066"/>
      <c r="U72" s="1066"/>
      <c r="V72" s="1066">
        <v>6844</v>
      </c>
      <c r="W72" s="1066"/>
      <c r="X72" s="1066"/>
      <c r="Y72" s="1066"/>
      <c r="Z72" s="1066"/>
      <c r="AA72" s="1066">
        <v>3023</v>
      </c>
      <c r="AB72" s="1066"/>
      <c r="AC72" s="1066"/>
      <c r="AD72" s="1066"/>
      <c r="AE72" s="1066"/>
      <c r="AF72" s="1066">
        <v>3023</v>
      </c>
      <c r="AG72" s="1066"/>
      <c r="AH72" s="1066"/>
      <c r="AI72" s="1066"/>
      <c r="AJ72" s="1066"/>
      <c r="AK72" s="1066" t="s">
        <v>582</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579</v>
      </c>
      <c r="C73" s="1070"/>
      <c r="D73" s="1070"/>
      <c r="E73" s="1070"/>
      <c r="F73" s="1070"/>
      <c r="G73" s="1070"/>
      <c r="H73" s="1070"/>
      <c r="I73" s="1070"/>
      <c r="J73" s="1070"/>
      <c r="K73" s="1070"/>
      <c r="L73" s="1070"/>
      <c r="M73" s="1070"/>
      <c r="N73" s="1070"/>
      <c r="O73" s="1070"/>
      <c r="P73" s="1071"/>
      <c r="Q73" s="1072">
        <v>148</v>
      </c>
      <c r="R73" s="1066"/>
      <c r="S73" s="1066"/>
      <c r="T73" s="1066"/>
      <c r="U73" s="1066"/>
      <c r="V73" s="1066">
        <v>143</v>
      </c>
      <c r="W73" s="1066"/>
      <c r="X73" s="1066"/>
      <c r="Y73" s="1066"/>
      <c r="Z73" s="1066"/>
      <c r="AA73" s="1066">
        <v>6</v>
      </c>
      <c r="AB73" s="1066"/>
      <c r="AC73" s="1066"/>
      <c r="AD73" s="1066"/>
      <c r="AE73" s="1066"/>
      <c r="AF73" s="1066">
        <v>6</v>
      </c>
      <c r="AG73" s="1066"/>
      <c r="AH73" s="1066"/>
      <c r="AI73" s="1066"/>
      <c r="AJ73" s="1066"/>
      <c r="AK73" s="1066" t="s">
        <v>583</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386</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SUM(AF68:AJ73)</f>
        <v>13000</v>
      </c>
      <c r="AG88" s="1054"/>
      <c r="AH88" s="1054"/>
      <c r="AI88" s="1054"/>
      <c r="AJ88" s="1054"/>
      <c r="AK88" s="1058"/>
      <c r="AL88" s="1058"/>
      <c r="AM88" s="1058"/>
      <c r="AN88" s="1058"/>
      <c r="AO88" s="1058"/>
      <c r="AP88" s="1054">
        <f>SUM(AP68:AT73)</f>
        <v>3076</v>
      </c>
      <c r="AQ88" s="1054"/>
      <c r="AR88" s="1054"/>
      <c r="AS88" s="1054"/>
      <c r="AT88" s="1054"/>
      <c r="AU88" s="1054">
        <f>SUM(AU68:AY73)</f>
        <v>311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60</v>
      </c>
      <c r="CS102" s="1046"/>
      <c r="CT102" s="1046"/>
      <c r="CU102" s="1046"/>
      <c r="CV102" s="1047"/>
      <c r="CW102" s="1045">
        <f t="shared" ref="CW102" si="0">SUM(CW7:DA88)</f>
        <v>2</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302</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302</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302</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861160</v>
      </c>
      <c r="AB110" s="982"/>
      <c r="AC110" s="982"/>
      <c r="AD110" s="982"/>
      <c r="AE110" s="983"/>
      <c r="AF110" s="984">
        <v>865860</v>
      </c>
      <c r="AG110" s="982"/>
      <c r="AH110" s="982"/>
      <c r="AI110" s="982"/>
      <c r="AJ110" s="983"/>
      <c r="AK110" s="984">
        <v>896741</v>
      </c>
      <c r="AL110" s="982"/>
      <c r="AM110" s="982"/>
      <c r="AN110" s="982"/>
      <c r="AO110" s="983"/>
      <c r="AP110" s="985">
        <v>28.4</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7511855</v>
      </c>
      <c r="BR110" s="929"/>
      <c r="BS110" s="929"/>
      <c r="BT110" s="929"/>
      <c r="BU110" s="929"/>
      <c r="BV110" s="929">
        <v>7186173</v>
      </c>
      <c r="BW110" s="929"/>
      <c r="BX110" s="929"/>
      <c r="BY110" s="929"/>
      <c r="BZ110" s="929"/>
      <c r="CA110" s="929">
        <v>6481133</v>
      </c>
      <c r="CB110" s="929"/>
      <c r="CC110" s="929"/>
      <c r="CD110" s="929"/>
      <c r="CE110" s="929"/>
      <c r="CF110" s="953">
        <v>205.2</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435</v>
      </c>
      <c r="DR110" s="929"/>
      <c r="DS110" s="929"/>
      <c r="DT110" s="929"/>
      <c r="DU110" s="929"/>
      <c r="DV110" s="930" t="s">
        <v>435</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408</v>
      </c>
      <c r="AG111" s="1010"/>
      <c r="AH111" s="1010"/>
      <c r="AI111" s="1010"/>
      <c r="AJ111" s="1011"/>
      <c r="AK111" s="1012" t="s">
        <v>126</v>
      </c>
      <c r="AL111" s="1010"/>
      <c r="AM111" s="1010"/>
      <c r="AN111" s="1010"/>
      <c r="AO111" s="1011"/>
      <c r="AP111" s="1013" t="s">
        <v>408</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408</v>
      </c>
      <c r="BR111" s="901"/>
      <c r="BS111" s="901"/>
      <c r="BT111" s="901"/>
      <c r="BU111" s="901"/>
      <c r="BV111" s="901" t="s">
        <v>408</v>
      </c>
      <c r="BW111" s="901"/>
      <c r="BX111" s="901"/>
      <c r="BY111" s="901"/>
      <c r="BZ111" s="901"/>
      <c r="CA111" s="901" t="s">
        <v>126</v>
      </c>
      <c r="CB111" s="901"/>
      <c r="CC111" s="901"/>
      <c r="CD111" s="901"/>
      <c r="CE111" s="901"/>
      <c r="CF111" s="962" t="s">
        <v>126</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126</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408</v>
      </c>
      <c r="AL112" s="864"/>
      <c r="AM112" s="864"/>
      <c r="AN112" s="864"/>
      <c r="AO112" s="865"/>
      <c r="AP112" s="911" t="s">
        <v>126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2807526</v>
      </c>
      <c r="BR112" s="901"/>
      <c r="BS112" s="901"/>
      <c r="BT112" s="901"/>
      <c r="BU112" s="901"/>
      <c r="BV112" s="901">
        <v>2710612</v>
      </c>
      <c r="BW112" s="901"/>
      <c r="BX112" s="901"/>
      <c r="BY112" s="901"/>
      <c r="BZ112" s="901"/>
      <c r="CA112" s="901">
        <v>2601669</v>
      </c>
      <c r="CB112" s="901"/>
      <c r="CC112" s="901"/>
      <c r="CD112" s="901"/>
      <c r="CE112" s="901"/>
      <c r="CF112" s="962">
        <v>82.4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408</v>
      </c>
      <c r="DM112" s="901"/>
      <c r="DN112" s="901"/>
      <c r="DO112" s="901"/>
      <c r="DP112" s="901"/>
      <c r="DQ112" s="901" t="s">
        <v>126</v>
      </c>
      <c r="DR112" s="901"/>
      <c r="DS112" s="901"/>
      <c r="DT112" s="901"/>
      <c r="DU112" s="901"/>
      <c r="DV112" s="878" t="s">
        <v>408</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183150</v>
      </c>
      <c r="AB113" s="1010"/>
      <c r="AC113" s="1010"/>
      <c r="AD113" s="1010"/>
      <c r="AE113" s="1011"/>
      <c r="AF113" s="1012">
        <v>183177</v>
      </c>
      <c r="AG113" s="1010"/>
      <c r="AH113" s="1010"/>
      <c r="AI113" s="1010"/>
      <c r="AJ113" s="1011"/>
      <c r="AK113" s="1012">
        <v>213286</v>
      </c>
      <c r="AL113" s="1010"/>
      <c r="AM113" s="1010"/>
      <c r="AN113" s="1010"/>
      <c r="AO113" s="1011"/>
      <c r="AP113" s="1013">
        <v>6.8</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141075</v>
      </c>
      <c r="BR113" s="901"/>
      <c r="BS113" s="901"/>
      <c r="BT113" s="901"/>
      <c r="BU113" s="901"/>
      <c r="BV113" s="901">
        <v>156940</v>
      </c>
      <c r="BW113" s="901"/>
      <c r="BX113" s="901"/>
      <c r="BY113" s="901"/>
      <c r="BZ113" s="901"/>
      <c r="CA113" s="901">
        <v>311205</v>
      </c>
      <c r="CB113" s="901"/>
      <c r="CC113" s="901"/>
      <c r="CD113" s="901"/>
      <c r="CE113" s="901"/>
      <c r="CF113" s="962">
        <v>9.9</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408</v>
      </c>
      <c r="DM113" s="864"/>
      <c r="DN113" s="864"/>
      <c r="DO113" s="864"/>
      <c r="DP113" s="865"/>
      <c r="DQ113" s="866" t="s">
        <v>126</v>
      </c>
      <c r="DR113" s="864"/>
      <c r="DS113" s="864"/>
      <c r="DT113" s="864"/>
      <c r="DU113" s="865"/>
      <c r="DV113" s="911" t="s">
        <v>408</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15238</v>
      </c>
      <c r="AB114" s="864"/>
      <c r="AC114" s="864"/>
      <c r="AD114" s="864"/>
      <c r="AE114" s="865"/>
      <c r="AF114" s="866">
        <v>14207</v>
      </c>
      <c r="AG114" s="864"/>
      <c r="AH114" s="864"/>
      <c r="AI114" s="864"/>
      <c r="AJ114" s="865"/>
      <c r="AK114" s="866">
        <v>15158</v>
      </c>
      <c r="AL114" s="864"/>
      <c r="AM114" s="864"/>
      <c r="AN114" s="864"/>
      <c r="AO114" s="865"/>
      <c r="AP114" s="911">
        <v>0.5</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926538</v>
      </c>
      <c r="BR114" s="901"/>
      <c r="BS114" s="901"/>
      <c r="BT114" s="901"/>
      <c r="BU114" s="901"/>
      <c r="BV114" s="901">
        <v>853710</v>
      </c>
      <c r="BW114" s="901"/>
      <c r="BX114" s="901"/>
      <c r="BY114" s="901"/>
      <c r="BZ114" s="901"/>
      <c r="CA114" s="901">
        <v>808008</v>
      </c>
      <c r="CB114" s="901"/>
      <c r="CC114" s="901"/>
      <c r="CD114" s="901"/>
      <c r="CE114" s="901"/>
      <c r="CF114" s="962">
        <v>25.6</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408</v>
      </c>
      <c r="DR114" s="864"/>
      <c r="DS114" s="864"/>
      <c r="DT114" s="864"/>
      <c r="DU114" s="865"/>
      <c r="DV114" s="911" t="s">
        <v>126</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12550</v>
      </c>
      <c r="AB115" s="1010"/>
      <c r="AC115" s="1010"/>
      <c r="AD115" s="1010"/>
      <c r="AE115" s="1011"/>
      <c r="AF115" s="1012" t="s">
        <v>126</v>
      </c>
      <c r="AG115" s="1010"/>
      <c r="AH115" s="1010"/>
      <c r="AI115" s="1010"/>
      <c r="AJ115" s="1011"/>
      <c r="AK115" s="1012" t="s">
        <v>126</v>
      </c>
      <c r="AL115" s="1010"/>
      <c r="AM115" s="1010"/>
      <c r="AN115" s="1010"/>
      <c r="AO115" s="1011"/>
      <c r="AP115" s="1013" t="s">
        <v>126</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408</v>
      </c>
      <c r="BR115" s="901"/>
      <c r="BS115" s="901"/>
      <c r="BT115" s="901"/>
      <c r="BU115" s="901"/>
      <c r="BV115" s="901" t="s">
        <v>126</v>
      </c>
      <c r="BW115" s="901"/>
      <c r="BX115" s="901"/>
      <c r="BY115" s="901"/>
      <c r="BZ115" s="901"/>
      <c r="CA115" s="901" t="s">
        <v>126</v>
      </c>
      <c r="CB115" s="901"/>
      <c r="CC115" s="901"/>
      <c r="CD115" s="901"/>
      <c r="CE115" s="901"/>
      <c r="CF115" s="962" t="s">
        <v>408</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126</v>
      </c>
      <c r="DM115" s="864"/>
      <c r="DN115" s="864"/>
      <c r="DO115" s="864"/>
      <c r="DP115" s="865"/>
      <c r="DQ115" s="866" t="s">
        <v>126</v>
      </c>
      <c r="DR115" s="864"/>
      <c r="DS115" s="864"/>
      <c r="DT115" s="864"/>
      <c r="DU115" s="865"/>
      <c r="DV115" s="911" t="s">
        <v>126</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v>34</v>
      </c>
      <c r="AG116" s="864"/>
      <c r="AH116" s="864"/>
      <c r="AI116" s="864"/>
      <c r="AJ116" s="865"/>
      <c r="AK116" s="866" t="s">
        <v>126</v>
      </c>
      <c r="AL116" s="864"/>
      <c r="AM116" s="864"/>
      <c r="AN116" s="864"/>
      <c r="AO116" s="865"/>
      <c r="AP116" s="911" t="s">
        <v>126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408</v>
      </c>
      <c r="BR116" s="901"/>
      <c r="BS116" s="901"/>
      <c r="BT116" s="901"/>
      <c r="BU116" s="901"/>
      <c r="BV116" s="901" t="s">
        <v>126</v>
      </c>
      <c r="BW116" s="901"/>
      <c r="BX116" s="901"/>
      <c r="BY116" s="901"/>
      <c r="BZ116" s="901"/>
      <c r="CA116" s="901" t="s">
        <v>126</v>
      </c>
      <c r="CB116" s="901"/>
      <c r="CC116" s="901"/>
      <c r="CD116" s="901"/>
      <c r="CE116" s="901"/>
      <c r="CF116" s="962" t="s">
        <v>126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1072098</v>
      </c>
      <c r="AB117" s="996"/>
      <c r="AC117" s="996"/>
      <c r="AD117" s="996"/>
      <c r="AE117" s="997"/>
      <c r="AF117" s="998">
        <v>1063278</v>
      </c>
      <c r="AG117" s="996"/>
      <c r="AH117" s="996"/>
      <c r="AI117" s="996"/>
      <c r="AJ117" s="997"/>
      <c r="AK117" s="998">
        <v>1125185</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408</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302</v>
      </c>
      <c r="AL118" s="989"/>
      <c r="AM118" s="989"/>
      <c r="AN118" s="989"/>
      <c r="AO118" s="990"/>
      <c r="AP118" s="992" t="s">
        <v>429</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408</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460</v>
      </c>
      <c r="BP119" s="965"/>
      <c r="BQ119" s="969">
        <v>11386994</v>
      </c>
      <c r="BR119" s="932"/>
      <c r="BS119" s="932"/>
      <c r="BT119" s="932"/>
      <c r="BU119" s="932"/>
      <c r="BV119" s="932">
        <v>10907435</v>
      </c>
      <c r="BW119" s="932"/>
      <c r="BX119" s="932"/>
      <c r="BY119" s="932"/>
      <c r="BZ119" s="932"/>
      <c r="CA119" s="932">
        <v>10202015</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408</v>
      </c>
      <c r="DH119" s="847"/>
      <c r="DI119" s="847"/>
      <c r="DJ119" s="847"/>
      <c r="DK119" s="848"/>
      <c r="DL119" s="849" t="s">
        <v>408</v>
      </c>
      <c r="DM119" s="847"/>
      <c r="DN119" s="847"/>
      <c r="DO119" s="847"/>
      <c r="DP119" s="848"/>
      <c r="DQ119" s="849" t="s">
        <v>126</v>
      </c>
      <c r="DR119" s="847"/>
      <c r="DS119" s="847"/>
      <c r="DT119" s="847"/>
      <c r="DU119" s="848"/>
      <c r="DV119" s="935" t="s">
        <v>408</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2114750</v>
      </c>
      <c r="BR120" s="929"/>
      <c r="BS120" s="929"/>
      <c r="BT120" s="929"/>
      <c r="BU120" s="929"/>
      <c r="BV120" s="929">
        <v>2157656</v>
      </c>
      <c r="BW120" s="929"/>
      <c r="BX120" s="929"/>
      <c r="BY120" s="929"/>
      <c r="BZ120" s="929"/>
      <c r="CA120" s="929">
        <v>2346949</v>
      </c>
      <c r="CB120" s="929"/>
      <c r="CC120" s="929"/>
      <c r="CD120" s="929"/>
      <c r="CE120" s="929"/>
      <c r="CF120" s="953">
        <v>74.3</v>
      </c>
      <c r="CG120" s="954"/>
      <c r="CH120" s="954"/>
      <c r="CI120" s="954"/>
      <c r="CJ120" s="954"/>
      <c r="CK120" s="955" t="s">
        <v>464</v>
      </c>
      <c r="CL120" s="939"/>
      <c r="CM120" s="939"/>
      <c r="CN120" s="939"/>
      <c r="CO120" s="940"/>
      <c r="CP120" s="959" t="s">
        <v>465</v>
      </c>
      <c r="CQ120" s="960"/>
      <c r="CR120" s="960"/>
      <c r="CS120" s="960"/>
      <c r="CT120" s="960"/>
      <c r="CU120" s="960"/>
      <c r="CV120" s="960"/>
      <c r="CW120" s="960"/>
      <c r="CX120" s="960"/>
      <c r="CY120" s="960"/>
      <c r="CZ120" s="960"/>
      <c r="DA120" s="960"/>
      <c r="DB120" s="960"/>
      <c r="DC120" s="960"/>
      <c r="DD120" s="960"/>
      <c r="DE120" s="960"/>
      <c r="DF120" s="961"/>
      <c r="DG120" s="948">
        <v>2204554</v>
      </c>
      <c r="DH120" s="929"/>
      <c r="DI120" s="929"/>
      <c r="DJ120" s="929"/>
      <c r="DK120" s="929"/>
      <c r="DL120" s="929">
        <v>2152892</v>
      </c>
      <c r="DM120" s="929"/>
      <c r="DN120" s="929"/>
      <c r="DO120" s="929"/>
      <c r="DP120" s="929"/>
      <c r="DQ120" s="929">
        <v>2079489</v>
      </c>
      <c r="DR120" s="929"/>
      <c r="DS120" s="929"/>
      <c r="DT120" s="929"/>
      <c r="DU120" s="929"/>
      <c r="DV120" s="930">
        <v>65.8</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390421</v>
      </c>
      <c r="BR121" s="901"/>
      <c r="BS121" s="901"/>
      <c r="BT121" s="901"/>
      <c r="BU121" s="901"/>
      <c r="BV121" s="901">
        <v>328982</v>
      </c>
      <c r="BW121" s="901"/>
      <c r="BX121" s="901"/>
      <c r="BY121" s="901"/>
      <c r="BZ121" s="901"/>
      <c r="CA121" s="901">
        <v>292465</v>
      </c>
      <c r="CB121" s="901"/>
      <c r="CC121" s="901"/>
      <c r="CD121" s="901"/>
      <c r="CE121" s="901"/>
      <c r="CF121" s="962">
        <v>9.3000000000000007</v>
      </c>
      <c r="CG121" s="963"/>
      <c r="CH121" s="963"/>
      <c r="CI121" s="963"/>
      <c r="CJ121" s="963"/>
      <c r="CK121" s="956"/>
      <c r="CL121" s="942"/>
      <c r="CM121" s="942"/>
      <c r="CN121" s="942"/>
      <c r="CO121" s="943"/>
      <c r="CP121" s="922" t="s">
        <v>468</v>
      </c>
      <c r="CQ121" s="923"/>
      <c r="CR121" s="923"/>
      <c r="CS121" s="923"/>
      <c r="CT121" s="923"/>
      <c r="CU121" s="923"/>
      <c r="CV121" s="923"/>
      <c r="CW121" s="923"/>
      <c r="CX121" s="923"/>
      <c r="CY121" s="923"/>
      <c r="CZ121" s="923"/>
      <c r="DA121" s="923"/>
      <c r="DB121" s="923"/>
      <c r="DC121" s="923"/>
      <c r="DD121" s="923"/>
      <c r="DE121" s="923"/>
      <c r="DF121" s="924"/>
      <c r="DG121" s="900">
        <v>501156</v>
      </c>
      <c r="DH121" s="901"/>
      <c r="DI121" s="901"/>
      <c r="DJ121" s="901"/>
      <c r="DK121" s="901"/>
      <c r="DL121" s="901">
        <v>476433</v>
      </c>
      <c r="DM121" s="901"/>
      <c r="DN121" s="901"/>
      <c r="DO121" s="901"/>
      <c r="DP121" s="901"/>
      <c r="DQ121" s="901">
        <v>448364</v>
      </c>
      <c r="DR121" s="901"/>
      <c r="DS121" s="901"/>
      <c r="DT121" s="901"/>
      <c r="DU121" s="901"/>
      <c r="DV121" s="878">
        <v>14.2</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408</v>
      </c>
      <c r="AB122" s="864"/>
      <c r="AC122" s="864"/>
      <c r="AD122" s="864"/>
      <c r="AE122" s="865"/>
      <c r="AF122" s="866" t="s">
        <v>408</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6661234</v>
      </c>
      <c r="BR122" s="932"/>
      <c r="BS122" s="932"/>
      <c r="BT122" s="932"/>
      <c r="BU122" s="932"/>
      <c r="BV122" s="932">
        <v>6519125</v>
      </c>
      <c r="BW122" s="932"/>
      <c r="BX122" s="932"/>
      <c r="BY122" s="932"/>
      <c r="BZ122" s="932"/>
      <c r="CA122" s="932">
        <v>6196867</v>
      </c>
      <c r="CB122" s="932"/>
      <c r="CC122" s="932"/>
      <c r="CD122" s="932"/>
      <c r="CE122" s="932"/>
      <c r="CF122" s="933">
        <v>196.2</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v>101816</v>
      </c>
      <c r="DH122" s="901"/>
      <c r="DI122" s="901"/>
      <c r="DJ122" s="901"/>
      <c r="DK122" s="901"/>
      <c r="DL122" s="901">
        <v>81287</v>
      </c>
      <c r="DM122" s="901"/>
      <c r="DN122" s="901"/>
      <c r="DO122" s="901"/>
      <c r="DP122" s="901"/>
      <c r="DQ122" s="901">
        <v>73816</v>
      </c>
      <c r="DR122" s="901"/>
      <c r="DS122" s="901"/>
      <c r="DT122" s="901"/>
      <c r="DU122" s="901"/>
      <c r="DV122" s="878">
        <v>2.2999999999999998</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126</v>
      </c>
      <c r="AL123" s="864"/>
      <c r="AM123" s="864"/>
      <c r="AN123" s="864"/>
      <c r="AO123" s="865"/>
      <c r="AP123" s="911" t="s">
        <v>408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470</v>
      </c>
      <c r="BP123" s="965"/>
      <c r="BQ123" s="919">
        <v>9166405</v>
      </c>
      <c r="BR123" s="920"/>
      <c r="BS123" s="920"/>
      <c r="BT123" s="920"/>
      <c r="BU123" s="920"/>
      <c r="BV123" s="920">
        <v>9005763</v>
      </c>
      <c r="BW123" s="920"/>
      <c r="BX123" s="920"/>
      <c r="BY123" s="920"/>
      <c r="BZ123" s="920"/>
      <c r="CA123" s="920">
        <v>8836281</v>
      </c>
      <c r="CB123" s="920"/>
      <c r="CC123" s="920"/>
      <c r="CD123" s="920"/>
      <c r="CE123" s="920"/>
      <c r="CF123" s="830"/>
      <c r="CG123" s="831"/>
      <c r="CH123" s="831"/>
      <c r="CI123" s="831"/>
      <c r="CJ123" s="921"/>
      <c r="CK123" s="956"/>
      <c r="CL123" s="942"/>
      <c r="CM123" s="942"/>
      <c r="CN123" s="942"/>
      <c r="CO123" s="943"/>
      <c r="CP123" s="922" t="s">
        <v>399</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408</v>
      </c>
      <c r="DM123" s="864"/>
      <c r="DN123" s="864"/>
      <c r="DO123" s="864"/>
      <c r="DP123" s="865"/>
      <c r="DQ123" s="866" t="s">
        <v>126</v>
      </c>
      <c r="DR123" s="864"/>
      <c r="DS123" s="864"/>
      <c r="DT123" s="864"/>
      <c r="DU123" s="865"/>
      <c r="DV123" s="911" t="s">
        <v>408</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72.3</v>
      </c>
      <c r="BR124" s="918"/>
      <c r="BS124" s="918"/>
      <c r="BT124" s="918"/>
      <c r="BU124" s="918"/>
      <c r="BV124" s="918">
        <v>62.3</v>
      </c>
      <c r="BW124" s="918"/>
      <c r="BX124" s="918"/>
      <c r="BY124" s="918"/>
      <c r="BZ124" s="918"/>
      <c r="CA124" s="918">
        <v>43.2</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126</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408</v>
      </c>
      <c r="AB125" s="864"/>
      <c r="AC125" s="864"/>
      <c r="AD125" s="864"/>
      <c r="AE125" s="865"/>
      <c r="AF125" s="866" t="s">
        <v>408</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12550</v>
      </c>
      <c r="AB126" s="864"/>
      <c r="AC126" s="864"/>
      <c r="AD126" s="864"/>
      <c r="AE126" s="865"/>
      <c r="AF126" s="866" t="s">
        <v>408</v>
      </c>
      <c r="AG126" s="864"/>
      <c r="AH126" s="864"/>
      <c r="AI126" s="864"/>
      <c r="AJ126" s="865"/>
      <c r="AK126" s="866" t="s">
        <v>126</v>
      </c>
      <c r="AL126" s="864"/>
      <c r="AM126" s="864"/>
      <c r="AN126" s="864"/>
      <c r="AO126" s="865"/>
      <c r="AP126" s="911" t="s">
        <v>408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408</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408</v>
      </c>
      <c r="DR127" s="901"/>
      <c r="DS127" s="901"/>
      <c r="DT127" s="901"/>
      <c r="DU127" s="901"/>
      <c r="DV127" s="878" t="s">
        <v>408</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38623</v>
      </c>
      <c r="AB128" s="885"/>
      <c r="AC128" s="885"/>
      <c r="AD128" s="885"/>
      <c r="AE128" s="886"/>
      <c r="AF128" s="887">
        <v>30042</v>
      </c>
      <c r="AG128" s="885"/>
      <c r="AH128" s="885"/>
      <c r="AI128" s="885"/>
      <c r="AJ128" s="886"/>
      <c r="AK128" s="887">
        <v>34535</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408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408</v>
      </c>
      <c r="DH128" s="875"/>
      <c r="DI128" s="875"/>
      <c r="DJ128" s="875"/>
      <c r="DK128" s="875"/>
      <c r="DL128" s="875" t="s">
        <v>408</v>
      </c>
      <c r="DM128" s="875"/>
      <c r="DN128" s="875"/>
      <c r="DO128" s="875"/>
      <c r="DP128" s="875"/>
      <c r="DQ128" s="875" t="s">
        <v>126</v>
      </c>
      <c r="DR128" s="875"/>
      <c r="DS128" s="875"/>
      <c r="DT128" s="875"/>
      <c r="DU128" s="875"/>
      <c r="DV128" s="876" t="s">
        <v>408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3783005</v>
      </c>
      <c r="AB129" s="864"/>
      <c r="AC129" s="864"/>
      <c r="AD129" s="864"/>
      <c r="AE129" s="865"/>
      <c r="AF129" s="866">
        <v>3764885</v>
      </c>
      <c r="AG129" s="864"/>
      <c r="AH129" s="864"/>
      <c r="AI129" s="864"/>
      <c r="AJ129" s="865"/>
      <c r="AK129" s="866">
        <v>3872450</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126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714525</v>
      </c>
      <c r="AB130" s="864"/>
      <c r="AC130" s="864"/>
      <c r="AD130" s="864"/>
      <c r="AE130" s="865"/>
      <c r="AF130" s="866">
        <v>715357</v>
      </c>
      <c r="AG130" s="864"/>
      <c r="AH130" s="864"/>
      <c r="AI130" s="864"/>
      <c r="AJ130" s="865"/>
      <c r="AK130" s="866">
        <v>713867</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10.9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3068480</v>
      </c>
      <c r="AB131" s="847"/>
      <c r="AC131" s="847"/>
      <c r="AD131" s="847"/>
      <c r="AE131" s="848"/>
      <c r="AF131" s="849">
        <v>3049528</v>
      </c>
      <c r="AG131" s="847"/>
      <c r="AH131" s="847"/>
      <c r="AI131" s="847"/>
      <c r="AJ131" s="848"/>
      <c r="AK131" s="849">
        <v>3158583</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43.2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10.394397229999999</v>
      </c>
      <c r="AB132" s="827"/>
      <c r="AC132" s="827"/>
      <c r="AD132" s="827"/>
      <c r="AE132" s="828"/>
      <c r="AF132" s="829">
        <v>10.423875430000001</v>
      </c>
      <c r="AG132" s="827"/>
      <c r="AH132" s="827"/>
      <c r="AI132" s="827"/>
      <c r="AJ132" s="828"/>
      <c r="AK132" s="829">
        <v>11.928861769999999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10.5</v>
      </c>
      <c r="AB133" s="806"/>
      <c r="AC133" s="806"/>
      <c r="AD133" s="806"/>
      <c r="AE133" s="807"/>
      <c r="AF133" s="805">
        <v>10.7</v>
      </c>
      <c r="AG133" s="806"/>
      <c r="AH133" s="806"/>
      <c r="AI133" s="806"/>
      <c r="AJ133" s="807"/>
      <c r="AK133" s="805">
        <v>10.9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Q8FAAj0EOMTGvCRy604WkFRXxaORPNKMm7DIDiBYdSPjlVOPWkPRoREArlJ78sQRQTMcVgMsGmBtdz8/i++3w==" saltValue="Od7OYOFYH9Cqesw8znQtxw==" spinCount="100000" sheet="1" objects="1" scenarios="1" formatRows="0"/>
  <mergeCells count="2033">
    <mergeCell ref="B72:P72"/>
    <mergeCell ref="B71:P71"/>
    <mergeCell ref="B70:P70"/>
    <mergeCell ref="B69:P69"/>
    <mergeCell ref="B68:P68"/>
    <mergeCell ref="BS9:CG9"/>
    <mergeCell ref="BS8:CG8"/>
    <mergeCell ref="BS7:CG7"/>
    <mergeCell ref="DB9:DF9"/>
    <mergeCell ref="DG9:DK9"/>
    <mergeCell ref="DL9:DP9"/>
    <mergeCell ref="DQ9:DU9"/>
    <mergeCell ref="DL8:DP8"/>
    <mergeCell ref="DQ8:DU8"/>
    <mergeCell ref="DB8:DF8"/>
    <mergeCell ref="DG8:DK8"/>
    <mergeCell ref="DB7:DF7"/>
    <mergeCell ref="DG7:DK7"/>
    <mergeCell ref="DL7:DP7"/>
    <mergeCell ref="DQ7:DU7"/>
    <mergeCell ref="B8:P8"/>
    <mergeCell ref="Q8:U8"/>
    <mergeCell ref="V8:Z8"/>
    <mergeCell ref="AA8:AE8"/>
    <mergeCell ref="AF8:AJ8"/>
    <mergeCell ref="AK8:AO8"/>
    <mergeCell ref="AP8:AT8"/>
    <mergeCell ref="AU8:AY8"/>
    <mergeCell ref="CH7:CL7"/>
    <mergeCell ref="CM7:CQ7"/>
    <mergeCell ref="B11:P11"/>
    <mergeCell ref="Q11:U1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AK7:AO7"/>
    <mergeCell ref="AP7:AT7"/>
    <mergeCell ref="AU7:AY7"/>
    <mergeCell ref="DV9:DZ9"/>
    <mergeCell ref="B10:P10"/>
    <mergeCell ref="Q10:U10"/>
    <mergeCell ref="V10:Z10"/>
    <mergeCell ref="AA10:AE10"/>
    <mergeCell ref="AF10:AJ10"/>
    <mergeCell ref="AU9:AY9"/>
    <mergeCell ref="CH9:CL9"/>
    <mergeCell ref="CM9:CQ9"/>
    <mergeCell ref="CR9:CV9"/>
    <mergeCell ref="CW9:DA9"/>
    <mergeCell ref="DV8:DZ8"/>
    <mergeCell ref="B9:P9"/>
    <mergeCell ref="Q9:U9"/>
    <mergeCell ref="V9:Z9"/>
    <mergeCell ref="AA9:AE9"/>
    <mergeCell ref="AF9:AJ9"/>
    <mergeCell ref="AK9:AO9"/>
    <mergeCell ref="AP9:AT9"/>
    <mergeCell ref="CH8:CL8"/>
    <mergeCell ref="CM8:CQ8"/>
    <mergeCell ref="CR8:CV8"/>
    <mergeCell ref="CW8:DA8"/>
    <mergeCell ref="DV10:DZ10"/>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wjCoqGO7CzLXtSSzuIllMH0ldwCKP6xl6XIRQsKh93T/XebqtIRx6VzhXKT8gewNU4CrRaaZjQ8ltmi891nLg==" saltValue="+BOmRan8n50xL9Epoa+T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yeccZqaWQTrhQhLwINwFc8xDGP41LzSj5F9GVEKlh95qUHwBwUGR4A1ORbqzxRcfMbk02vEnyxqS9FUTTDeQg==" saltValue="Gn003Vl+7vpbX1wIaMuW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504</v>
      </c>
      <c r="AL9" s="1228"/>
      <c r="AM9" s="1228"/>
      <c r="AN9" s="1229"/>
      <c r="AO9" s="314">
        <v>842631</v>
      </c>
      <c r="AP9" s="314">
        <v>146953</v>
      </c>
      <c r="AQ9" s="315">
        <v>156065</v>
      </c>
      <c r="AR9" s="316">
        <v>-5.8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505</v>
      </c>
      <c r="AL10" s="1228"/>
      <c r="AM10" s="1228"/>
      <c r="AN10" s="1229"/>
      <c r="AO10" s="317">
        <v>236462</v>
      </c>
      <c r="AP10" s="317">
        <v>41239</v>
      </c>
      <c r="AQ10" s="318">
        <v>24089</v>
      </c>
      <c r="AR10" s="319">
        <v>71.2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506</v>
      </c>
      <c r="AL11" s="1228"/>
      <c r="AM11" s="1228"/>
      <c r="AN11" s="1229"/>
      <c r="AO11" s="317" t="s">
        <v>507</v>
      </c>
      <c r="AP11" s="317" t="s">
        <v>507</v>
      </c>
      <c r="AQ11" s="318">
        <v>3903</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508</v>
      </c>
      <c r="AL12" s="1228"/>
      <c r="AM12" s="1228"/>
      <c r="AN12" s="1229"/>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509</v>
      </c>
      <c r="AL13" s="1228"/>
      <c r="AM13" s="1228"/>
      <c r="AN13" s="1229"/>
      <c r="AO13" s="317" t="s">
        <v>507</v>
      </c>
      <c r="AP13" s="317" t="s">
        <v>507</v>
      </c>
      <c r="AQ13" s="318">
        <v>6134</v>
      </c>
      <c r="AR13" s="319" t="s">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510</v>
      </c>
      <c r="AL14" s="1228"/>
      <c r="AM14" s="1228"/>
      <c r="AN14" s="1229"/>
      <c r="AO14" s="317">
        <v>7291</v>
      </c>
      <c r="AP14" s="317">
        <v>1272</v>
      </c>
      <c r="AQ14" s="318">
        <v>6841</v>
      </c>
      <c r="AR14" s="319">
        <v>-81.400000000000006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511</v>
      </c>
      <c r="AL15" s="1231"/>
      <c r="AM15" s="1231"/>
      <c r="AN15" s="1232"/>
      <c r="AO15" s="317">
        <v>-84606</v>
      </c>
      <c r="AP15" s="317">
        <v>-14755</v>
      </c>
      <c r="AQ15" s="318">
        <v>-12699</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1001778</v>
      </c>
      <c r="AP16" s="317">
        <v>174708</v>
      </c>
      <c r="AQ16" s="318">
        <v>184332</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516</v>
      </c>
      <c r="AL21" s="1234"/>
      <c r="AM21" s="1234"/>
      <c r="AN21" s="1235"/>
      <c r="AO21" s="330">
        <v>15.7</v>
      </c>
      <c r="AP21" s="331">
        <v>15.68</v>
      </c>
      <c r="AQ21" s="332">
        <v>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517</v>
      </c>
      <c r="AL22" s="1234"/>
      <c r="AM22" s="1234"/>
      <c r="AN22" s="1235"/>
      <c r="AO22" s="335">
        <v>96</v>
      </c>
      <c r="AP22" s="336">
        <v>95.9</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521</v>
      </c>
      <c r="AL32" s="1217"/>
      <c r="AM32" s="1217"/>
      <c r="AN32" s="1218"/>
      <c r="AO32" s="345">
        <v>896741</v>
      </c>
      <c r="AP32" s="345">
        <v>156390</v>
      </c>
      <c r="AQ32" s="346">
        <v>108331</v>
      </c>
      <c r="AR32" s="347">
        <v>44.4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522</v>
      </c>
      <c r="AL33" s="1217"/>
      <c r="AM33" s="1217"/>
      <c r="AN33" s="1218"/>
      <c r="AO33" s="345" t="s">
        <v>507</v>
      </c>
      <c r="AP33" s="345" t="s">
        <v>507</v>
      </c>
      <c r="AQ33" s="346">
        <v>132</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523</v>
      </c>
      <c r="AL34" s="1217"/>
      <c r="AM34" s="1217"/>
      <c r="AN34" s="1218"/>
      <c r="AO34" s="345" t="s">
        <v>507</v>
      </c>
      <c r="AP34" s="345" t="s">
        <v>507</v>
      </c>
      <c r="AQ34" s="346">
        <v>205</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524</v>
      </c>
      <c r="AL35" s="1217"/>
      <c r="AM35" s="1217"/>
      <c r="AN35" s="1218"/>
      <c r="AO35" s="345">
        <v>213286</v>
      </c>
      <c r="AP35" s="345">
        <v>37197</v>
      </c>
      <c r="AQ35" s="346">
        <v>22911</v>
      </c>
      <c r="AR35" s="347">
        <v>62.4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525</v>
      </c>
      <c r="AL36" s="1217"/>
      <c r="AM36" s="1217"/>
      <c r="AN36" s="1218"/>
      <c r="AO36" s="345">
        <v>15158</v>
      </c>
      <c r="AP36" s="345">
        <v>2644</v>
      </c>
      <c r="AQ36" s="346">
        <v>3832</v>
      </c>
      <c r="AR36" s="347">
        <v>-31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526</v>
      </c>
      <c r="AL37" s="1217"/>
      <c r="AM37" s="1217"/>
      <c r="AN37" s="1218"/>
      <c r="AO37" s="345" t="s">
        <v>507</v>
      </c>
      <c r="AP37" s="345" t="s">
        <v>507</v>
      </c>
      <c r="AQ37" s="346">
        <v>1000</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527</v>
      </c>
      <c r="AL38" s="1214"/>
      <c r="AM38" s="1214"/>
      <c r="AN38" s="1215"/>
      <c r="AO38" s="348" t="s">
        <v>507</v>
      </c>
      <c r="AP38" s="348" t="s">
        <v>507</v>
      </c>
      <c r="AQ38" s="349">
        <v>21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528</v>
      </c>
      <c r="AL39" s="1214"/>
      <c r="AM39" s="1214"/>
      <c r="AN39" s="1215"/>
      <c r="AO39" s="345">
        <v>-34535</v>
      </c>
      <c r="AP39" s="345">
        <v>-6023</v>
      </c>
      <c r="AQ39" s="346">
        <v>-5292</v>
      </c>
      <c r="AR39" s="347">
        <v>13.8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529</v>
      </c>
      <c r="AL40" s="1217"/>
      <c r="AM40" s="1217"/>
      <c r="AN40" s="1218"/>
      <c r="AO40" s="345">
        <v>-713867</v>
      </c>
      <c r="AP40" s="345">
        <v>-124497</v>
      </c>
      <c r="AQ40" s="346">
        <v>-91315</v>
      </c>
      <c r="AR40" s="347">
        <v>36.299999999999997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376783</v>
      </c>
      <c r="AP41" s="345">
        <v>65710</v>
      </c>
      <c r="AQ41" s="346">
        <v>39824</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499</v>
      </c>
      <c r="AN49" s="1224" t="s">
        <v>533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789654</v>
      </c>
      <c r="AN51" s="367">
        <v>122408</v>
      </c>
      <c r="AO51" s="368">
        <v>29.6</v>
      </c>
      <c r="AP51" s="369">
        <v>168868</v>
      </c>
      <c r="AQ51" s="370">
        <v>4.0999999999999996</v>
      </c>
      <c r="AR51" s="371">
        <v>25.5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462425</v>
      </c>
      <c r="AN52" s="375">
        <v>71683</v>
      </c>
      <c r="AO52" s="376">
        <v>247</v>
      </c>
      <c r="AP52" s="377">
        <v>79360</v>
      </c>
      <c r="AQ52" s="378">
        <v>-0.8</v>
      </c>
      <c r="AR52" s="379">
        <v>247.8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675319</v>
      </c>
      <c r="AN53" s="367">
        <v>107279</v>
      </c>
      <c r="AO53" s="368">
        <v>-12.4</v>
      </c>
      <c r="AP53" s="369">
        <v>202870</v>
      </c>
      <c r="AQ53" s="370">
        <v>20.100000000000001</v>
      </c>
      <c r="AR53" s="371">
        <v>-32.5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445988</v>
      </c>
      <c r="AN54" s="375">
        <v>70848</v>
      </c>
      <c r="AO54" s="376">
        <v>-1.2</v>
      </c>
      <c r="AP54" s="377">
        <v>79735</v>
      </c>
      <c r="AQ54" s="378">
        <v>0.5</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359439</v>
      </c>
      <c r="AN55" s="367">
        <v>59196</v>
      </c>
      <c r="AO55" s="368">
        <v>-44.8</v>
      </c>
      <c r="AP55" s="369">
        <v>167497</v>
      </c>
      <c r="AQ55" s="370">
        <v>-17.399999999999999</v>
      </c>
      <c r="AR55" s="371">
        <v>-27.4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130516</v>
      </c>
      <c r="AN56" s="375">
        <v>21495</v>
      </c>
      <c r="AO56" s="376">
        <v>-69.7</v>
      </c>
      <c r="AP56" s="377">
        <v>82571</v>
      </c>
      <c r="AQ56" s="378">
        <v>3.6</v>
      </c>
      <c r="AR56" s="379">
        <v>-73.3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426385</v>
      </c>
      <c r="AN57" s="367">
        <v>72256</v>
      </c>
      <c r="AO57" s="368">
        <v>22.1</v>
      </c>
      <c r="AP57" s="369">
        <v>190274</v>
      </c>
      <c r="AQ57" s="370">
        <v>13.6</v>
      </c>
      <c r="AR57" s="371">
        <v>8.5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240036</v>
      </c>
      <c r="AN58" s="375">
        <v>40677</v>
      </c>
      <c r="AO58" s="376">
        <v>89.2</v>
      </c>
      <c r="AP58" s="377">
        <v>88584</v>
      </c>
      <c r="AQ58" s="378">
        <v>7.3</v>
      </c>
      <c r="AR58" s="379">
        <v>81.900000000000006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304123</v>
      </c>
      <c r="AN59" s="367">
        <v>53039</v>
      </c>
      <c r="AO59" s="368">
        <v>-26.6</v>
      </c>
      <c r="AP59" s="369">
        <v>200194</v>
      </c>
      <c r="AQ59" s="370">
        <v>5.2</v>
      </c>
      <c r="AR59" s="371">
        <v>-31.8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167608</v>
      </c>
      <c r="AN60" s="375">
        <v>29231</v>
      </c>
      <c r="AO60" s="376">
        <v>-28.1</v>
      </c>
      <c r="AP60" s="377">
        <v>106422</v>
      </c>
      <c r="AQ60" s="378">
        <v>20.100000000000001</v>
      </c>
      <c r="AR60" s="379">
        <v>-48.2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510984</v>
      </c>
      <c r="AN61" s="382">
        <v>82836</v>
      </c>
      <c r="AO61" s="383">
        <v>-6.4</v>
      </c>
      <c r="AP61" s="384">
        <v>185941</v>
      </c>
      <c r="AQ61" s="385">
        <v>5.0999999999999996</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289315</v>
      </c>
      <c r="AN62" s="375">
        <v>46787</v>
      </c>
      <c r="AO62" s="376">
        <v>47.4</v>
      </c>
      <c r="AP62" s="377">
        <v>87334</v>
      </c>
      <c r="AQ62" s="378">
        <v>6.1</v>
      </c>
      <c r="AR62" s="379">
        <v>41.3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OF+XS23olHE5JCjZ7yOoi+nGhOGgkUQevyULUv08I6OnZfShi+VCd5sa1ZIpwQm8NWGcTmndf+eBeLamKmA==" saltValue="g79S9FjDw2dEbxDv50h+P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3pZaV7KmfCRfemHsoOSvSlpMkTWqDBBezDN4EHAMuxWuS+awX0eUpLTJzOpqJUp/N4GKW7Mdh/6xc6TXtciyfg==" saltValue="HTTM/WW2xMzb8zqETOLG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MsOW1ozKAY7vCup18YfkQtOyuHaR34wTc+tHmREF49fQvw+K372hgcisa3rbbYkDV9ayS8GK9rM37+DeFf4d6A==" saltValue="ld+i56OETWM3kRQVMBtZ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37.31</v>
      </c>
      <c r="G47" s="12">
        <v>37.299999999999997</v>
      </c>
      <c r="H47" s="12">
        <v>33.82</v>
      </c>
      <c r="I47" s="12">
        <v>33.57</v>
      </c>
      <c r="J47" s="13">
        <v>36.4</v>
      </c>
    </row>
    <row r="48" spans="2:10" ht="57.75" customHeight="1" x14ac:dyDescent="0.15">
      <c r="B48" s="14"/>
      <c r="C48" s="1240" t="s">
        <v>4</v>
      </c>
      <c r="D48" s="1240"/>
      <c r="E48" s="1241"/>
      <c r="F48" s="15">
        <v>4.04</v>
      </c>
      <c r="G48" s="16">
        <v>2.21</v>
      </c>
      <c r="H48" s="16">
        <v>2.7</v>
      </c>
      <c r="I48" s="16">
        <v>3.84</v>
      </c>
      <c r="J48" s="17">
        <v>2.35</v>
      </c>
    </row>
    <row r="49" spans="2:10" ht="57.75" customHeight="1" thickBot="1" x14ac:dyDescent="0.2">
      <c r="B49" s="18"/>
      <c r="C49" s="1242" t="s">
        <v>5</v>
      </c>
      <c r="D49" s="1242"/>
      <c r="E49" s="1243"/>
      <c r="F49" s="19" t="s">
        <v>554</v>
      </c>
      <c r="G49" s="20" t="s">
        <v>555</v>
      </c>
      <c r="H49" s="20" t="s">
        <v>556</v>
      </c>
      <c r="I49" s="20" t="s">
        <v>557</v>
      </c>
      <c r="J49" s="21">
        <v>2.88</v>
      </c>
    </row>
    <row r="50" spans="2:10" ht="13.5" customHeight="1" x14ac:dyDescent="0.15"/>
  </sheetData>
  <sheetProtection algorithmName="SHA-512" hashValue="KSuewrMIMaEl8mxVxRZfHDxyTpd6NHMj2XchjH/m6Sr0+qU5ZaQNuxBBNpm0geYChjPQ93/0OGHomPf63h4MSg==" saltValue="o46TJImIIF28YSZVuqRL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2022-03-11T01:00:39Z</cp:lastPrinted>
  <dcterms:created xsi:type="dcterms:W3CDTF">2022-02-02T03:26:42Z</dcterms:created>
  <dcterms:modified xsi:type="dcterms:W3CDTF">2022-09-28T07:17:05Z</dcterms:modified>
  <cp:category/>
</cp:coreProperties>
</file>