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14外ヶ浜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C35" i="9"/>
  <c r="CO34" i="9"/>
  <c r="CO35" i="9" s="1"/>
  <c r="CO36" i="9" s="1"/>
  <c r="BW34" i="9"/>
  <c r="BW35" i="9" s="1"/>
  <c r="BW36" i="9" s="1"/>
  <c r="BW37" i="9" s="1"/>
  <c r="BW38" i="9" s="1"/>
  <c r="BW39" i="9" s="1"/>
  <c r="BW40"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<sst xmlns="http://schemas.openxmlformats.org/spreadsheetml/2006/main" count="966" uniqueCount="555">
  <si>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</si>
  <si>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</si>
  <si>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</si>
  <si>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</si>
  <si>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</si>
  <si>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</si>
  <si>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</si>
  <si>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</si>
  <si>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</si>
  <si>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</si>
  <si>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</si>
  <si>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</si>
  <si>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</si>
  <si>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</si>
  <si>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</si>
  <si>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</si>
  <si>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</si>
  <si>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</si>
  <si>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</si>
  <si>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</si>
  <si>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</si>
  <si>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</si>
  <si>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</si>
  <si>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</si>
  <si>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</si>
  <si>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</si>
  <si>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</si>
  <si>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</si>
  <si>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</si>
  <si>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</si>
  <si>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</si>
  <si>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</si>
  <si>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</si>
  <si>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</si>
  <si>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</si>
  <si>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</si>
  <si>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</si>
  <si>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</si>
  <si>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</si>
  <si>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</si>
  <si>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</si>
  <si>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</si>
  <si>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</si>
  <si>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</si>
  <si>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</si>
  <si>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</si>
  <si>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</si>
  <si>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</si>
  <si>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</si>
  <si>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</si>
  <si>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</si>
  <si>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</si>
  <si>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</si>
  <si>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</si>
  <si>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</si>
  <si>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</si>
  <si>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</si>
  <si>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</si>
  <si>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</si>
  <si>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</si>
  <si>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</si>
  <si>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</si>
  <si>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</si>
  <si>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</si>
  <si>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</si>
  <si>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</si>
  <si>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</si>
  <si>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</si>
  <si>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</si>
  <si>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</si>
  <si>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</si>
  <si>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</si>
  <si>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</si>
  <si>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</si>
  <si>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</si>
  <si>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</si>
  <si>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</si>
  <si>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</si>
  <si>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</si>
  <si>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</si>
  <si>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</si>
  <si>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</si>
  <si>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</si>
  <si>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</si>
  <si>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</si>
  <si>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</si>
  <si>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</si>
  <si>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</si>
  <si>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</si>
  <si>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</si>
  <si>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</si>
  <si>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</si>
  <si>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</si>
  <si>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</si>
  <si>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</si>
  <si>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</si>
  <si>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</si>
  <si>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</si>
  <si>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</si>
  <si>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</si>
  <si>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</si>
  <si>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</si>
  <si>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</si>
  <si>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</si>
  <si>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</si>
  <si>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</si>
  <si>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</si>
  <si>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</si>
  <si>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</si>
  <si>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</si>
  <si>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</si>
  <si>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</si>
  <si>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</si>
  <si>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</si>
  <si>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</si>
  <si>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</si>
  <si>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</si>
  <si>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</si>
  <si>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</si>
  <si>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</si>
  <si>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</si>
  <si>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</si>
  <si>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</si>
  <si>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</si>
  <si>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</si>
  <si>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</si>
  <si>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</si>
  <si>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</si>
  <si>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</si>
  <si>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</si>
  <si>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</si>
  <si>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</si>
  <si>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</si>
  <si>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</si>
  <si>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</si>
  <si>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</si>
  <si>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</si>
  <si>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簡易水道特別会計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</si>
  <si>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</si>
  <si>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</si>
  <si>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</si>
  <si>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</si>
  <si>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</si>
  <si>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</si>
  <si>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</si>
  <si>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</si>
  <si>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</si>
  <si>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</si>
  <si>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</si>
  <si>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</si>
  <si>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</si>
  <si>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</si>
  <si>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</si>
  <si>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</si>
  <si>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</si>
  <si>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</si>
  <si>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</si>
  <si>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</si>
  <si>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</si>
  <si>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</si>
  <si>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</si>
  <si>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</si>
  <si>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</si>
  <si>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</si>
  <si>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</si>
  <si>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</si>
  <si>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</si>
  <si>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</si>
  <si>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</si>
  <si>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</si>
  <si>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</si>
  <si>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</si>
  <si>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</si>
  <si>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</si>
  <si>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</si>
  <si>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</si>
  <si>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</si>
  <si>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</si>
  <si>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</si>
  <si>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</si>
  <si>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</si>
  <si>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</si>
  <si>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</si>
  <si>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</si>
  <si>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</si>
  <si>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</si>
  <si>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</si>
  <si>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</si>
  <si>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</si>
  <si>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</si>
  <si>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</si>
  <si>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</si>
  <si>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</si>
  <si>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</si>
  <si>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</si>
  <si>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</si>
  <si>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青森県外ヶ浜町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</si>
  <si>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</si>
  <si>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</si>
  <si>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</si>
  <si>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</si>
  <si>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</si>
  <si>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</si>
  <si>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</si>
  <si>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</si>
  <si>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</si>
  <si>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</si>
  <si>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</si>
  <si>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</si>
  <si>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</si>
  <si>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</si>
  <si>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</si>
  <si>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</si>
  <si>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</si>
  <si>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</si>
  <si>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</si>
  <si>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</si>
  <si>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</si>
  <si>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</si>
  <si>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</si>
  <si>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</si>
  <si>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</si>
  <si>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</si>
  <si>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</si>
  <si>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</si>
  <si>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</si>
  <si>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</si>
  <si>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</si>
  <si>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</si>
  <si>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</si>
  <si>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</si>
  <si>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</si>
  <si>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</si>
  <si>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</si>
  <si>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</si>
  <si>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</si>
  <si>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</si>
  <si>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</si>
  <si>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</si>
  <si>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</si>
  <si>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</si>
  <si>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</si>
  <si>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</si>
  <si>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</si>
  <si>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</si>
  <si>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</si>
  <si>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</si>
  <si>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</si>
  <si>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</si>
  <si>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</si>
  <si>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</si>
  <si>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</si>
  <si>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</si>
  <si>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</si>
  <si>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</si>
  <si>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</si>
  <si>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</si>
  <si>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</si>
  <si>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</si>
  <si>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</si>
  <si>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</si>
  <si>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</si>
  <si>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</si>
  <si>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</si>
  <si>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</si>
  <si>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</si>
  <si>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</si>
  <si>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</si>
  <si>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</si>
  <si>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</si>
  <si>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</si>
  <si>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</si>
  <si>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</si>
  <si>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</si>
  <si>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</si>
  <si>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</si>
  <si>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</si>
  <si>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</si>
  <si>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</si>
  <si>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</si>
  <si>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</si>
  <si>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</si>
  <si>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</si>
  <si>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</si>
  <si>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</si>
  <si>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</si>
  <si>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</si>
  <si>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</si>
  <si>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</si>
  <si>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</si>
  <si>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</si>
  <si>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</si>
  <si>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</si>
  <si>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</si>
  <si>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</si>
  <si>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</si>
  <si>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</si>
  <si>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</si>
  <si>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</si>
  <si>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</si>
  <si>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</si>
  <si>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</si>
  <si>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</si>
  <si>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</si>
  <si>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</si>
  <si>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</si>
  <si>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</si>
  <si>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</si>
  <si>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</si>
  <si>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</si>
  <si>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</si>
  <si>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</si>
  <si>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</si>
  <si>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</si>
  <si>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</si>
  <si>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</si>
  <si>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</si>
  <si>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</si>
  <si>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</si>
  <si>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</si>
  <si>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</si>
  <si>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</si>
  <si>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</si>
  <si>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</si>
  <si>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</si>
  <si>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</si>
  <si>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</si>
  <si>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</si>
  <si>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</si>
  <si>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</si>
  <si>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</si>
  <si>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</si>
  <si>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</si>
  <si>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</si>
  <si>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</si>
  <si>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</si>
  <si>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</si>
  <si>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</si>
  <si>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</si>
  <si>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</si>
  <si>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</si>
  <si>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</si>
  <si>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</si>
  <si>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</si>
  <si>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</si>
  <si>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青森県外ヶ浜町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</si>
  <si>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</si>
  <si>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</si>
  <si>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</si>
  <si>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</si>
  <si>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</si>
  <si>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</si>
  <si>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</si>
  <si>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</si>
  <si>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</si>
  <si>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</si>
  <si>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</si>
  <si>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</si>
  <si>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</si>
  <si>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</si>
  <si>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</si>
  <si>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</si>
  <si>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</si>
  <si>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</si>
  <si>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</si>
  <si>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</si>
  <si>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</si>
  <si>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</si>
  <si>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</si>
  <si>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</si>
  <si>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</si>
  <si>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</si>
  <si>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</si>
  <si>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</si>
  <si>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</si>
  <si>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</si>
  <si>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</si>
  <si>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</si>
  <si>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</si>
  <si>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</si>
  <si>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</si>
  <si>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</si>
  <si>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</si>
  <si>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</si>
  <si>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</si>
  <si>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</si>
  <si>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</si>
  <si>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</si>
  <si>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</si>
  <si>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</si>
  <si>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</si>
  <si>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</si>
  <si>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</si>
  <si>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</si>
  <si>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</si>
  <si>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</si>
  <si>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</si>
  <si>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</si>
  <si>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</si>
  <si>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</si>
  <si>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</si>
  <si>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</si>
  <si>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</si>
  <si>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</si>
  <si>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</si>
  <si>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</si>
  <si>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</si>
  <si>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</si>
  <si>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</si>
  <si>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</si>
  <si>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</si>
  <si>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</si>
  <si>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</si>
  <si>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</si>
  <si>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</si>
  <si>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</si>
  <si>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</si>
  <si>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</si>
  <si>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</si>
  <si>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</si>
  <si>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</si>
  <si>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</si>
  <si>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</si>
  <si>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</si>
  <si>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</si>
  <si>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</si>
  <si>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</si>
  <si>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</si>
  <si>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</si>
  <si>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</si>
  <si>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</si>
  <si>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</si>
  <si>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</si>
  <si>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</si>
  <si>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</si>
  <si>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</si>
  <si>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</si>
  <si>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</si>
  <si>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</si>
  <si>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</si>
  <si>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</si>
  <si>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</si>
  <si>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</si>
  <si>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</si>
  <si>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</si>
  <si>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</si>
  <si>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</si>
  <si>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</si>
  <si>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</si>
  <si>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</si>
  <si>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</si>
  <si>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</si>
  <si>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</si>
  <si>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</si>
  <si>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</si>
  <si>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</si>
  <si>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</si>
  <si>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</si>
  <si>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</si>
  <si>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</si>
  <si>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</si>
  <si>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</si>
  <si>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</si>
  <si>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</si>
  <si>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</si>
  <si>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</si>
  <si>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</si>
  <si>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</si>
  <si>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</si>
  <si>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</si>
  <si>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</si>
  <si>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</si>
  <si>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</si>
  <si>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</si>
  <si>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</si>
  <si>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</si>
  <si>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</si>
  <si>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</si>
  <si>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</si>
  <si>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</si>
  <si>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</si>
  <si>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</si>
  <si>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</si>
  <si>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</si>
  <si>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</si>
  <si>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</si>
  <si>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</si>
  <si>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</si>
  <si>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</si>
  <si>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</si>
  <si>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</si>
  <si>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</si>
  <si>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</si>
  <si>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</si>
  <si>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</si>
  <si>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</si>
  <si>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</si>
  <si>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</si>
  <si>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</si>
  <si>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</si>
  <si>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</si>
  <si>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</si>
  <si>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</si>
  <si>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</si>
  <si>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</si>
  <si>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</si>
  <si>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</si>
  <si>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</si>
  <si>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</si>
  <si>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</si>
  <si>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</si>
  <si>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</si>
  <si>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</si>
  <si>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</si>
  <si>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</si>
  <si>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</si>
  <si>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</si>
  <si>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</si>
  <si>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</si>
  <si>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</si>
  <si>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</si>
  <si>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</si>
  <si>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</si>
  <si>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</si>
  <si>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</si>
  <si>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</si>
  <si>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</si>
  <si>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</si>
  <si>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</si>
  <si>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簡易水道特別会計</t>
  </si>
  <si>
    <t>▲ 0.91</t>
  </si>
  <si>
    <t>病院事業会計</t>
  </si>
  <si>
    <t>一般会計</t>
  </si>
  <si>
    <t>水道事業会計</t>
  </si>
  <si>
    <t>国民健康保険特別会計</t>
  </si>
  <si>
    <t>▲ 0.55</t>
  </si>
  <si>
    <t>介護保険特別会計</t>
  </si>
  <si>
    <t>下水道特別会計</t>
  </si>
  <si>
    <t>後期高齢者医療特別会計</t>
  </si>
  <si>
    <t>その他会計（赤字）</t>
  </si>
  <si>
    <t>▲ 0.02</t>
  </si>
  <si>
    <t>その他会計（黒字）</t>
  </si>
  <si>
    <t>青森地域広域事務組合</t>
    <rPh sb="0" eb="2">
      <t>アオモリ</t>
    </rPh>
    <rPh sb="2" eb="4">
      <t>チイキ</t>
    </rPh>
    <rPh sb="4" eb="6">
      <t>コウイキ</t>
    </rPh>
    <rPh sb="6" eb="8">
      <t>ジム</t>
    </rPh>
    <rPh sb="8" eb="10">
      <t>クミアイ</t>
    </rPh>
    <phoneticPr fontId="24"/>
  </si>
  <si>
    <t>青森地域広域消防事務組合</t>
    <rPh sb="0" eb="2">
      <t>アオモリ</t>
    </rPh>
    <rPh sb="2" eb="4">
      <t>チイキ</t>
    </rPh>
    <rPh sb="4" eb="6">
      <t>コウイキ</t>
    </rPh>
    <rPh sb="6" eb="8">
      <t>ショウボウ</t>
    </rPh>
    <rPh sb="8" eb="10">
      <t>ジム</t>
    </rPh>
    <rPh sb="10" eb="12">
      <t>クミアイ</t>
    </rPh>
    <phoneticPr fontId="24"/>
  </si>
  <si>
    <t>青森県市町村総合事務組合</t>
    <rPh sb="0" eb="3">
      <t>アオモリケン</t>
    </rPh>
    <rPh sb="3" eb="6">
      <t>シチョウソン</t>
    </rPh>
    <rPh sb="6" eb="8">
      <t>ソウゴウ</t>
    </rPh>
    <rPh sb="8" eb="10">
      <t>ジム</t>
    </rPh>
    <rPh sb="10" eb="12">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</si>
  <si>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</si>
  <si>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</si>
  <si>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</si>
  <si>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</si>
  <si>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法非適用企業</t>
  </si>
  <si>
    <t>青函トンネル記念館</t>
    <rPh sb="0" eb="2">
      <t>セイカン</t>
    </rPh>
    <rPh sb="6" eb="8">
      <t>キネン</t>
    </rPh>
    <rPh sb="8" eb="9">
      <t>カン</t>
    </rPh>
    <phoneticPr fontId="24"/>
  </si>
  <si>
    <t>津軽半島エコエネ</t>
    <rPh sb="0" eb="2">
      <t>ツガル</t>
    </rPh>
    <rPh sb="2" eb="4">
      <t>ハントウ</t>
    </rPh>
    <phoneticPr fontId="24"/>
  </si>
  <si>
    <t>外ヶ浜町土地開発公社</t>
    <rPh sb="0" eb="3">
      <t>ソトガハマ</t>
    </rPh>
    <rPh sb="3" eb="4">
      <t>マチ</t>
    </rPh>
    <rPh sb="4" eb="6">
      <t>トチ</t>
    </rPh>
    <rPh sb="6" eb="8">
      <t>カイハツ</t>
    </rPh>
    <rPh sb="8" eb="10">
      <t>コウシャ</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</si>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</sst>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363852</c:v>
                </c:pt>
                <c:pt idx="1">
                  <c:v>266967</c:v>
                </c:pt>
                <c:pt idx="2">
                  <c:v>101372</c:v>
                </c:pt>
                <c:pt idx="3">
                  <c:v>71235</c:v>
                </c:pt>
                <c:pt idx="4">
                  <c:v>125203</c:v>
                </c:pt>
              </c:numCache>
            </c:numRef>
          </c:val>
          <c:smooth val="0"/>
        </c:ser>
        <c:dLbls>
          <c:showLegendKey val="0"/>
          <c:showVal val="0"/>
          <c:showCatName val="0"/>
          <c:showSerName val="0"/>
          <c:showPercent val="0"/>
          <c:showBubbleSize val="0"/>
        </c:dLbls>
        <c:marker val="1"/>
        <c:smooth val="0"/>
        <c:axId val="423175936"/>
        <c:axId val="425368344"/>
      </c:lineChart>
      <c:catAx>
        <c:axId val="42317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368344"/>
        <c:crosses val="autoZero"/>
        <c:auto val="1"/>
        <c:lblAlgn val="ctr"/>
        <c:lblOffset val="100"/>
        <c:tickLblSkip val="1"/>
        <c:tickMarkSkip val="1"/>
        <c:noMultiLvlLbl val="0"/>
      </c:catAx>
      <c:valAx>
        <c:axId val="4253683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17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c:v>
                </c:pt>
                <c:pt idx="1">
                  <c:v>2.97</c:v>
                </c:pt>
                <c:pt idx="2">
                  <c:v>3.88</c:v>
                </c:pt>
                <c:pt idx="3">
                  <c:v>3.95</c:v>
                </c:pt>
                <c:pt idx="4">
                  <c:v>3.37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7.96</c:v>
                </c:pt>
                <c:pt idx="1">
                  <c:v>13.78</c:v>
                </c:pt>
                <c:pt idx="2">
                  <c:v>18.89</c:v>
                </c:pt>
                <c:pt idx="3">
                  <c:v>25.28</c:v>
                </c:pt>
                <c:pt idx="4">
                  <c:v>30.44</c:v>
                </c:pt>
              </c:numCache>
            </c:numRef>
          </c:val>
        </c:ser>
        <c:dLbls>
          <c:showLegendKey val="0"/>
          <c:showVal val="0"/>
          <c:showCatName val="0"/>
          <c:showSerName val="0"/>
          <c:showPercent val="0"/>
          <c:showBubbleSize val="0"/>
        </c:dLbls>
        <c:gapWidth val="250"/>
        <c:overlap val="100"/>
        <c:axId val="425998088"/>
        <c:axId val="19285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3.93</c:v>
                </c:pt>
                <c:pt idx="1">
                  <c:v>3.67</c:v>
                </c:pt>
                <c:pt idx="2">
                  <c:v>3.05</c:v>
                </c:pt>
                <c:pt idx="3">
                  <c:v>4.43</c:v>
                </c:pt>
                <c:pt idx="4">
                  <c:v>2.08</c:v>
                </c:pt>
              </c:numCache>
            </c:numRef>
          </c:val>
          <c:smooth val="0"/>
        </c:ser>
        <c:dLbls>
          <c:showLegendKey val="0"/>
          <c:showVal val="0"/>
          <c:showCatName val="0"/>
          <c:showSerName val="0"/>
          <c:showPercent val="0"/>
          <c:showBubbleSize val="0"/>
        </c:dLbls>
        <c:marker val="1"/>
        <c:smooth val="0"/>
        <c:axId val="425998088"/>
        <c:axId val="192852608"/>
      </c:lineChart>
      <c:catAx>
        <c:axId val="42599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852608"/>
        <c:crosses val="autoZero"/>
        <c:auto val="1"/>
        <c:lblAlgn val="ctr"/>
        <c:lblOffset val="100"/>
        <c:tickLblSkip val="1"/>
        <c:tickMarkSkip val="1"/>
        <c:noMultiLvlLbl val="0"/>
      </c:catAx>
      <c:valAx>
        <c:axId val="19285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9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0.03</c:v>
                </c:pt>
                <c:pt idx="4">
                  <c:v>#N/A</c:v>
                </c:pt>
                <c:pt idx="5">
                  <c:v>0.02</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0.75</c:v>
                </c:pt>
                <c:pt idx="2">
                  <c:v>#N/A</c:v>
                </c:pt>
                <c:pt idx="3">
                  <c:v>0.39</c:v>
                </c:pt>
                <c:pt idx="4">
                  <c:v>#N/A</c:v>
                </c:pt>
                <c:pt idx="5">
                  <c:v>0.01</c:v>
                </c:pt>
                <c:pt idx="6">
                  <c:v>#N/A</c:v>
                </c:pt>
                <c:pt idx="7">
                  <c:v>0.21</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1.27</c:v>
                </c:pt>
                <c:pt idx="4">
                  <c:v>#N/A</c:v>
                </c:pt>
                <c:pt idx="5">
                  <c:v>0.93</c:v>
                </c:pt>
                <c:pt idx="6">
                  <c:v>0.55000000000000004</c:v>
                </c:pt>
                <c:pt idx="7">
                  <c:v>#N/A</c:v>
                </c:pt>
                <c:pt idx="8">
                  <c:v>#N/A</c:v>
                </c:pt>
                <c:pt idx="9">
                  <c:v>0.89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4.16</c:v>
                </c:pt>
                <c:pt idx="2">
                  <c:v>#N/A</c:v>
                </c:pt>
                <c:pt idx="3">
                  <c:v>3.76</c:v>
                </c:pt>
                <c:pt idx="4">
                  <c:v>#N/A</c:v>
                </c:pt>
                <c:pt idx="5">
                  <c:v>3.34</c:v>
                </c:pt>
                <c:pt idx="6">
                  <c:v>#N/A</c:v>
                </c:pt>
                <c:pt idx="7">
                  <c:v>2.9</c:v>
                </c:pt>
                <c:pt idx="8">
                  <c:v>#N/A</c:v>
                </c:pt>
                <c:pt idx="9">
                  <c:v>1.99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c:v>
                </c:pt>
                <c:pt idx="2">
                  <c:v>#N/A</c:v>
                </c:pt>
                <c:pt idx="3">
                  <c:v>2.97</c:v>
                </c:pt>
                <c:pt idx="4">
                  <c:v>#N/A</c:v>
                </c:pt>
                <c:pt idx="5">
                  <c:v>3.88</c:v>
                </c:pt>
                <c:pt idx="6">
                  <c:v>#N/A</c:v>
                </c:pt>
                <c:pt idx="7">
                  <c:v>3.95</c:v>
                </c:pt>
                <c:pt idx="8">
                  <c:v>#N/A</c:v>
                </c:pt>
                <c:pt idx="9">
                  <c:v>3.37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5.77</c:v>
                </c:pt>
                <c:pt idx="2">
                  <c:v>#N/A</c:v>
                </c:pt>
                <c:pt idx="3">
                  <c:v>6.16</c:v>
                </c:pt>
                <c:pt idx="4">
                  <c:v>#N/A</c:v>
                </c:pt>
                <c:pt idx="5">
                  <c:v>6.77</c:v>
                </c:pt>
                <c:pt idx="6">
                  <c:v>#N/A</c:v>
                </c:pt>
                <c:pt idx="7">
                  <c:v>7.48</c:v>
                </c:pt>
                <c:pt idx="8">
                  <c:v>#N/A</c:v>
                </c:pt>
                <c:pt idx="9">
                  <c:v>8.1999999999999993</c:v>
                </c:pt>
              </c:numCache>
            </c:numRef>
          </c:val>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0.01</c:v>
                </c:pt>
                <c:pt idx="8">
                  <c:v>0.91</c:v>
                </c:pt>
                <c:pt idx="9">
                  <c:v>#N/A</c:v>
                </c:pt>
              </c:numCache>
            </c:numRef>
          </c:val>
        </c:ser>
        <c:dLbls>
          <c:showLegendKey val="0"/>
          <c:showVal val="0"/>
          <c:showCatName val="0"/>
          <c:showSerName val="0"/>
          <c:showPercent val="0"/>
          <c:showBubbleSize val="0"/>
        </c:dLbls>
        <c:gapWidth val="150"/>
        <c:overlap val="100"/>
        <c:axId val="428780208"/>
        <c:axId val="424050224"/>
      </c:barChart>
      <c:catAx>
        <c:axId val="42878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050224"/>
        <c:crosses val="autoZero"/>
        <c:auto val="1"/>
        <c:lblAlgn val="ctr"/>
        <c:lblOffset val="100"/>
        <c:tickLblSkip val="1"/>
        <c:tickMarkSkip val="1"/>
        <c:noMultiLvlLbl val="0"/>
      </c:catAx>
      <c:valAx>
        <c:axId val="42405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78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768</c:v>
                </c:pt>
                <c:pt idx="5">
                  <c:v>759</c:v>
                </c:pt>
                <c:pt idx="8">
                  <c:v>760</c:v>
                </c:pt>
                <c:pt idx="11">
                  <c:v>739</c:v>
                </c:pt>
                <c:pt idx="14">
                  <c:v>776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21</c:v>
                </c:pt>
                <c:pt idx="6">
                  <c:v>21</c:v>
                </c:pt>
                <c:pt idx="9">
                  <c:v>23</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106</c:v>
                </c:pt>
                <c:pt idx="3">
                  <c:v>107</c:v>
                </c:pt>
                <c:pt idx="6">
                  <c:v>103</c:v>
                </c:pt>
                <c:pt idx="9">
                  <c:v>99</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189</c:v>
                </c:pt>
                <c:pt idx="3">
                  <c:v>168</c:v>
                </c:pt>
                <c:pt idx="6">
                  <c:v>130</c:v>
                </c:pt>
                <c:pt idx="9">
                  <c:v>133</c:v>
                </c:pt>
                <c:pt idx="12">
                  <c:v>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1061</c:v>
                </c:pt>
                <c:pt idx="3">
                  <c:v>973</c:v>
                </c:pt>
                <c:pt idx="6">
                  <c:v>964</c:v>
                </c:pt>
                <c:pt idx="9">
                  <c:v>903</c:v>
                </c:pt>
                <c:pt idx="12">
                  <c:v>941</c:v>
                </c:pt>
              </c:numCache>
            </c:numRef>
          </c:val>
        </c:ser>
        <c:dLbls>
          <c:showLegendKey val="0"/>
          <c:showVal val="0"/>
          <c:showCatName val="0"/>
          <c:showSerName val="0"/>
          <c:showPercent val="0"/>
          <c:showBubbleSize val="0"/>
        </c:dLbls>
        <c:gapWidth val="100"/>
        <c:overlap val="100"/>
        <c:axId val="429399928"/>
        <c:axId val="428771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614</c:v>
                </c:pt>
                <c:pt idx="2">
                  <c:v>#N/A</c:v>
                </c:pt>
                <c:pt idx="3">
                  <c:v>#N/A</c:v>
                </c:pt>
                <c:pt idx="4">
                  <c:v>511</c:v>
                </c:pt>
                <c:pt idx="5">
                  <c:v>#N/A</c:v>
                </c:pt>
                <c:pt idx="6">
                  <c:v>#N/A</c:v>
                </c:pt>
                <c:pt idx="7">
                  <c:v>458</c:v>
                </c:pt>
                <c:pt idx="8">
                  <c:v>#N/A</c:v>
                </c:pt>
                <c:pt idx="9">
                  <c:v>#N/A</c:v>
                </c:pt>
                <c:pt idx="10">
                  <c:v>419</c:v>
                </c:pt>
                <c:pt idx="11">
                  <c:v>#N/A</c:v>
                </c:pt>
                <c:pt idx="12">
                  <c:v>#N/A</c:v>
                </c:pt>
                <c:pt idx="13">
                  <c:v>497</c:v>
                </c:pt>
                <c:pt idx="14">
                  <c:v>#N/A</c:v>
                </c:pt>
              </c:numCache>
            </c:numRef>
          </c:val>
          <c:smooth val="0"/>
        </c:ser>
        <c:dLbls>
          <c:showLegendKey val="0"/>
          <c:showVal val="0"/>
          <c:showCatName val="0"/>
          <c:showSerName val="0"/>
          <c:showPercent val="0"/>
          <c:showBubbleSize val="0"/>
        </c:dLbls>
        <c:marker val="1"/>
        <c:smooth val="0"/>
        <c:axId val="429399928"/>
        <c:axId val="428771464"/>
      </c:lineChart>
      <c:catAx>
        <c:axId val="42939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771464"/>
        <c:crosses val="autoZero"/>
        <c:auto val="1"/>
        <c:lblAlgn val="ctr"/>
        <c:lblOffset val="100"/>
        <c:tickLblSkip val="1"/>
        <c:tickMarkSkip val="1"/>
        <c:noMultiLvlLbl val="0"/>
      </c:catAx>
      <c:valAx>
        <c:axId val="42877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39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7473</c:v>
                </c:pt>
                <c:pt idx="5">
                  <c:v>7821</c:v>
                </c:pt>
                <c:pt idx="8">
                  <c:v>7588</c:v>
                </c:pt>
                <c:pt idx="11">
                  <c:v>7353</c:v>
                </c:pt>
                <c:pt idx="14">
                  <c:v>7408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329</c:v>
                </c:pt>
                <c:pt idx="5">
                  <c:v>333</c:v>
                </c:pt>
                <c:pt idx="8">
                  <c:v>342</c:v>
                </c:pt>
                <c:pt idx="11">
                  <c:v>411</c:v>
                </c:pt>
                <c:pt idx="14">
                  <c:v>353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499</c:v>
                </c:pt>
                <c:pt idx="5">
                  <c:v>851</c:v>
                </c:pt>
                <c:pt idx="8">
                  <c:v>1075</c:v>
                </c:pt>
                <c:pt idx="11">
                  <c:v>1411</c:v>
                </c:pt>
                <c:pt idx="14">
                  <c:v>1575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1880</c:v>
                </c:pt>
                <c:pt idx="3">
                  <c:v>1797</c:v>
                </c:pt>
                <c:pt idx="6">
                  <c:v>1697</c:v>
                </c:pt>
                <c:pt idx="9">
                  <c:v>1565</c:v>
                </c:pt>
                <c:pt idx="12">
                  <c:v>1439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416</c:v>
                </c:pt>
                <c:pt idx="3">
                  <c:v>317</c:v>
                </c:pt>
                <c:pt idx="6">
                  <c:v>220</c:v>
                </c:pt>
                <c:pt idx="9">
                  <c:v>136</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2946</c:v>
                </c:pt>
                <c:pt idx="3">
                  <c:v>3011</c:v>
                </c:pt>
                <c:pt idx="6">
                  <c:v>3042</c:v>
                </c:pt>
                <c:pt idx="9">
                  <c:v>2832</c:v>
                </c:pt>
                <c:pt idx="12">
                  <c:v>2628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180</c:v>
                </c:pt>
                <c:pt idx="3">
                  <c:v>160</c:v>
                </c:pt>
                <c:pt idx="6">
                  <c:v>139</c:v>
                </c:pt>
                <c:pt idx="9">
                  <c:v>118</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9075</c:v>
                </c:pt>
                <c:pt idx="3">
                  <c:v>9473</c:v>
                </c:pt>
                <c:pt idx="6">
                  <c:v>9153</c:v>
                </c:pt>
                <c:pt idx="9">
                  <c:v>8949</c:v>
                </c:pt>
                <c:pt idx="12">
                  <c:v>8705</c:v>
                </c:pt>
              </c:numCache>
            </c:numRef>
          </c:val>
        </c:ser>
        <c:dLbls>
          <c:showLegendKey val="0"/>
          <c:showVal val="0"/>
          <c:showCatName val="0"/>
          <c:showSerName val="0"/>
          <c:showPercent val="0"/>
          <c:showBubbleSize val="0"/>
        </c:dLbls>
        <c:gapWidth val="100"/>
        <c:overlap val="100"/>
        <c:axId val="429671200"/>
        <c:axId val="429671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6196</c:v>
                </c:pt>
                <c:pt idx="2">
                  <c:v>#N/A</c:v>
                </c:pt>
                <c:pt idx="3">
                  <c:v>#N/A</c:v>
                </c:pt>
                <c:pt idx="4">
                  <c:v>5752</c:v>
                </c:pt>
                <c:pt idx="5">
                  <c:v>#N/A</c:v>
                </c:pt>
                <c:pt idx="6">
                  <c:v>#N/A</c:v>
                </c:pt>
                <c:pt idx="7">
                  <c:v>5245</c:v>
                </c:pt>
                <c:pt idx="8">
                  <c:v>#N/A</c:v>
                </c:pt>
                <c:pt idx="9">
                  <c:v>#N/A</c:v>
                </c:pt>
                <c:pt idx="10">
                  <c:v>4424</c:v>
                </c:pt>
                <c:pt idx="11">
                  <c:v>#N/A</c:v>
                </c:pt>
                <c:pt idx="12">
                  <c:v>#N/A</c:v>
                </c:pt>
                <c:pt idx="13">
                  <c:v>3583</c:v>
                </c:pt>
                <c:pt idx="14">
                  <c:v>#N/A</c:v>
                </c:pt>
              </c:numCache>
            </c:numRef>
          </c:val>
          <c:smooth val="0"/>
        </c:ser>
        <c:dLbls>
          <c:showLegendKey val="0"/>
          <c:showVal val="0"/>
          <c:showCatName val="0"/>
          <c:showSerName val="0"/>
          <c:showPercent val="0"/>
          <c:showBubbleSize val="0"/>
        </c:dLbls>
        <c:marker val="1"/>
        <c:smooth val="0"/>
        <c:axId val="429671200"/>
        <c:axId val="429671592"/>
      </c:lineChart>
      <c:catAx>
        <c:axId val="4296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671592"/>
        <c:crosses val="autoZero"/>
        <c:auto val="1"/>
        <c:lblAlgn val="ctr"/>
        <c:lblOffset val="100"/>
        <c:tickLblSkip val="1"/>
        <c:tickMarkSkip val="1"/>
        <c:noMultiLvlLbl val="0"/>
      </c:catAx>
      <c:valAx>
        <c:axId val="42967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67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7,012
6,996
229.92
6,375,916
6,201,937
133,230
3,950,096
8,705,252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財政力指数は、ここ数年</a:t>
          </a:r>
          <a:r>
            <a:rPr kumimoji="1" lang="en-US" altLang="ja-JP" sz="1300">
              <a:latin typeface="ＭＳ Ｐゴシック"/>
            </a:rPr>
            <a:t>0.17</a:t>
          </a:r>
          <a:r>
            <a:rPr kumimoji="1" lang="ja-JP" altLang="en-US" sz="1300">
              <a:latin typeface="ＭＳ Ｐゴシック"/>
            </a:rPr>
            <a:t>で安定推移しているが、類似団体の平均値に比し低い結果となっている。</a:t>
          </a:r>
          <a:endParaRPr kumimoji="1" lang="en-US" altLang="ja-JP" sz="1300">
            <a:latin typeface="ＭＳ Ｐゴシック"/>
          </a:endParaRPr>
        </a:p>
        <a:p>
          <a:r>
            <a:rPr kumimoji="1" lang="ja-JP" altLang="en-US" sz="1300">
              <a:latin typeface="ＭＳ Ｐゴシック"/>
            </a:rPr>
            <a:t>　当町は典型的な過疎地であり、若年層の流出、少子高齢化の進展によって自主財源の確保が難しい状況にあり、これが財政力指数の低さにつながっているが、一方で社会保障の需要は高まり、自治体経営は一層厳しくなるものと予想できる。</a:t>
          </a:r>
          <a:endParaRPr kumimoji="1" lang="en-US" altLang="ja-JP" sz="1300">
            <a:latin typeface="ＭＳ Ｐゴシック"/>
          </a:endParaRPr>
        </a:p>
        <a:p>
          <a:r>
            <a:rPr kumimoji="1" lang="ja-JP" altLang="en-US" sz="1300">
              <a:latin typeface="ＭＳ Ｐゴシック"/>
            </a:rPr>
            <a:t>　地場産業の育成等、産業の振興策を今後も進めるものの、急激に財政状況が上向くことは難しく、より一層の事務事業の見直しに努め、経費節減や合理化等を進め、持続可能な財政基盤の確立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7" name="直線コネクタ 66"/>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0" name="直線コネクタ 69"/>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3" name="直線コネクタ 72"/>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6" name="直線コネクタ 75"/>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6" name="円/楕円 85"/>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7"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0" name="円/楕円 89"/>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1" name="テキスト ボックス 90"/>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4" name="円/楕円 93"/>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5" name="テキスト ボックス 94"/>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財政構造の弾力性を示す経常収支比率は、平成</a:t>
          </a:r>
          <a:r>
            <a:rPr kumimoji="1" lang="en-US" altLang="ja-JP" sz="1300">
              <a:latin typeface="ＭＳ Ｐゴシック"/>
            </a:rPr>
            <a:t>22</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程度になったものの、その後高めに推移し、平成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95.1%</a:t>
          </a:r>
          <a:r>
            <a:rPr kumimoji="1" lang="ja-JP" altLang="en-US" sz="1300">
              <a:latin typeface="ＭＳ Ｐゴシック"/>
            </a:rPr>
            <a:t>となった。各年度とも健全化ラインとされる</a:t>
          </a:r>
          <a:r>
            <a:rPr kumimoji="1" lang="en-US" altLang="ja-JP" sz="1300">
              <a:latin typeface="ＭＳ Ｐゴシック"/>
            </a:rPr>
            <a:t>90%</a:t>
          </a:r>
          <a:r>
            <a:rPr kumimoji="1" lang="ja-JP" altLang="en-US" sz="1300">
              <a:latin typeface="ＭＳ Ｐゴシック"/>
            </a:rPr>
            <a:t>未満を超過している状況にある。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人件費については、退職者数に比し採用を抑えるなどその抑制に努めているので年々低下傾向にあり、扶助費や公債費についても横ばいとなっているが、物件費などが増となって全体を押し上げる形となっていて、全体として高水準となっているため、改善策が必要な歳出経費について、更なる見直しを進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42333</xdr:rowOff>
    </xdr:from>
    <xdr:to>
      <xdr:col>7</xdr:col>
      <xdr:colOff>152400</xdr:colOff>
      <xdr:row>66</xdr:row>
      <xdr:rowOff>86571</xdr:rowOff>
    </xdr:to>
    <xdr:cxnSp macro="">
      <xdr:nvCxnSpPr>
        <xdr:cNvPr id="130" name="直線コネクタ 129"/>
        <xdr:cNvCxnSpPr/>
      </xdr:nvCxnSpPr>
      <xdr:spPr>
        <a:xfrm>
          <a:off x="4114800" y="1135803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42333</xdr:rowOff>
    </xdr:from>
    <xdr:to>
      <xdr:col>6</xdr:col>
      <xdr:colOff>0</xdr:colOff>
      <xdr:row>67</xdr:row>
      <xdr:rowOff>3598</xdr:rowOff>
    </xdr:to>
    <xdr:cxnSp macro="">
      <xdr:nvCxnSpPr>
        <xdr:cNvPr id="133" name="直線コネクタ 132"/>
        <xdr:cNvCxnSpPr/>
      </xdr:nvCxnSpPr>
      <xdr:spPr>
        <a:xfrm flipV="1">
          <a:off x="3225800" y="1135803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67</xdr:row>
      <xdr:rowOff>3598</xdr:rowOff>
    </xdr:to>
    <xdr:cxnSp macro="">
      <xdr:nvCxnSpPr>
        <xdr:cNvPr id="136" name="直線コネクタ 135"/>
        <xdr:cNvCxnSpPr/>
      </xdr:nvCxnSpPr>
      <xdr:spPr>
        <a:xfrm>
          <a:off x="2336800" y="11221296"/>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66</xdr:row>
      <xdr:rowOff>98637</xdr:rowOff>
    </xdr:to>
    <xdr:cxnSp macro="">
      <xdr:nvCxnSpPr>
        <xdr:cNvPr id="139" name="直線コネクタ 138"/>
        <xdr:cNvCxnSpPr/>
      </xdr:nvCxnSpPr>
      <xdr:spPr>
        <a:xfrm flipV="1">
          <a:off x="1447800" y="112212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35771</xdr:rowOff>
    </xdr:from>
    <xdr:to>
      <xdr:col>7</xdr:col>
      <xdr:colOff>203200</xdr:colOff>
      <xdr:row>66</xdr:row>
      <xdr:rowOff>137371</xdr:rowOff>
    </xdr:to>
    <xdr:sp macro="" textlink="">
      <xdr:nvSpPr>
        <xdr:cNvPr id="149" name="円/楕円 148"/>
        <xdr:cNvSpPr/>
      </xdr:nvSpPr>
      <xdr:spPr>
        <a:xfrm>
          <a:off x="4902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103098</xdr:rowOff>
    </xdr:from>
    <xdr:ext cx="762000" cy="259045"/>
    <xdr:sp macro="" textlink="">
      <xdr:nvSpPr>
        <xdr:cNvPr id="150" name="財政構造の弾力性該当値テキスト"/>
        <xdr:cNvSpPr txBox="1"/>
      </xdr:nvSpPr>
      <xdr:spPr>
        <a:xfrm>
          <a:off x="5041900" y="1124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162983</xdr:rowOff>
    </xdr:from>
    <xdr:to>
      <xdr:col>6</xdr:col>
      <xdr:colOff>50800</xdr:colOff>
      <xdr:row>66</xdr:row>
      <xdr:rowOff>93133</xdr:rowOff>
    </xdr:to>
    <xdr:sp macro="" textlink="">
      <xdr:nvSpPr>
        <xdr:cNvPr id="151" name="円/楕円 150"/>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52" name="テキスト ボックス 151"/>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124248</xdr:rowOff>
    </xdr:from>
    <xdr:to>
      <xdr:col>4</xdr:col>
      <xdr:colOff>533400</xdr:colOff>
      <xdr:row>67</xdr:row>
      <xdr:rowOff>54398</xdr:rowOff>
    </xdr:to>
    <xdr:sp macro="" textlink="">
      <xdr:nvSpPr>
        <xdr:cNvPr id="153" name="円/楕円 152"/>
        <xdr:cNvSpPr/>
      </xdr:nvSpPr>
      <xdr:spPr>
        <a:xfrm>
          <a:off x="3175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39175</xdr:rowOff>
    </xdr:from>
    <xdr:ext cx="762000" cy="259045"/>
    <xdr:sp macro="" textlink="">
      <xdr:nvSpPr>
        <xdr:cNvPr id="154" name="テキスト ボックス 153"/>
        <xdr:cNvSpPr txBox="1"/>
      </xdr:nvSpPr>
      <xdr:spPr>
        <a:xfrm>
          <a:off x="2844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5" name="円/楕円 154"/>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6" name="テキスト ボックス 155"/>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47837</xdr:rowOff>
    </xdr:from>
    <xdr:to>
      <xdr:col>2</xdr:col>
      <xdr:colOff>127000</xdr:colOff>
      <xdr:row>66</xdr:row>
      <xdr:rowOff>149437</xdr:rowOff>
    </xdr:to>
    <xdr:sp macro="" textlink="">
      <xdr:nvSpPr>
        <xdr:cNvPr id="157" name="円/楕円 156"/>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134214</xdr:rowOff>
    </xdr:from>
    <xdr:ext cx="762000" cy="259045"/>
    <xdr:sp macro="" textlink="">
      <xdr:nvSpPr>
        <xdr:cNvPr id="158" name="テキスト ボックス 157"/>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人口減少率▲</a:t>
          </a:r>
          <a:r>
            <a:rPr kumimoji="1" lang="en-US" altLang="ja-JP" sz="1300">
              <a:latin typeface="ＭＳ Ｐゴシック"/>
            </a:rPr>
            <a:t>1.6</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7012</a:t>
          </a:r>
          <a:r>
            <a:rPr kumimoji="1" lang="ja-JP" altLang="en-US" sz="1300">
              <a:latin typeface="ＭＳ Ｐゴシック"/>
            </a:rPr>
            <a:t>人←</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7129</a:t>
          </a:r>
          <a:r>
            <a:rPr kumimoji="1" lang="ja-JP" altLang="en-US" sz="1300">
              <a:latin typeface="ＭＳ Ｐゴシック"/>
            </a:rPr>
            <a:t>人）に比し、当該数値は▲</a:t>
          </a:r>
          <a:r>
            <a:rPr kumimoji="1" lang="en-US" altLang="ja-JP" sz="1300">
              <a:latin typeface="ＭＳ Ｐゴシック"/>
            </a:rPr>
            <a:t>1.3</a:t>
          </a:r>
          <a:r>
            <a:rPr kumimoji="1" lang="ja-JP" altLang="en-US" sz="1300">
              <a:latin typeface="ＭＳ Ｐゴシック"/>
            </a:rPr>
            <a:t>％となり、ほぼ人口減少率と同じ推移となっており、また類似団体の数値が</a:t>
          </a:r>
          <a:r>
            <a:rPr kumimoji="1" lang="en-US" altLang="ja-JP" sz="1300">
              <a:latin typeface="ＭＳ Ｐゴシック"/>
            </a:rPr>
            <a:t>3.0</a:t>
          </a:r>
          <a:r>
            <a:rPr kumimoji="1" lang="ja-JP" altLang="en-US" sz="1300">
              <a:latin typeface="ＭＳ Ｐゴシック"/>
            </a:rPr>
            <a:t>％程度の増となる中、抑えることができた。</a:t>
          </a:r>
          <a:endParaRPr kumimoji="1" lang="en-US" altLang="ja-JP" sz="1300">
            <a:latin typeface="ＭＳ Ｐゴシック"/>
          </a:endParaRPr>
        </a:p>
        <a:p>
          <a:r>
            <a:rPr kumimoji="1" lang="ja-JP" altLang="en-US" sz="1300">
              <a:latin typeface="ＭＳ Ｐゴシック"/>
            </a:rPr>
            <a:t>　今後も人口減少は続くものと見られるため、職員数の適正化による人件費の抑制や、経常的な物件費の削減などを図らなければならない。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113040</xdr:rowOff>
    </xdr:from>
    <xdr:to>
      <xdr:col>7</xdr:col>
      <xdr:colOff>152400</xdr:colOff>
      <xdr:row>83</xdr:row>
      <xdr:rowOff>125825</xdr:rowOff>
    </xdr:to>
    <xdr:cxnSp macro="">
      <xdr:nvCxnSpPr>
        <xdr:cNvPr id="195" name="直線コネクタ 194"/>
        <xdr:cNvCxnSpPr/>
      </xdr:nvCxnSpPr>
      <xdr:spPr>
        <a:xfrm flipV="1">
          <a:off x="4114800" y="14343390"/>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125825</xdr:rowOff>
    </xdr:from>
    <xdr:to>
      <xdr:col>6</xdr:col>
      <xdr:colOff>0</xdr:colOff>
      <xdr:row>83</xdr:row>
      <xdr:rowOff>139145</xdr:rowOff>
    </xdr:to>
    <xdr:cxnSp macro="">
      <xdr:nvCxnSpPr>
        <xdr:cNvPr id="198" name="直線コネクタ 197"/>
        <xdr:cNvCxnSpPr/>
      </xdr:nvCxnSpPr>
      <xdr:spPr>
        <a:xfrm flipV="1">
          <a:off x="3225800" y="14356175"/>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34638</xdr:rowOff>
    </xdr:from>
    <xdr:to>
      <xdr:col>4</xdr:col>
      <xdr:colOff>482600</xdr:colOff>
      <xdr:row>83</xdr:row>
      <xdr:rowOff>139145</xdr:rowOff>
    </xdr:to>
    <xdr:cxnSp macro="">
      <xdr:nvCxnSpPr>
        <xdr:cNvPr id="201" name="直線コネクタ 200"/>
        <xdr:cNvCxnSpPr/>
      </xdr:nvCxnSpPr>
      <xdr:spPr>
        <a:xfrm>
          <a:off x="2336800" y="14264988"/>
          <a:ext cx="889000" cy="1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146504</xdr:rowOff>
    </xdr:from>
    <xdr:to>
      <xdr:col>3</xdr:col>
      <xdr:colOff>279400</xdr:colOff>
      <xdr:row>83</xdr:row>
      <xdr:rowOff>34638</xdr:rowOff>
    </xdr:to>
    <xdr:cxnSp macro="">
      <xdr:nvCxnSpPr>
        <xdr:cNvPr id="204" name="直線コネクタ 203"/>
        <xdr:cNvCxnSpPr/>
      </xdr:nvCxnSpPr>
      <xdr:spPr>
        <a:xfrm>
          <a:off x="1447800" y="14205404"/>
          <a:ext cx="8890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62240</xdr:rowOff>
    </xdr:from>
    <xdr:to>
      <xdr:col>7</xdr:col>
      <xdr:colOff>203200</xdr:colOff>
      <xdr:row>83</xdr:row>
      <xdr:rowOff>163840</xdr:rowOff>
    </xdr:to>
    <xdr:sp macro="" textlink="">
      <xdr:nvSpPr>
        <xdr:cNvPr id="214" name="円/楕円 213"/>
        <xdr:cNvSpPr/>
      </xdr:nvSpPr>
      <xdr:spPr>
        <a:xfrm>
          <a:off x="4902200" y="14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34317</xdr:rowOff>
    </xdr:from>
    <xdr:ext cx="762000" cy="259045"/>
    <xdr:sp macro="" textlink="">
      <xdr:nvSpPr>
        <xdr:cNvPr id="215" name="人件費・物件費等の状況該当値テキスト"/>
        <xdr:cNvSpPr txBox="1"/>
      </xdr:nvSpPr>
      <xdr:spPr>
        <a:xfrm>
          <a:off x="5041900" y="1426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274,108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75025</xdr:rowOff>
    </xdr:from>
    <xdr:to>
      <xdr:col>6</xdr:col>
      <xdr:colOff>50800</xdr:colOff>
      <xdr:row>84</xdr:row>
      <xdr:rowOff>5175</xdr:rowOff>
    </xdr:to>
    <xdr:sp macro="" textlink="">
      <xdr:nvSpPr>
        <xdr:cNvPr id="216" name="円/楕円 215"/>
        <xdr:cNvSpPr/>
      </xdr:nvSpPr>
      <xdr:spPr>
        <a:xfrm>
          <a:off x="4064000" y="143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161402</xdr:rowOff>
    </xdr:from>
    <xdr:ext cx="736600" cy="259045"/>
    <xdr:sp macro="" textlink="">
      <xdr:nvSpPr>
        <xdr:cNvPr id="217" name="テキスト ボックス 216"/>
        <xdr:cNvSpPr txBox="1"/>
      </xdr:nvSpPr>
      <xdr:spPr>
        <a:xfrm>
          <a:off x="3733800" y="1439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88345</xdr:rowOff>
    </xdr:from>
    <xdr:to>
      <xdr:col>4</xdr:col>
      <xdr:colOff>533400</xdr:colOff>
      <xdr:row>84</xdr:row>
      <xdr:rowOff>18495</xdr:rowOff>
    </xdr:to>
    <xdr:sp macro="" textlink="">
      <xdr:nvSpPr>
        <xdr:cNvPr id="218" name="円/楕円 217"/>
        <xdr:cNvSpPr/>
      </xdr:nvSpPr>
      <xdr:spPr>
        <a:xfrm>
          <a:off x="3175000" y="143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3272</xdr:rowOff>
    </xdr:from>
    <xdr:ext cx="762000" cy="259045"/>
    <xdr:sp macro="" textlink="">
      <xdr:nvSpPr>
        <xdr:cNvPr id="219" name="テキスト ボックス 218"/>
        <xdr:cNvSpPr txBox="1"/>
      </xdr:nvSpPr>
      <xdr:spPr>
        <a:xfrm>
          <a:off x="2844800" y="1440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281,681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155288</xdr:rowOff>
    </xdr:from>
    <xdr:to>
      <xdr:col>3</xdr:col>
      <xdr:colOff>330200</xdr:colOff>
      <xdr:row>83</xdr:row>
      <xdr:rowOff>85438</xdr:rowOff>
    </xdr:to>
    <xdr:sp macro="" textlink="">
      <xdr:nvSpPr>
        <xdr:cNvPr id="220" name="円/楕円 219"/>
        <xdr:cNvSpPr/>
      </xdr:nvSpPr>
      <xdr:spPr>
        <a:xfrm>
          <a:off x="2286000" y="142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70215</xdr:rowOff>
    </xdr:from>
    <xdr:ext cx="762000" cy="259045"/>
    <xdr:sp macro="" textlink="">
      <xdr:nvSpPr>
        <xdr:cNvPr id="221" name="テキスト ボックス 220"/>
        <xdr:cNvSpPr txBox="1"/>
      </xdr:nvSpPr>
      <xdr:spPr>
        <a:xfrm>
          <a:off x="1955800" y="143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95704</xdr:rowOff>
    </xdr:from>
    <xdr:to>
      <xdr:col>2</xdr:col>
      <xdr:colOff>127000</xdr:colOff>
      <xdr:row>83</xdr:row>
      <xdr:rowOff>25854</xdr:rowOff>
    </xdr:to>
    <xdr:sp macro="" textlink="">
      <xdr:nvSpPr>
        <xdr:cNvPr id="222" name="円/楕円 221"/>
        <xdr:cNvSpPr/>
      </xdr:nvSpPr>
      <xdr:spPr>
        <a:xfrm>
          <a:off x="1397000" y="141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10631</xdr:rowOff>
    </xdr:from>
    <xdr:ext cx="762000" cy="259045"/>
    <xdr:sp macro="" textlink="">
      <xdr:nvSpPr>
        <xdr:cNvPr id="223" name="テキスト ボックス 222"/>
        <xdr:cNvSpPr txBox="1"/>
      </xdr:nvSpPr>
      <xdr:spPr>
        <a:xfrm>
          <a:off x="1066800" y="14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昨年度のラスパイレス指数は、震災復興経費として捻出した国家公務員給与の削減が影響し</a:t>
          </a:r>
          <a:r>
            <a:rPr kumimoji="1" lang="en-US" altLang="ja-JP" sz="1300">
              <a:latin typeface="ＭＳ Ｐゴシック"/>
            </a:rPr>
            <a:t>100</a:t>
          </a:r>
          <a:r>
            <a:rPr kumimoji="1" lang="ja-JP" altLang="en-US" sz="1300">
              <a:latin typeface="ＭＳ Ｐゴシック"/>
            </a:rPr>
            <a:t>を超えることになったが、今年度はこの影響がなくなり平年並みになった。</a:t>
          </a:r>
        </a:p>
        <a:p>
          <a:r>
            <a:rPr kumimoji="1" lang="ja-JP" altLang="en-US" sz="1300">
              <a:latin typeface="ＭＳ Ｐゴシック"/>
            </a:rPr>
            <a:t>当町ではこれまで、財政事情を考慮して、独自の給与カットや各種手当の削減を実施してきており、国家公務員給与の削減が影響される前までは</a:t>
          </a:r>
          <a:r>
            <a:rPr kumimoji="1" lang="en-US" altLang="ja-JP" sz="1300">
              <a:latin typeface="ＭＳ Ｐゴシック"/>
            </a:rPr>
            <a:t>90</a:t>
          </a:r>
          <a:r>
            <a:rPr kumimoji="1" lang="ja-JP" altLang="en-US" sz="1300">
              <a:latin typeface="ＭＳ Ｐゴシック"/>
            </a:rPr>
            <a:t>％台後半を維持してきた。今後も財政状況等を鑑みながら給与水準を抑制していくことになるだろう。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87</xdr:row>
      <xdr:rowOff>166624</xdr:rowOff>
    </xdr:to>
    <xdr:cxnSp macro="">
      <xdr:nvCxnSpPr>
        <xdr:cNvPr id="255" name="直線コネクタ 254"/>
        <xdr:cNvCxnSpPr/>
      </xdr:nvCxnSpPr>
      <xdr:spPr>
        <a:xfrm flipV="1">
          <a:off x="16179800" y="1475943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166624</xdr:rowOff>
    </xdr:from>
    <xdr:to>
      <xdr:col>23</xdr:col>
      <xdr:colOff>406400</xdr:colOff>
      <xdr:row>88</xdr:row>
      <xdr:rowOff>19304</xdr:rowOff>
    </xdr:to>
    <xdr:cxnSp macro="">
      <xdr:nvCxnSpPr>
        <xdr:cNvPr id="258" name="直線コネクタ 257"/>
        <xdr:cNvCxnSpPr/>
      </xdr:nvCxnSpPr>
      <xdr:spPr>
        <a:xfrm flipV="1">
          <a:off x="15290800" y="1508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88</xdr:row>
      <xdr:rowOff>19304</xdr:rowOff>
    </xdr:to>
    <xdr:cxnSp macro="">
      <xdr:nvCxnSpPr>
        <xdr:cNvPr id="261" name="直線コネクタ 260"/>
        <xdr:cNvCxnSpPr/>
      </xdr:nvCxnSpPr>
      <xdr:spPr>
        <a:xfrm>
          <a:off x="14401800" y="14769085"/>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86</xdr:row>
      <xdr:rowOff>62992</xdr:rowOff>
    </xdr:to>
    <xdr:cxnSp macro="">
      <xdr:nvCxnSpPr>
        <xdr:cNvPr id="264" name="直線コネクタ 263"/>
        <xdr:cNvCxnSpPr/>
      </xdr:nvCxnSpPr>
      <xdr:spPr>
        <a:xfrm flipV="1">
          <a:off x="13512800" y="147690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4" name="円/楕円 273"/>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5"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115824</xdr:rowOff>
    </xdr:from>
    <xdr:to>
      <xdr:col>23</xdr:col>
      <xdr:colOff>457200</xdr:colOff>
      <xdr:row>88</xdr:row>
      <xdr:rowOff>45974</xdr:rowOff>
    </xdr:to>
    <xdr:sp macro="" textlink="">
      <xdr:nvSpPr>
        <xdr:cNvPr id="276" name="円/楕円 275"/>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30751</xdr:rowOff>
    </xdr:from>
    <xdr:ext cx="736600" cy="259045"/>
    <xdr:sp macro="" textlink="">
      <xdr:nvSpPr>
        <xdr:cNvPr id="277" name="テキスト ボックス 276"/>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8" name="円/楕円 277"/>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79" name="テキスト ボックス 278"/>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80" name="円/楕円 279"/>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59962</xdr:rowOff>
    </xdr:from>
    <xdr:ext cx="762000" cy="259045"/>
    <xdr:sp macro="" textlink="">
      <xdr:nvSpPr>
        <xdr:cNvPr id="281" name="テキスト ボックス 280"/>
        <xdr:cNvSpPr txBox="1"/>
      </xdr:nvSpPr>
      <xdr:spPr>
        <a:xfrm>
          <a:off x="14020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12192</xdr:rowOff>
    </xdr:from>
    <xdr:to>
      <xdr:col>19</xdr:col>
      <xdr:colOff>533400</xdr:colOff>
      <xdr:row>86</xdr:row>
      <xdr:rowOff>113792</xdr:rowOff>
    </xdr:to>
    <xdr:sp macro="" textlink="">
      <xdr:nvSpPr>
        <xdr:cNvPr id="282" name="円/楕円 281"/>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98569</xdr:rowOff>
    </xdr:from>
    <xdr:ext cx="762000" cy="259045"/>
    <xdr:sp macro="" textlink="">
      <xdr:nvSpPr>
        <xdr:cNvPr id="283" name="テキスト ボックス 282"/>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人口に対する職員数は、毎年度わずかずつではあるが減少しており、今年度も</a:t>
          </a:r>
          <a:r>
            <a:rPr lang="en-US" altLang="ja-JP" sz="1300" b="0" i="0" baseline="0">
              <a:solidFill>
                <a:schemeClr val="dk1"/>
              </a:solidFill>
              <a:effectLst/>
              <a:latin typeface="+mn-ea"/>
              <a:ea typeface="+mn-ea"/>
              <a:cs typeface="+mn-cs"/>
            </a:rPr>
            <a:t>0.73</a:t>
          </a:r>
          <a:r>
            <a:rPr lang="ja-JP" altLang="ja-JP" sz="1300" b="0" i="0" baseline="0">
              <a:solidFill>
                <a:schemeClr val="dk1"/>
              </a:solidFill>
              <a:effectLst/>
              <a:latin typeface="+mn-ea"/>
              <a:ea typeface="+mn-ea"/>
              <a:cs typeface="+mn-cs"/>
            </a:rPr>
            <a:t>人と微減している。</a:t>
          </a:r>
          <a:endParaRPr lang="ja-JP" altLang="ja-JP" sz="1300" b="0" i="0">
            <a:effectLst/>
            <a:latin typeface="+mn-ea"/>
            <a:ea typeface="+mn-ea"/>
          </a:endParaRPr>
        </a:p>
        <a:p>
          <a:pPr rtl="0"/>
          <a:r>
            <a:rPr lang="ja-JP" altLang="ja-JP" sz="1300" b="0" i="0" baseline="0">
              <a:solidFill>
                <a:schemeClr val="dk1"/>
              </a:solidFill>
              <a:effectLst/>
              <a:latin typeface="+mn-ea"/>
              <a:ea typeface="+mn-ea"/>
              <a:cs typeface="+mn-cs"/>
            </a:rPr>
            <a:t>　少子高齢化や人口の流出によって分母が減少しているなか、この数値を維持していることは、職員の減少率が人口の減少率を上回っていることを表し、退職者数に対し新規採用を控えるなどの定員管理を行っている状況といえる。</a:t>
          </a:r>
          <a:endParaRPr lang="ja-JP" altLang="ja-JP" sz="1300" b="0" i="0">
            <a:effectLst/>
            <a:latin typeface="+mn-ea"/>
            <a:ea typeface="+mn-ea"/>
          </a:endParaRPr>
        </a:p>
        <a:p>
          <a:pPr rtl="0"/>
          <a:r>
            <a:rPr lang="ja-JP" altLang="ja-JP" sz="1300" b="0" i="0" baseline="0">
              <a:solidFill>
                <a:schemeClr val="dk1"/>
              </a:solidFill>
              <a:effectLst/>
              <a:latin typeface="+mn-ea"/>
              <a:ea typeface="+mn-ea"/>
              <a:cs typeface="+mn-cs"/>
            </a:rPr>
            <a:t>　とはいえ、類似団体と比し差があることから、事務効率や職員の能力向上、効果的な職員配置などを図らなければならない。</a:t>
          </a:r>
          <a:endParaRPr lang="ja-JP" altLang="ja-JP" sz="1300" b="0" i="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29972</xdr:rowOff>
    </xdr:from>
    <xdr:to>
      <xdr:col>24</xdr:col>
      <xdr:colOff>558800</xdr:colOff>
      <xdr:row>62</xdr:row>
      <xdr:rowOff>80301</xdr:rowOff>
    </xdr:to>
    <xdr:cxnSp macro="">
      <xdr:nvCxnSpPr>
        <xdr:cNvPr id="320" name="直線コネクタ 319"/>
        <xdr:cNvCxnSpPr/>
      </xdr:nvCxnSpPr>
      <xdr:spPr>
        <a:xfrm flipV="1">
          <a:off x="16179800" y="10659872"/>
          <a:ext cx="8382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80301</xdr:rowOff>
    </xdr:from>
    <xdr:to>
      <xdr:col>23</xdr:col>
      <xdr:colOff>406400</xdr:colOff>
      <xdr:row>62</xdr:row>
      <xdr:rowOff>84437</xdr:rowOff>
    </xdr:to>
    <xdr:cxnSp macro="">
      <xdr:nvCxnSpPr>
        <xdr:cNvPr id="323" name="直線コネクタ 322"/>
        <xdr:cNvCxnSpPr/>
      </xdr:nvCxnSpPr>
      <xdr:spPr>
        <a:xfrm flipV="1">
          <a:off x="15290800" y="10710201"/>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84437</xdr:rowOff>
    </xdr:from>
    <xdr:to>
      <xdr:col>22</xdr:col>
      <xdr:colOff>203200</xdr:colOff>
      <xdr:row>62</xdr:row>
      <xdr:rowOff>120976</xdr:rowOff>
    </xdr:to>
    <xdr:cxnSp macro="">
      <xdr:nvCxnSpPr>
        <xdr:cNvPr id="326" name="直線コネクタ 325"/>
        <xdr:cNvCxnSpPr/>
      </xdr:nvCxnSpPr>
      <xdr:spPr>
        <a:xfrm flipV="1">
          <a:off x="14401800" y="10714337"/>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120976</xdr:rowOff>
    </xdr:from>
    <xdr:to>
      <xdr:col>21</xdr:col>
      <xdr:colOff>0</xdr:colOff>
      <xdr:row>62</xdr:row>
      <xdr:rowOff>122355</xdr:rowOff>
    </xdr:to>
    <xdr:cxnSp macro="">
      <xdr:nvCxnSpPr>
        <xdr:cNvPr id="329" name="直線コネクタ 328"/>
        <xdr:cNvCxnSpPr/>
      </xdr:nvCxnSpPr>
      <xdr:spPr>
        <a:xfrm flipV="1">
          <a:off x="13512800" y="1075087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39" name="円/楕円 338"/>
        <xdr:cNvSpPr/>
      </xdr:nvSpPr>
      <xdr:spPr>
        <a:xfrm>
          <a:off x="16967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122699</xdr:rowOff>
    </xdr:from>
    <xdr:ext cx="762000" cy="259045"/>
    <xdr:sp macro="" textlink="">
      <xdr:nvSpPr>
        <xdr:cNvPr id="340" name="定員管理の状況該当値テキスト"/>
        <xdr:cNvSpPr txBox="1"/>
      </xdr:nvSpPr>
      <xdr:spPr>
        <a:xfrm>
          <a:off x="17106900" y="105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29501</xdr:rowOff>
    </xdr:from>
    <xdr:to>
      <xdr:col>23</xdr:col>
      <xdr:colOff>457200</xdr:colOff>
      <xdr:row>62</xdr:row>
      <xdr:rowOff>131101</xdr:rowOff>
    </xdr:to>
    <xdr:sp macro="" textlink="">
      <xdr:nvSpPr>
        <xdr:cNvPr id="341" name="円/楕円 340"/>
        <xdr:cNvSpPr/>
      </xdr:nvSpPr>
      <xdr:spPr>
        <a:xfrm>
          <a:off x="16129000" y="106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115878</xdr:rowOff>
    </xdr:from>
    <xdr:ext cx="736600" cy="259045"/>
    <xdr:sp macro="" textlink="">
      <xdr:nvSpPr>
        <xdr:cNvPr id="342" name="テキスト ボックス 341"/>
        <xdr:cNvSpPr txBox="1"/>
      </xdr:nvSpPr>
      <xdr:spPr>
        <a:xfrm>
          <a:off x="15798800" y="1074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33637</xdr:rowOff>
    </xdr:from>
    <xdr:to>
      <xdr:col>22</xdr:col>
      <xdr:colOff>254000</xdr:colOff>
      <xdr:row>62</xdr:row>
      <xdr:rowOff>135237</xdr:rowOff>
    </xdr:to>
    <xdr:sp macro="" textlink="">
      <xdr:nvSpPr>
        <xdr:cNvPr id="343" name="円/楕円 342"/>
        <xdr:cNvSpPr/>
      </xdr:nvSpPr>
      <xdr:spPr>
        <a:xfrm>
          <a:off x="15240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120014</xdr:rowOff>
    </xdr:from>
    <xdr:ext cx="762000" cy="259045"/>
    <xdr:sp macro="" textlink="">
      <xdr:nvSpPr>
        <xdr:cNvPr id="344" name="テキスト ボックス 343"/>
        <xdr:cNvSpPr txBox="1"/>
      </xdr:nvSpPr>
      <xdr:spPr>
        <a:xfrm>
          <a:off x="14909800" y="107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70176</xdr:rowOff>
    </xdr:from>
    <xdr:to>
      <xdr:col>21</xdr:col>
      <xdr:colOff>50800</xdr:colOff>
      <xdr:row>63</xdr:row>
      <xdr:rowOff>326</xdr:rowOff>
    </xdr:to>
    <xdr:sp macro="" textlink="">
      <xdr:nvSpPr>
        <xdr:cNvPr id="345" name="円/楕円 344"/>
        <xdr:cNvSpPr/>
      </xdr:nvSpPr>
      <xdr:spPr>
        <a:xfrm>
          <a:off x="14351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156553</xdr:rowOff>
    </xdr:from>
    <xdr:ext cx="762000" cy="259045"/>
    <xdr:sp macro="" textlink="">
      <xdr:nvSpPr>
        <xdr:cNvPr id="346" name="テキスト ボックス 345"/>
        <xdr:cNvSpPr txBox="1"/>
      </xdr:nvSpPr>
      <xdr:spPr>
        <a:xfrm>
          <a:off x="14020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71555</xdr:rowOff>
    </xdr:from>
    <xdr:to>
      <xdr:col>19</xdr:col>
      <xdr:colOff>533400</xdr:colOff>
      <xdr:row>63</xdr:row>
      <xdr:rowOff>1705</xdr:rowOff>
    </xdr:to>
    <xdr:sp macro="" textlink="">
      <xdr:nvSpPr>
        <xdr:cNvPr id="347" name="円/楕円 346"/>
        <xdr:cNvSpPr/>
      </xdr:nvSpPr>
      <xdr:spPr>
        <a:xfrm>
          <a:off x="13462000" y="10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157932</xdr:rowOff>
    </xdr:from>
    <xdr:ext cx="762000" cy="259045"/>
    <xdr:sp macro="" textlink="">
      <xdr:nvSpPr>
        <xdr:cNvPr id="348" name="テキスト ボックス 347"/>
        <xdr:cNvSpPr txBox="1"/>
      </xdr:nvSpPr>
      <xdr:spPr>
        <a:xfrm>
          <a:off x="13131800" y="1078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13.8%</a:t>
          </a:r>
          <a:r>
            <a:rPr kumimoji="1" lang="ja-JP" altLang="en-US" sz="1300">
              <a:latin typeface="ＭＳ Ｐゴシック"/>
            </a:rPr>
            <a:t>（単年度</a:t>
          </a:r>
          <a:r>
            <a:rPr kumimoji="1" lang="en-US" altLang="ja-JP" sz="1300">
              <a:latin typeface="ＭＳ Ｐゴシック"/>
            </a:rPr>
            <a:t>15.3</a:t>
          </a:r>
          <a:r>
            <a:rPr kumimoji="1" lang="ja-JP" altLang="en-US" sz="1300">
              <a:latin typeface="ＭＳ Ｐゴシック"/>
            </a:rPr>
            <a:t>％）となり、前年度に比し</a:t>
          </a:r>
          <a:r>
            <a:rPr kumimoji="1" lang="en-US" altLang="ja-JP" sz="1300">
              <a:latin typeface="ＭＳ Ｐゴシック"/>
            </a:rPr>
            <a:t>0.2</a:t>
          </a:r>
          <a:r>
            <a:rPr kumimoji="1" lang="ja-JP" altLang="en-US" sz="1300">
              <a:latin typeface="ＭＳ Ｐゴシック"/>
            </a:rPr>
            <a:t>％（同</a:t>
          </a:r>
          <a:r>
            <a:rPr kumimoji="1" lang="en-US" altLang="ja-JP" sz="1300">
              <a:latin typeface="ＭＳ Ｐゴシック"/>
            </a:rPr>
            <a:t>2.5</a:t>
          </a:r>
          <a:r>
            <a:rPr kumimoji="1" lang="ja-JP" altLang="en-US" sz="1300">
              <a:latin typeface="ＭＳ Ｐゴシック"/>
            </a:rPr>
            <a:t>％）増加した。これは近年の大型建設事業の実施に伴い元利償還金等が増加したことが主な要因である。実質公債費比率を逓減基調にもっていくため、建設事業の実施においては計画的に行い新発債を極力抑制するほか、民間資金債は借入利率の競合等を引き続き継続するなど、公債費負担の抑制及び実質公債費比率の逓減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13335</xdr:rowOff>
    </xdr:to>
    <xdr:cxnSp macro="">
      <xdr:nvCxnSpPr>
        <xdr:cNvPr id="378" name="直線コネクタ 377"/>
        <xdr:cNvCxnSpPr/>
      </xdr:nvCxnSpPr>
      <xdr:spPr>
        <a:xfrm>
          <a:off x="16179800" y="72021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103822</xdr:rowOff>
    </xdr:to>
    <xdr:cxnSp macro="">
      <xdr:nvCxnSpPr>
        <xdr:cNvPr id="381" name="直線コネクタ 380"/>
        <xdr:cNvCxnSpPr/>
      </xdr:nvCxnSpPr>
      <xdr:spPr>
        <a:xfrm flipV="1">
          <a:off x="15290800" y="720217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103822</xdr:rowOff>
    </xdr:from>
    <xdr:to>
      <xdr:col>22</xdr:col>
      <xdr:colOff>203200</xdr:colOff>
      <xdr:row>43</xdr:row>
      <xdr:rowOff>40957</xdr:rowOff>
    </xdr:to>
    <xdr:cxnSp macro="">
      <xdr:nvCxnSpPr>
        <xdr:cNvPr id="384" name="直線コネクタ 383"/>
        <xdr:cNvCxnSpPr/>
      </xdr:nvCxnSpPr>
      <xdr:spPr>
        <a:xfrm flipV="1">
          <a:off x="14401800" y="73047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40957</xdr:rowOff>
    </xdr:from>
    <xdr:to>
      <xdr:col>21</xdr:col>
      <xdr:colOff>0</xdr:colOff>
      <xdr:row>43</xdr:row>
      <xdr:rowOff>167640</xdr:rowOff>
    </xdr:to>
    <xdr:cxnSp macro="">
      <xdr:nvCxnSpPr>
        <xdr:cNvPr id="387" name="直線コネクタ 386"/>
        <xdr:cNvCxnSpPr/>
      </xdr:nvCxnSpPr>
      <xdr:spPr>
        <a:xfrm flipV="1">
          <a:off x="13512800" y="74133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89" name="テキスト ボックス 388"/>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133985</xdr:rowOff>
    </xdr:from>
    <xdr:to>
      <xdr:col>24</xdr:col>
      <xdr:colOff>609600</xdr:colOff>
      <xdr:row>42</xdr:row>
      <xdr:rowOff>64135</xdr:rowOff>
    </xdr:to>
    <xdr:sp macro="" textlink="">
      <xdr:nvSpPr>
        <xdr:cNvPr id="397" name="円/楕円 396"/>
        <xdr:cNvSpPr/>
      </xdr:nvSpPr>
      <xdr:spPr>
        <a:xfrm>
          <a:off x="16967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106062</xdr:rowOff>
    </xdr:from>
    <xdr:ext cx="762000" cy="259045"/>
    <xdr:sp macro="" textlink="">
      <xdr:nvSpPr>
        <xdr:cNvPr id="398" name="公債費負担の状況該当値テキスト"/>
        <xdr:cNvSpPr txBox="1"/>
      </xdr:nvSpPr>
      <xdr:spPr>
        <a:xfrm>
          <a:off x="17106900" y="71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9" name="円/楕円 398"/>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0" name="テキスト ボックス 399"/>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53022</xdr:rowOff>
    </xdr:from>
    <xdr:to>
      <xdr:col>22</xdr:col>
      <xdr:colOff>254000</xdr:colOff>
      <xdr:row>42</xdr:row>
      <xdr:rowOff>154622</xdr:rowOff>
    </xdr:to>
    <xdr:sp macro="" textlink="">
      <xdr:nvSpPr>
        <xdr:cNvPr id="401" name="円/楕円 400"/>
        <xdr:cNvSpPr/>
      </xdr:nvSpPr>
      <xdr:spPr>
        <a:xfrm>
          <a:off x="15240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139399</xdr:rowOff>
    </xdr:from>
    <xdr:ext cx="762000" cy="259045"/>
    <xdr:sp macro="" textlink="">
      <xdr:nvSpPr>
        <xdr:cNvPr id="402" name="テキスト ボックス 401"/>
        <xdr:cNvSpPr txBox="1"/>
      </xdr:nvSpPr>
      <xdr:spPr>
        <a:xfrm>
          <a:off x="14909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161607</xdr:rowOff>
    </xdr:from>
    <xdr:to>
      <xdr:col>21</xdr:col>
      <xdr:colOff>50800</xdr:colOff>
      <xdr:row>43</xdr:row>
      <xdr:rowOff>91757</xdr:rowOff>
    </xdr:to>
    <xdr:sp macro="" textlink="">
      <xdr:nvSpPr>
        <xdr:cNvPr id="403" name="円/楕円 402"/>
        <xdr:cNvSpPr/>
      </xdr:nvSpPr>
      <xdr:spPr>
        <a:xfrm>
          <a:off x="14351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76534</xdr:rowOff>
    </xdr:from>
    <xdr:ext cx="762000" cy="259045"/>
    <xdr:sp macro="" textlink="">
      <xdr:nvSpPr>
        <xdr:cNvPr id="404" name="テキスト ボックス 403"/>
        <xdr:cNvSpPr txBox="1"/>
      </xdr:nvSpPr>
      <xdr:spPr>
        <a:xfrm>
          <a:off x="14020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5" name="円/楕円 404"/>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6" name="テキスト ボックス 405"/>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年度決算における将来負担比率は</a:t>
          </a:r>
          <a:r>
            <a:rPr kumimoji="1" lang="en-US" altLang="ja-JP" sz="1300">
              <a:latin typeface="ＭＳ Ｐゴシック"/>
            </a:rPr>
            <a:t>110.2</a:t>
          </a:r>
          <a:r>
            <a:rPr kumimoji="1" lang="ja-JP" altLang="en-US" sz="1300">
              <a:latin typeface="ＭＳ Ｐゴシック"/>
            </a:rPr>
            <a:t>％で前年度に比し</a:t>
          </a:r>
          <a:r>
            <a:rPr kumimoji="1" lang="en-US" altLang="ja-JP" sz="1300">
              <a:latin typeface="ＭＳ Ｐゴシック"/>
            </a:rPr>
            <a:t>23.5%</a:t>
          </a:r>
          <a:r>
            <a:rPr kumimoji="1" lang="ja-JP" altLang="en-US" sz="1300">
              <a:latin typeface="ＭＳ Ｐゴシック"/>
            </a:rPr>
            <a:t>の減であり、昨年度に引き続き</a:t>
          </a:r>
          <a:r>
            <a:rPr kumimoji="1" lang="en-US" altLang="ja-JP" sz="1300">
              <a:latin typeface="ＭＳ Ｐゴシック"/>
            </a:rPr>
            <a:t>20%</a:t>
          </a:r>
          <a:r>
            <a:rPr kumimoji="1" lang="ja-JP" altLang="en-US" sz="1300">
              <a:latin typeface="ＭＳ Ｐゴシック"/>
            </a:rPr>
            <a:t>以上の減少幅となり、早期健全化基準を下回った。</a:t>
          </a:r>
        </a:p>
        <a:p>
          <a:r>
            <a:rPr kumimoji="1" lang="ja-JP" altLang="en-US" sz="1300">
              <a:latin typeface="ＭＳ Ｐゴシック"/>
            </a:rPr>
            <a:t>　要因は、分母を構成する標準財政規模や算入公債費等が前年度並なのに対し、分子を構成する将来負担額が５％程度減少したうえ、充当可能財源等が</a:t>
          </a:r>
          <a:r>
            <a:rPr kumimoji="1" lang="en-US" altLang="ja-JP" sz="1300">
              <a:latin typeface="ＭＳ Ｐゴシック"/>
            </a:rPr>
            <a:t>1.7%</a:t>
          </a:r>
          <a:r>
            <a:rPr kumimoji="1" lang="ja-JP" altLang="en-US" sz="1300">
              <a:latin typeface="ＭＳ Ｐゴシック"/>
            </a:rPr>
            <a:t>とわずかながらも上昇したことで分子自体が減少したことによるものである。</a:t>
          </a:r>
        </a:p>
        <a:p>
          <a:r>
            <a:rPr kumimoji="1" lang="ja-JP" altLang="en-US" sz="1300">
              <a:latin typeface="ＭＳ Ｐゴシック"/>
            </a:rPr>
            <a:t>　しかしながら、自主財源に乏しい当町にあっては、歳出抑制策として建設事業の実施については計画的に行い、新発債発行の平準化及びその抑制を図るほか、適正な定員確保による人件費負担の抑制、財政調整基金及び減債基金の確保を図る等、連結実質赤字回避に努めなければならな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143425</xdr:rowOff>
    </xdr:from>
    <xdr:to>
      <xdr:col>24</xdr:col>
      <xdr:colOff>558800</xdr:colOff>
      <xdr:row>21</xdr:row>
      <xdr:rowOff>14520</xdr:rowOff>
    </xdr:to>
    <xdr:cxnSp macro="">
      <xdr:nvCxnSpPr>
        <xdr:cNvPr id="435" name="直線コネクタ 434"/>
        <xdr:cNvCxnSpPr/>
      </xdr:nvCxnSpPr>
      <xdr:spPr>
        <a:xfrm flipV="1">
          <a:off x="17018000" y="237227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158047</xdr:rowOff>
    </xdr:from>
    <xdr:ext cx="762000" cy="259045"/>
    <xdr:sp macro="" textlink="">
      <xdr:nvSpPr>
        <xdr:cNvPr id="436" name="将来負担の状況最小値テキスト"/>
        <xdr:cNvSpPr txBox="1"/>
      </xdr:nvSpPr>
      <xdr:spPr>
        <a:xfrm>
          <a:off x="17106900" y="358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21</xdr:row>
      <xdr:rowOff>14520</xdr:rowOff>
    </xdr:from>
    <xdr:to>
      <xdr:col>24</xdr:col>
      <xdr:colOff>647700</xdr:colOff>
      <xdr:row>21</xdr:row>
      <xdr:rowOff>14520</xdr:rowOff>
    </xdr:to>
    <xdr:cxnSp macro="">
      <xdr:nvCxnSpPr>
        <xdr:cNvPr id="437" name="直線コネクタ 436"/>
        <xdr:cNvCxnSpPr/>
      </xdr:nvCxnSpPr>
      <xdr:spPr>
        <a:xfrm>
          <a:off x="16929100" y="361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8"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143425</xdr:rowOff>
    </xdr:from>
    <xdr:to>
      <xdr:col>24</xdr:col>
      <xdr:colOff>647700</xdr:colOff>
      <xdr:row>13</xdr:row>
      <xdr:rowOff>143425</xdr:rowOff>
    </xdr:to>
    <xdr:cxnSp macro="">
      <xdr:nvCxnSpPr>
        <xdr:cNvPr id="439" name="直線コネクタ 438"/>
        <xdr:cNvCxnSpPr/>
      </xdr:nvCxnSpPr>
      <xdr:spPr>
        <a:xfrm>
          <a:off x="16929100" y="237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170942</xdr:rowOff>
    </xdr:from>
    <xdr:to>
      <xdr:col>24</xdr:col>
      <xdr:colOff>558800</xdr:colOff>
      <xdr:row>20</xdr:row>
      <xdr:rowOff>17060</xdr:rowOff>
    </xdr:to>
    <xdr:cxnSp macro="">
      <xdr:nvCxnSpPr>
        <xdr:cNvPr id="440" name="直線コネクタ 439"/>
        <xdr:cNvCxnSpPr/>
      </xdr:nvCxnSpPr>
      <xdr:spPr>
        <a:xfrm flipV="1">
          <a:off x="16179800" y="3257042"/>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1"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17060</xdr:rowOff>
    </xdr:from>
    <xdr:to>
      <xdr:col>23</xdr:col>
      <xdr:colOff>406400</xdr:colOff>
      <xdr:row>21</xdr:row>
      <xdr:rowOff>50716</xdr:rowOff>
    </xdr:to>
    <xdr:cxnSp macro="">
      <xdr:nvCxnSpPr>
        <xdr:cNvPr id="443" name="直線コネクタ 442"/>
        <xdr:cNvCxnSpPr/>
      </xdr:nvCxnSpPr>
      <xdr:spPr>
        <a:xfrm flipV="1">
          <a:off x="15290800" y="3446060"/>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136864</xdr:rowOff>
    </xdr:from>
    <xdr:to>
      <xdr:col>23</xdr:col>
      <xdr:colOff>457200</xdr:colOff>
      <xdr:row>14</xdr:row>
      <xdr:rowOff>67014</xdr:rowOff>
    </xdr:to>
    <xdr:sp macro="" textlink="">
      <xdr:nvSpPr>
        <xdr:cNvPr id="444" name="フローチャート : 判断 443"/>
        <xdr:cNvSpPr/>
      </xdr:nvSpPr>
      <xdr:spPr>
        <a:xfrm>
          <a:off x="16129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77191</xdr:rowOff>
    </xdr:from>
    <xdr:ext cx="736600" cy="259045"/>
    <xdr:sp macro="" textlink="">
      <xdr:nvSpPr>
        <xdr:cNvPr id="445" name="テキスト ボックス 444"/>
        <xdr:cNvSpPr txBox="1"/>
      </xdr:nvSpPr>
      <xdr:spPr>
        <a:xfrm>
          <a:off x="15798800" y="2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50716</xdr:rowOff>
    </xdr:from>
    <xdr:to>
      <xdr:col>22</xdr:col>
      <xdr:colOff>203200</xdr:colOff>
      <xdr:row>21</xdr:row>
      <xdr:rowOff>59563</xdr:rowOff>
    </xdr:to>
    <xdr:cxnSp macro="">
      <xdr:nvCxnSpPr>
        <xdr:cNvPr id="446" name="直線コネクタ 445"/>
        <xdr:cNvCxnSpPr/>
      </xdr:nvCxnSpPr>
      <xdr:spPr>
        <a:xfrm flipV="1">
          <a:off x="14401800" y="365116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82846</xdr:rowOff>
    </xdr:from>
    <xdr:to>
      <xdr:col>22</xdr:col>
      <xdr:colOff>254000</xdr:colOff>
      <xdr:row>15</xdr:row>
      <xdr:rowOff>12996</xdr:rowOff>
    </xdr:to>
    <xdr:sp macro="" textlink="">
      <xdr:nvSpPr>
        <xdr:cNvPr id="447" name="フローチャート : 判断 446"/>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23173</xdr:rowOff>
    </xdr:from>
    <xdr:ext cx="762000" cy="259045"/>
    <xdr:sp macro="" textlink="">
      <xdr:nvSpPr>
        <xdr:cNvPr id="448" name="テキスト ボックス 447"/>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59563</xdr:rowOff>
    </xdr:from>
    <xdr:to>
      <xdr:col>21</xdr:col>
      <xdr:colOff>0</xdr:colOff>
      <xdr:row>22</xdr:row>
      <xdr:rowOff>58632</xdr:rowOff>
    </xdr:to>
    <xdr:cxnSp macro="">
      <xdr:nvCxnSpPr>
        <xdr:cNvPr id="449" name="直線コネクタ 448"/>
        <xdr:cNvCxnSpPr/>
      </xdr:nvCxnSpPr>
      <xdr:spPr>
        <a:xfrm flipV="1">
          <a:off x="13512800" y="3660013"/>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50" name="フローチャート : 判断 449"/>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51" name="テキスト ボックス 450"/>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52" name="フローチャート : 判断 451"/>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53" name="テキスト ボックス 452"/>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120142</xdr:rowOff>
    </xdr:from>
    <xdr:to>
      <xdr:col>24</xdr:col>
      <xdr:colOff>609600</xdr:colOff>
      <xdr:row>19</xdr:row>
      <xdr:rowOff>50292</xdr:rowOff>
    </xdr:to>
    <xdr:sp macro="" textlink="">
      <xdr:nvSpPr>
        <xdr:cNvPr id="459" name="円/楕円 458"/>
        <xdr:cNvSpPr/>
      </xdr:nvSpPr>
      <xdr:spPr>
        <a:xfrm>
          <a:off x="169672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92219</xdr:rowOff>
    </xdr:from>
    <xdr:ext cx="762000" cy="259045"/>
    <xdr:sp macro="" textlink="">
      <xdr:nvSpPr>
        <xdr:cNvPr id="460" name="将来負担の状況該当値テキスト"/>
        <xdr:cNvSpPr txBox="1"/>
      </xdr:nvSpPr>
      <xdr:spPr>
        <a:xfrm>
          <a:off x="17106900" y="317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137710</xdr:rowOff>
    </xdr:from>
    <xdr:to>
      <xdr:col>23</xdr:col>
      <xdr:colOff>457200</xdr:colOff>
      <xdr:row>20</xdr:row>
      <xdr:rowOff>67860</xdr:rowOff>
    </xdr:to>
    <xdr:sp macro="" textlink="">
      <xdr:nvSpPr>
        <xdr:cNvPr id="461" name="円/楕円 460"/>
        <xdr:cNvSpPr/>
      </xdr:nvSpPr>
      <xdr:spPr>
        <a:xfrm>
          <a:off x="16129000" y="33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52637</xdr:rowOff>
    </xdr:from>
    <xdr:ext cx="736600" cy="259045"/>
    <xdr:sp macro="" textlink="">
      <xdr:nvSpPr>
        <xdr:cNvPr id="462" name="テキスト ボックス 461"/>
        <xdr:cNvSpPr txBox="1"/>
      </xdr:nvSpPr>
      <xdr:spPr>
        <a:xfrm>
          <a:off x="15798800" y="348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171366</xdr:rowOff>
    </xdr:from>
    <xdr:to>
      <xdr:col>22</xdr:col>
      <xdr:colOff>254000</xdr:colOff>
      <xdr:row>21</xdr:row>
      <xdr:rowOff>101516</xdr:rowOff>
    </xdr:to>
    <xdr:sp macro="" textlink="">
      <xdr:nvSpPr>
        <xdr:cNvPr id="463" name="円/楕円 462"/>
        <xdr:cNvSpPr/>
      </xdr:nvSpPr>
      <xdr:spPr>
        <a:xfrm>
          <a:off x="15240000" y="36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86293</xdr:rowOff>
    </xdr:from>
    <xdr:ext cx="762000" cy="259045"/>
    <xdr:sp macro="" textlink="">
      <xdr:nvSpPr>
        <xdr:cNvPr id="464" name="テキスト ボックス 463"/>
        <xdr:cNvSpPr txBox="1"/>
      </xdr:nvSpPr>
      <xdr:spPr>
        <a:xfrm>
          <a:off x="14909800" y="368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8763</xdr:rowOff>
    </xdr:from>
    <xdr:to>
      <xdr:col>21</xdr:col>
      <xdr:colOff>50800</xdr:colOff>
      <xdr:row>21</xdr:row>
      <xdr:rowOff>110363</xdr:rowOff>
    </xdr:to>
    <xdr:sp macro="" textlink="">
      <xdr:nvSpPr>
        <xdr:cNvPr id="465" name="円/楕円 464"/>
        <xdr:cNvSpPr/>
      </xdr:nvSpPr>
      <xdr:spPr>
        <a:xfrm>
          <a:off x="14351000" y="3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95140</xdr:rowOff>
    </xdr:from>
    <xdr:ext cx="762000" cy="259045"/>
    <xdr:sp macro="" textlink="">
      <xdr:nvSpPr>
        <xdr:cNvPr id="466" name="テキスト ボックス 465"/>
        <xdr:cNvSpPr txBox="1"/>
      </xdr:nvSpPr>
      <xdr:spPr>
        <a:xfrm>
          <a:off x="14020800" y="369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7832</xdr:rowOff>
    </xdr:from>
    <xdr:to>
      <xdr:col>19</xdr:col>
      <xdr:colOff>533400</xdr:colOff>
      <xdr:row>22</xdr:row>
      <xdr:rowOff>109432</xdr:rowOff>
    </xdr:to>
    <xdr:sp macro="" textlink="">
      <xdr:nvSpPr>
        <xdr:cNvPr id="467" name="円/楕円 466"/>
        <xdr:cNvSpPr/>
      </xdr:nvSpPr>
      <xdr:spPr>
        <a:xfrm>
          <a:off x="13462000" y="37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94209</xdr:rowOff>
    </xdr:from>
    <xdr:ext cx="762000" cy="259045"/>
    <xdr:sp macro="" textlink="">
      <xdr:nvSpPr>
        <xdr:cNvPr id="468" name="テキスト ボックス 467"/>
        <xdr:cNvSpPr txBox="1"/>
      </xdr:nvSpPr>
      <xdr:spPr>
        <a:xfrm>
          <a:off x="13131800" y="38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7,012
6,996
229.92
6,375,916
6,201,937
133,230
3,950,096
8,705,252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25.4</a:t>
          </a:r>
          <a:r>
            <a:rPr kumimoji="1" lang="ja-JP" altLang="en-US" sz="1300">
              <a:latin typeface="ＭＳ Ｐゴシック"/>
            </a:rPr>
            <a:t>％と昨年度から▲</a:t>
          </a:r>
          <a:r>
            <a:rPr kumimoji="1" lang="en-US" altLang="ja-JP" sz="1300">
              <a:latin typeface="ＭＳ Ｐゴシック"/>
            </a:rPr>
            <a:t>1.4</a:t>
          </a:r>
          <a:r>
            <a:rPr kumimoji="1" lang="ja-JP" altLang="en-US" sz="1300">
              <a:latin typeface="ＭＳ Ｐゴシック"/>
            </a:rPr>
            <a:t>％の減少となった。一昨年度一旦上昇したものの、人件費の経常収支比率は概ね減少傾向で推移している。</a:t>
          </a:r>
        </a:p>
        <a:p>
          <a:r>
            <a:rPr kumimoji="1" lang="ja-JP" altLang="en-US" sz="1300">
              <a:latin typeface="ＭＳ Ｐゴシック"/>
            </a:rPr>
            <a:t>　しかしながら類似団体と比較すると若干高めの数値なので、今後も</a:t>
          </a:r>
          <a:r>
            <a:rPr kumimoji="1" lang="en-US" altLang="ja-JP" sz="1300">
              <a:latin typeface="ＭＳ Ｐゴシック"/>
            </a:rPr>
            <a:t>10</a:t>
          </a:r>
          <a:r>
            <a:rPr kumimoji="1" lang="ja-JP" altLang="en-US" sz="1300">
              <a:latin typeface="ＭＳ Ｐゴシック"/>
            </a:rPr>
            <a:t>人前後での退職者が見込まれるが、新規採用を抑えるなど、計画的な定員管理に努めていく必要がある。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152146</xdr:rowOff>
    </xdr:to>
    <xdr:cxnSp macro="">
      <xdr:nvCxnSpPr>
        <xdr:cNvPr id="63" name="直線コネクタ 62"/>
        <xdr:cNvCxnSpPr/>
      </xdr:nvCxnSpPr>
      <xdr:spPr>
        <a:xfrm flipV="1">
          <a:off x="3987800" y="64317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72136</xdr:rowOff>
    </xdr:to>
    <xdr:cxnSp macro="">
      <xdr:nvCxnSpPr>
        <xdr:cNvPr id="66" name="直線コネクタ 65"/>
        <xdr:cNvCxnSpPr/>
      </xdr:nvCxnSpPr>
      <xdr:spPr>
        <a:xfrm flipV="1">
          <a:off x="3098800" y="64957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38</xdr:row>
      <xdr:rowOff>72136</xdr:rowOff>
    </xdr:to>
    <xdr:cxnSp macro="">
      <xdr:nvCxnSpPr>
        <xdr:cNvPr id="69" name="直線コネクタ 68"/>
        <xdr:cNvCxnSpPr/>
      </xdr:nvCxnSpPr>
      <xdr:spPr>
        <a:xfrm>
          <a:off x="2209800" y="6450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38</xdr:row>
      <xdr:rowOff>26416</xdr:rowOff>
    </xdr:to>
    <xdr:cxnSp macro="">
      <xdr:nvCxnSpPr>
        <xdr:cNvPr id="72" name="直線コネクタ 71"/>
        <xdr:cNvCxnSpPr/>
      </xdr:nvCxnSpPr>
      <xdr:spPr>
        <a:xfrm flipV="1">
          <a:off x="1320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2" name="円/楕円 81"/>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3"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4" name="円/楕円 83"/>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5" name="テキスト ボックス 84"/>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21336</xdr:rowOff>
    </xdr:from>
    <xdr:to>
      <xdr:col>4</xdr:col>
      <xdr:colOff>396875</xdr:colOff>
      <xdr:row>38</xdr:row>
      <xdr:rowOff>122936</xdr:rowOff>
    </xdr:to>
    <xdr:sp macro="" textlink="">
      <xdr:nvSpPr>
        <xdr:cNvPr id="86" name="円/楕円 85"/>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107713</xdr:rowOff>
    </xdr:from>
    <xdr:ext cx="762000" cy="259045"/>
    <xdr:sp macro="" textlink="">
      <xdr:nvSpPr>
        <xdr:cNvPr id="87" name="テキスト ボックス 86"/>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8" name="円/楕円 87"/>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89" name="テキスト ボックス 88"/>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0" name="円/楕円 89"/>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1" name="テキスト ボックス 90"/>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物件費に係る経常収支比率は昨年度に比し</a:t>
          </a:r>
          <a:r>
            <a:rPr kumimoji="1" lang="en-US" altLang="ja-JP" sz="1300">
              <a:latin typeface="ＭＳ Ｐゴシック"/>
            </a:rPr>
            <a:t>1.3</a:t>
          </a:r>
          <a:r>
            <a:rPr kumimoji="1" lang="ja-JP" altLang="en-US" sz="1300">
              <a:latin typeface="ＭＳ Ｐゴシック"/>
            </a:rPr>
            <a:t>％の増となっている。この比率が高くなったのは、平成</a:t>
          </a:r>
          <a:r>
            <a:rPr kumimoji="1" lang="en-US" altLang="ja-JP" sz="1300">
              <a:latin typeface="ＭＳ Ｐゴシック"/>
            </a:rPr>
            <a:t>22</a:t>
          </a:r>
          <a:r>
            <a:rPr kumimoji="1" lang="ja-JP" altLang="en-US" sz="1300">
              <a:latin typeface="ＭＳ Ｐゴシック"/>
            </a:rPr>
            <a:t>年度に完成したごみ処理施設が平成</a:t>
          </a:r>
          <a:r>
            <a:rPr kumimoji="1" lang="en-US" altLang="ja-JP" sz="1300">
              <a:latin typeface="ＭＳ Ｐゴシック"/>
            </a:rPr>
            <a:t>23</a:t>
          </a:r>
          <a:r>
            <a:rPr kumimoji="1" lang="ja-JP" altLang="en-US" sz="1300">
              <a:latin typeface="ＭＳ Ｐゴシック"/>
            </a:rPr>
            <a:t>年度から稼動したことによる委託料増の影響と、予防接種委託料が増加したこと等が主な要因である。</a:t>
          </a:r>
        </a:p>
        <a:p>
          <a:r>
            <a:rPr kumimoji="1" lang="ja-JP" altLang="en-US" sz="1300">
              <a:latin typeface="ＭＳ Ｐゴシック"/>
            </a:rPr>
            <a:t>　今後は経常収支比率の高止まりを防ぐため、削減できる一般事務事業の物件費の洗い出しを急ぎ、効率化に努めなければならない。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97282</xdr:rowOff>
    </xdr:to>
    <xdr:cxnSp macro="">
      <xdr:nvCxnSpPr>
        <xdr:cNvPr id="121" name="直線コネクタ 120"/>
        <xdr:cNvCxnSpPr/>
      </xdr:nvCxnSpPr>
      <xdr:spPr>
        <a:xfrm>
          <a:off x="15671800" y="2952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37846</xdr:rowOff>
    </xdr:to>
    <xdr:cxnSp macro="">
      <xdr:nvCxnSpPr>
        <xdr:cNvPr id="124" name="直線コネクタ 123"/>
        <xdr:cNvCxnSpPr/>
      </xdr:nvCxnSpPr>
      <xdr:spPr>
        <a:xfrm>
          <a:off x="14782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17</xdr:row>
      <xdr:rowOff>37846</xdr:rowOff>
    </xdr:to>
    <xdr:cxnSp macro="">
      <xdr:nvCxnSpPr>
        <xdr:cNvPr id="127" name="直線コネクタ 126"/>
        <xdr:cNvCxnSpPr/>
      </xdr:nvCxnSpPr>
      <xdr:spPr>
        <a:xfrm>
          <a:off x="13893800" y="27924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49276</xdr:rowOff>
    </xdr:to>
    <xdr:cxnSp macro="">
      <xdr:nvCxnSpPr>
        <xdr:cNvPr id="130" name="直線コネクタ 129"/>
        <xdr:cNvCxnSpPr/>
      </xdr:nvCxnSpPr>
      <xdr:spPr>
        <a:xfrm>
          <a:off x="13004800" y="2787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40" name="円/楕円 139"/>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1"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2" name="円/楕円 141"/>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3" name="テキスト ボックス 142"/>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4" name="円/楕円 143"/>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5" name="テキスト ボックス 144"/>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46" name="円/楕円 145"/>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84853</xdr:rowOff>
    </xdr:from>
    <xdr:ext cx="762000" cy="259045"/>
    <xdr:sp macro="" textlink="">
      <xdr:nvSpPr>
        <xdr:cNvPr id="147" name="テキスト ボックス 146"/>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48" name="円/楕円 147"/>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49" name="テキスト ボックス 148"/>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扶助費の経常収支比率は</a:t>
          </a:r>
          <a:r>
            <a:rPr kumimoji="1" lang="en-US" altLang="ja-JP" sz="1300">
              <a:latin typeface="ＭＳ Ｐゴシック"/>
            </a:rPr>
            <a:t>2.2%</a:t>
          </a:r>
          <a:r>
            <a:rPr kumimoji="1" lang="ja-JP" altLang="en-US" sz="1300">
              <a:latin typeface="ＭＳ Ｐゴシック"/>
            </a:rPr>
            <a:t>と、昨年度同数値であった。当町ではこれまで、国や県の制度に沿った扶助費が多く、制度改正等によって左右されやすい経費であったが、近年では独自に乳幼児医療費給付を中学生にまで拡充したり、就学援助の範囲を拡充するなど、単独で住民ニーズを捉えた施策も行うようになってきたことや、住民の高齢化により需要は高まっていくと思われ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31750</xdr:rowOff>
    </xdr:to>
    <xdr:cxnSp macro="">
      <xdr:nvCxnSpPr>
        <xdr:cNvPr id="182" name="直線コネクタ 181"/>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31750</xdr:rowOff>
    </xdr:to>
    <xdr:cxnSp macro="">
      <xdr:nvCxnSpPr>
        <xdr:cNvPr id="185" name="直線コネクタ 184"/>
        <xdr:cNvCxnSpPr/>
      </xdr:nvCxnSpPr>
      <xdr:spPr>
        <a:xfrm>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50800</xdr:rowOff>
    </xdr:to>
    <xdr:cxnSp macro="">
      <xdr:nvCxnSpPr>
        <xdr:cNvPr id="188" name="直線コネクタ 187"/>
        <xdr:cNvCxnSpPr/>
      </xdr:nvCxnSpPr>
      <xdr:spPr>
        <a:xfrm flipV="1">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53</xdr:row>
      <xdr:rowOff>50800</xdr:rowOff>
    </xdr:to>
    <xdr:cxnSp macro="">
      <xdr:nvCxnSpPr>
        <xdr:cNvPr id="191" name="直線コネクタ 190"/>
        <xdr:cNvCxnSpPr/>
      </xdr:nvCxnSpPr>
      <xdr:spPr>
        <a:xfrm>
          <a:off x="1320800" y="902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1" name="円/楕円 200"/>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2"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3" name="円/楕円 202"/>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4" name="テキスト ボックス 203"/>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05" name="円/楕円 204"/>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06" name="テキスト ボックス 205"/>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07" name="円/楕円 206"/>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08" name="テキスト ボックス 207"/>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9" name="円/楕円 20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10" name="テキスト ボックス 20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その他については、昨年度比</a:t>
          </a:r>
          <a:r>
            <a:rPr kumimoji="1" lang="en-US" altLang="ja-JP" sz="1300">
              <a:latin typeface="ＭＳ Ｐゴシック"/>
            </a:rPr>
            <a:t>2.4</a:t>
          </a:r>
          <a:r>
            <a:rPr kumimoji="1" lang="ja-JP" altLang="en-US" sz="1300">
              <a:latin typeface="ＭＳ Ｐゴシック"/>
            </a:rPr>
            <a:t>％の増となっている。</a:t>
          </a:r>
        </a:p>
        <a:p>
          <a:r>
            <a:rPr kumimoji="1" lang="ja-JP" altLang="en-US" sz="1300">
              <a:latin typeface="ＭＳ Ｐゴシック"/>
            </a:rPr>
            <a:t>　この要因は、維持補修費が</a:t>
          </a:r>
          <a:r>
            <a:rPr kumimoji="1" lang="en-US" altLang="ja-JP" sz="1300">
              <a:latin typeface="ＭＳ Ｐゴシック"/>
            </a:rPr>
            <a:t>0.6</a:t>
          </a:r>
          <a:r>
            <a:rPr kumimoji="1" lang="ja-JP" altLang="en-US" sz="1300">
              <a:latin typeface="ＭＳ Ｐゴシック"/>
            </a:rPr>
            <a:t>％の減なのに対し、特別会計等への繰出金が</a:t>
          </a:r>
          <a:r>
            <a:rPr kumimoji="1" lang="en-US" altLang="ja-JP" sz="1300">
              <a:latin typeface="ＭＳ Ｐゴシック"/>
            </a:rPr>
            <a:t>3.0</a:t>
          </a:r>
          <a:r>
            <a:rPr kumimoji="1" lang="ja-JP" altLang="en-US" sz="1300">
              <a:latin typeface="ＭＳ Ｐゴシック"/>
            </a:rPr>
            <a:t>％増加したことが大きい。今後は下水道等インフラ施設の維持経費の逓減、国民健康保険税や介護保険料等の適正化を図るなど、税収の主な財源とする普通会計の負担を減らしていくように努める。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57</xdr:row>
      <xdr:rowOff>39370</xdr:rowOff>
    </xdr:to>
    <xdr:cxnSp macro="">
      <xdr:nvCxnSpPr>
        <xdr:cNvPr id="243" name="直線コネクタ 242"/>
        <xdr:cNvCxnSpPr/>
      </xdr:nvCxnSpPr>
      <xdr:spPr>
        <a:xfrm>
          <a:off x="15671800" y="9629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56</xdr:row>
      <xdr:rowOff>27940</xdr:rowOff>
    </xdr:to>
    <xdr:cxnSp macro="">
      <xdr:nvCxnSpPr>
        <xdr:cNvPr id="246" name="直線コネクタ 245"/>
        <xdr:cNvCxnSpPr/>
      </xdr:nvCxnSpPr>
      <xdr:spPr>
        <a:xfrm>
          <a:off x="14782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165100</xdr:rowOff>
    </xdr:to>
    <xdr:cxnSp macro="">
      <xdr:nvCxnSpPr>
        <xdr:cNvPr id="249" name="直線コネクタ 248"/>
        <xdr:cNvCxnSpPr/>
      </xdr:nvCxnSpPr>
      <xdr:spPr>
        <a:xfrm flipV="1">
          <a:off x="13893800" y="9522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165100</xdr:rowOff>
    </xdr:to>
    <xdr:cxnSp macro="">
      <xdr:nvCxnSpPr>
        <xdr:cNvPr id="252" name="直線コネクタ 251"/>
        <xdr:cNvCxnSpPr/>
      </xdr:nvCxnSpPr>
      <xdr:spPr>
        <a:xfrm>
          <a:off x="13004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2" name="円/楕円 26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3"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4" name="円/楕円 26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65" name="テキスト ボックス 26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6" name="円/楕円 26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7" name="テキスト ボックス 26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68" name="円/楕円 26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9" name="テキスト ボックス 26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0" name="円/楕円 26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1" name="テキスト ボックス 27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補助費等の経常収支比率は▲</a:t>
          </a:r>
          <a:r>
            <a:rPr kumimoji="1" lang="en-US" altLang="ja-JP" sz="1300">
              <a:latin typeface="ＭＳ Ｐゴシック"/>
            </a:rPr>
            <a:t>1.3</a:t>
          </a:r>
          <a:r>
            <a:rPr kumimoji="1" lang="ja-JP" altLang="en-US" sz="1300">
              <a:latin typeface="ＭＳ Ｐゴシック"/>
            </a:rPr>
            <a:t>％の減少となった。これは青森地域広域事務組合への負担金の減少（公債費の減）が主な要因である。</a:t>
          </a:r>
        </a:p>
        <a:p>
          <a:r>
            <a:rPr kumimoji="1" lang="ja-JP" altLang="en-US" sz="1300">
              <a:latin typeface="ＭＳ Ｐゴシック"/>
            </a:rPr>
            <a:t>　今後は一部事務組合に対する負担金等も減少見込であることから、公営企業も含めた各種団体への補助金等を精査・見直しをするなど、経費の節減に努めていくものである。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152146</xdr:rowOff>
    </xdr:to>
    <xdr:cxnSp macro="">
      <xdr:nvCxnSpPr>
        <xdr:cNvPr id="301" name="直線コネクタ 300"/>
        <xdr:cNvCxnSpPr/>
      </xdr:nvCxnSpPr>
      <xdr:spPr>
        <a:xfrm flipV="1">
          <a:off x="15671800" y="64363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44704</xdr:rowOff>
    </xdr:to>
    <xdr:cxnSp macro="">
      <xdr:nvCxnSpPr>
        <xdr:cNvPr id="304" name="直線コネクタ 303"/>
        <xdr:cNvCxnSpPr/>
      </xdr:nvCxnSpPr>
      <xdr:spPr>
        <a:xfrm flipV="1">
          <a:off x="14782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38</xdr:row>
      <xdr:rowOff>44704</xdr:rowOff>
    </xdr:to>
    <xdr:cxnSp macro="">
      <xdr:nvCxnSpPr>
        <xdr:cNvPr id="307" name="直線コネクタ 306"/>
        <xdr:cNvCxnSpPr/>
      </xdr:nvCxnSpPr>
      <xdr:spPr>
        <a:xfrm>
          <a:off x="13893800" y="64546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165862</xdr:rowOff>
    </xdr:to>
    <xdr:cxnSp macro="">
      <xdr:nvCxnSpPr>
        <xdr:cNvPr id="310" name="直線コネクタ 309"/>
        <xdr:cNvCxnSpPr/>
      </xdr:nvCxnSpPr>
      <xdr:spPr>
        <a:xfrm flipV="1">
          <a:off x="13004800" y="6454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0" name="円/楕円 319"/>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1"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2" name="円/楕円 32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3" name="テキスト ボックス 32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4" name="円/楕円 323"/>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5" name="テキスト ボックス 324"/>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6" name="円/楕円 32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7" name="テキスト ボックス 32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28" name="円/楕円 327"/>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29" name="テキスト ボックス 328"/>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公債費は昨年度と比し</a:t>
          </a:r>
          <a:r>
            <a:rPr kumimoji="1" lang="en-US" altLang="ja-JP" sz="1300">
              <a:latin typeface="ＭＳ Ｐゴシック"/>
            </a:rPr>
            <a:t>0.1</a:t>
          </a:r>
          <a:r>
            <a:rPr kumimoji="1" lang="ja-JP" altLang="en-US" sz="1300">
              <a:latin typeface="ＭＳ Ｐゴシック"/>
            </a:rPr>
            <a:t>％の微増であった。公債費そのものは逓減傾向にあるが、経常一般財源の多くを占める普通交付税額により経常収支比率は変動する。</a:t>
          </a:r>
        </a:p>
        <a:p>
          <a:r>
            <a:rPr kumimoji="1" lang="ja-JP" altLang="en-US" sz="1300">
              <a:latin typeface="ＭＳ Ｐゴシック"/>
            </a:rPr>
            <a:t>　今後の推移として、平成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年度に行った大型の公共施設（ごみ焼却場等）建設事業の償還があり、公債費の増加は確実であるため、計画的な事業実施や新発債を極力抑制するなど、以後の公債費負担を抑える工夫が必要である。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37846</xdr:rowOff>
    </xdr:to>
    <xdr:cxnSp macro="">
      <xdr:nvCxnSpPr>
        <xdr:cNvPr id="359" name="直線コネクタ 358"/>
        <xdr:cNvCxnSpPr/>
      </xdr:nvCxnSpPr>
      <xdr:spPr>
        <a:xfrm>
          <a:off x="3987800" y="135778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97282</xdr:rowOff>
    </xdr:to>
    <xdr:cxnSp macro="">
      <xdr:nvCxnSpPr>
        <xdr:cNvPr id="362" name="直線コネクタ 361"/>
        <xdr:cNvCxnSpPr/>
      </xdr:nvCxnSpPr>
      <xdr:spPr>
        <a:xfrm flipV="1">
          <a:off x="3098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97282</xdr:rowOff>
    </xdr:to>
    <xdr:cxnSp macro="">
      <xdr:nvCxnSpPr>
        <xdr:cNvPr id="365" name="直線コネクタ 364"/>
        <xdr:cNvCxnSpPr/>
      </xdr:nvCxnSpPr>
      <xdr:spPr>
        <a:xfrm>
          <a:off x="2209800" y="13582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80</xdr:row>
      <xdr:rowOff>8128</xdr:rowOff>
    </xdr:to>
    <xdr:cxnSp macro="">
      <xdr:nvCxnSpPr>
        <xdr:cNvPr id="368" name="直線コネクタ 367"/>
        <xdr:cNvCxnSpPr/>
      </xdr:nvCxnSpPr>
      <xdr:spPr>
        <a:xfrm flipV="1">
          <a:off x="1320800" y="135823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78" name="円/楕円 377"/>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79"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0" name="円/楕円 379"/>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1" name="テキスト ボックス 380"/>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82" name="円/楕円 381"/>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83" name="テキスト ボックス 382"/>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4" name="円/楕円 38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5" name="テキスト ボックス 38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86" name="円/楕円 385"/>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87" name="テキスト ボックス 386"/>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公債費以外の経常収支比率は昨年度に比べ</a:t>
          </a:r>
          <a:r>
            <a:rPr kumimoji="1" lang="en-US" altLang="ja-JP" sz="1200">
              <a:latin typeface="+mn-ea"/>
              <a:ea typeface="+mn-ea"/>
            </a:rPr>
            <a:t>1.0</a:t>
          </a:r>
          <a:r>
            <a:rPr kumimoji="1" lang="ja-JP" altLang="en-US" sz="1200">
              <a:latin typeface="+mn-ea"/>
              <a:ea typeface="+mn-ea"/>
            </a:rPr>
            <a:t>％上昇した。</a:t>
          </a:r>
        </a:p>
        <a:p>
          <a:r>
            <a:rPr kumimoji="1" lang="ja-JP" altLang="en-US" sz="1200">
              <a:latin typeface="+mn-ea"/>
              <a:ea typeface="+mn-ea"/>
            </a:rPr>
            <a:t>　人件費や補助費等は低下傾向にあるが、物件費や繰出金は増加した。扶助費については横ばいである。</a:t>
          </a:r>
        </a:p>
        <a:p>
          <a:r>
            <a:rPr kumimoji="1" lang="ja-JP" altLang="en-US" sz="1200">
              <a:latin typeface="+mn-ea"/>
              <a:ea typeface="+mn-ea"/>
            </a:rPr>
            <a:t>　今後は物件費については、ごみ焼却施設等の委託料等が増加傾向であること、維持補修費については冬季の除排雪経費という天候に大きく左右される要因が強いところもあり、また、公共施設の長寿命化が課題となっていることから、維持補修費の割合は高まる可能性が高い。</a:t>
          </a:r>
        </a:p>
        <a:p>
          <a:r>
            <a:rPr kumimoji="1" lang="ja-JP" altLang="en-US" sz="1200">
              <a:latin typeface="+mn-ea"/>
              <a:ea typeface="+mn-ea"/>
            </a:rPr>
            <a:t>　持続可能な財政構造の確立に向け、更なる行財政改革を推進し、財政健全化を図る必要がある。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153126</xdr:rowOff>
    </xdr:from>
    <xdr:to>
      <xdr:col>24</xdr:col>
      <xdr:colOff>31750</xdr:colOff>
      <xdr:row>77</xdr:row>
      <xdr:rowOff>14332</xdr:rowOff>
    </xdr:to>
    <xdr:cxnSp macro="">
      <xdr:nvCxnSpPr>
        <xdr:cNvPr id="422" name="直線コネクタ 421"/>
        <xdr:cNvCxnSpPr/>
      </xdr:nvCxnSpPr>
      <xdr:spPr>
        <a:xfrm>
          <a:off x="15671800" y="131833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153126</xdr:rowOff>
    </xdr:from>
    <xdr:to>
      <xdr:col>22</xdr:col>
      <xdr:colOff>565150</xdr:colOff>
      <xdr:row>77</xdr:row>
      <xdr:rowOff>43724</xdr:rowOff>
    </xdr:to>
    <xdr:cxnSp macro="">
      <xdr:nvCxnSpPr>
        <xdr:cNvPr id="425" name="直線コネクタ 424"/>
        <xdr:cNvCxnSpPr/>
      </xdr:nvCxnSpPr>
      <xdr:spPr>
        <a:xfrm flipV="1">
          <a:off x="14782800" y="131833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38826</xdr:rowOff>
    </xdr:from>
    <xdr:to>
      <xdr:col>21</xdr:col>
      <xdr:colOff>361950</xdr:colOff>
      <xdr:row>77</xdr:row>
      <xdr:rowOff>43724</xdr:rowOff>
    </xdr:to>
    <xdr:cxnSp macro="">
      <xdr:nvCxnSpPr>
        <xdr:cNvPr id="428" name="直線コネクタ 427"/>
        <xdr:cNvCxnSpPr/>
      </xdr:nvCxnSpPr>
      <xdr:spPr>
        <a:xfrm>
          <a:off x="13893800" y="13069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38826</xdr:rowOff>
    </xdr:from>
    <xdr:to>
      <xdr:col>20</xdr:col>
      <xdr:colOff>158750</xdr:colOff>
      <xdr:row>76</xdr:row>
      <xdr:rowOff>94343</xdr:rowOff>
    </xdr:to>
    <xdr:cxnSp macro="">
      <xdr:nvCxnSpPr>
        <xdr:cNvPr id="431" name="直線コネクタ 430"/>
        <xdr:cNvCxnSpPr/>
      </xdr:nvCxnSpPr>
      <xdr:spPr>
        <a:xfrm flipV="1">
          <a:off x="13004800" y="130690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134982</xdr:rowOff>
    </xdr:from>
    <xdr:to>
      <xdr:col>24</xdr:col>
      <xdr:colOff>82550</xdr:colOff>
      <xdr:row>77</xdr:row>
      <xdr:rowOff>65132</xdr:rowOff>
    </xdr:to>
    <xdr:sp macro="" textlink="">
      <xdr:nvSpPr>
        <xdr:cNvPr id="441" name="円/楕円 440"/>
        <xdr:cNvSpPr/>
      </xdr:nvSpPr>
      <xdr:spPr>
        <a:xfrm>
          <a:off x="164592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107059</xdr:rowOff>
    </xdr:from>
    <xdr:ext cx="762000" cy="259045"/>
    <xdr:sp macro="" textlink="">
      <xdr:nvSpPr>
        <xdr:cNvPr id="442" name="公債費以外該当値テキスト"/>
        <xdr:cNvSpPr txBox="1"/>
      </xdr:nvSpPr>
      <xdr:spPr>
        <a:xfrm>
          <a:off x="165989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102326</xdr:rowOff>
    </xdr:from>
    <xdr:to>
      <xdr:col>22</xdr:col>
      <xdr:colOff>615950</xdr:colOff>
      <xdr:row>77</xdr:row>
      <xdr:rowOff>32476</xdr:rowOff>
    </xdr:to>
    <xdr:sp macro="" textlink="">
      <xdr:nvSpPr>
        <xdr:cNvPr id="443" name="円/楕円 442"/>
        <xdr:cNvSpPr/>
      </xdr:nvSpPr>
      <xdr:spPr>
        <a:xfrm>
          <a:off x="15621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17253</xdr:rowOff>
    </xdr:from>
    <xdr:ext cx="736600" cy="259045"/>
    <xdr:sp macro="" textlink="">
      <xdr:nvSpPr>
        <xdr:cNvPr id="444" name="テキスト ボックス 443"/>
        <xdr:cNvSpPr txBox="1"/>
      </xdr:nvSpPr>
      <xdr:spPr>
        <a:xfrm>
          <a:off x="15290800" y="1321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164374</xdr:rowOff>
    </xdr:from>
    <xdr:to>
      <xdr:col>21</xdr:col>
      <xdr:colOff>412750</xdr:colOff>
      <xdr:row>77</xdr:row>
      <xdr:rowOff>94524</xdr:rowOff>
    </xdr:to>
    <xdr:sp macro="" textlink="">
      <xdr:nvSpPr>
        <xdr:cNvPr id="445" name="円/楕円 444"/>
        <xdr:cNvSpPr/>
      </xdr:nvSpPr>
      <xdr:spPr>
        <a:xfrm>
          <a:off x="14732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79301</xdr:rowOff>
    </xdr:from>
    <xdr:ext cx="762000" cy="259045"/>
    <xdr:sp macro="" textlink="">
      <xdr:nvSpPr>
        <xdr:cNvPr id="446" name="テキスト ボックス 445"/>
        <xdr:cNvSpPr txBox="1"/>
      </xdr:nvSpPr>
      <xdr:spPr>
        <a:xfrm>
          <a:off x="14401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159476</xdr:rowOff>
    </xdr:from>
    <xdr:to>
      <xdr:col>20</xdr:col>
      <xdr:colOff>209550</xdr:colOff>
      <xdr:row>76</xdr:row>
      <xdr:rowOff>89626</xdr:rowOff>
    </xdr:to>
    <xdr:sp macro="" textlink="">
      <xdr:nvSpPr>
        <xdr:cNvPr id="447" name="円/楕円 446"/>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74403</xdr:rowOff>
    </xdr:from>
    <xdr:ext cx="762000" cy="259045"/>
    <xdr:sp macro="" textlink="">
      <xdr:nvSpPr>
        <xdr:cNvPr id="448" name="テキスト ボックス 447"/>
        <xdr:cNvSpPr txBox="1"/>
      </xdr:nvSpPr>
      <xdr:spPr>
        <a:xfrm>
          <a:off x="13512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43543</xdr:rowOff>
    </xdr:from>
    <xdr:to>
      <xdr:col>19</xdr:col>
      <xdr:colOff>6350</xdr:colOff>
      <xdr:row>76</xdr:row>
      <xdr:rowOff>145143</xdr:rowOff>
    </xdr:to>
    <xdr:sp macro="" textlink="">
      <xdr:nvSpPr>
        <xdr:cNvPr id="449" name="円/楕円 448"/>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129920</xdr:rowOff>
    </xdr:from>
    <xdr:ext cx="762000" cy="259045"/>
    <xdr:sp macro="" textlink="">
      <xdr:nvSpPr>
        <xdr:cNvPr id="450" name="テキスト ボックス 449"/>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青森県外ヶ浜町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128248</xdr:rowOff>
    </xdr:from>
    <xdr:to>
      <xdr:col>4</xdr:col>
      <xdr:colOff>1117600</xdr:colOff>
      <xdr:row>16</xdr:row>
      <xdr:rowOff>168333</xdr:rowOff>
    </xdr:to>
    <xdr:cxnSp macro="">
      <xdr:nvCxnSpPr>
        <xdr:cNvPr id="46" name="直線コネクタ 45"/>
        <xdr:cNvCxnSpPr/>
      </xdr:nvCxnSpPr>
      <xdr:spPr bwMode="auto">
        <a:xfrm>
          <a:off x="5003800" y="2919073"/>
          <a:ext cx="647700" cy="4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153110</xdr:rowOff>
    </xdr:from>
    <xdr:ext cx="762000" cy="259045"/>
    <xdr:sp macro="" textlink="">
      <xdr:nvSpPr>
        <xdr:cNvPr id="47" name="人口1人当たり決算額の推移平均値テキスト130"/>
        <xdr:cNvSpPr txBox="1"/>
      </xdr:nvSpPr>
      <xdr:spPr>
        <a:xfrm>
          <a:off x="5740400" y="294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64497</xdr:rowOff>
    </xdr:from>
    <xdr:to>
      <xdr:col>4</xdr:col>
      <xdr:colOff>469900</xdr:colOff>
      <xdr:row>16</xdr:row>
      <xdr:rowOff>128248</xdr:rowOff>
    </xdr:to>
    <xdr:cxnSp macro="">
      <xdr:nvCxnSpPr>
        <xdr:cNvPr id="49" name="直線コネクタ 48"/>
        <xdr:cNvCxnSpPr/>
      </xdr:nvCxnSpPr>
      <xdr:spPr bwMode="auto">
        <a:xfrm>
          <a:off x="4305300" y="2855322"/>
          <a:ext cx="698500" cy="6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64497</xdr:rowOff>
    </xdr:from>
    <xdr:to>
      <xdr:col>3</xdr:col>
      <xdr:colOff>904875</xdr:colOff>
      <xdr:row>16</xdr:row>
      <xdr:rowOff>82385</xdr:rowOff>
    </xdr:to>
    <xdr:cxnSp macro="">
      <xdr:nvCxnSpPr>
        <xdr:cNvPr id="52" name="直線コネクタ 51"/>
        <xdr:cNvCxnSpPr/>
      </xdr:nvCxnSpPr>
      <xdr:spPr bwMode="auto">
        <a:xfrm flipV="1">
          <a:off x="3606800" y="2855322"/>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78693</xdr:rowOff>
    </xdr:from>
    <xdr:to>
      <xdr:col>3</xdr:col>
      <xdr:colOff>206375</xdr:colOff>
      <xdr:row>16</xdr:row>
      <xdr:rowOff>82385</xdr:rowOff>
    </xdr:to>
    <xdr:cxnSp macro="">
      <xdr:nvCxnSpPr>
        <xdr:cNvPr id="55" name="直線コネクタ 54"/>
        <xdr:cNvCxnSpPr/>
      </xdr:nvCxnSpPr>
      <xdr:spPr bwMode="auto">
        <a:xfrm>
          <a:off x="2908300" y="2869518"/>
          <a:ext cx="698500" cy="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117533</xdr:rowOff>
    </xdr:from>
    <xdr:to>
      <xdr:col>5</xdr:col>
      <xdr:colOff>34925</xdr:colOff>
      <xdr:row>17</xdr:row>
      <xdr:rowOff>47683</xdr:rowOff>
    </xdr:to>
    <xdr:sp macro="" textlink="">
      <xdr:nvSpPr>
        <xdr:cNvPr id="65" name="円/楕円 64"/>
        <xdr:cNvSpPr/>
      </xdr:nvSpPr>
      <xdr:spPr bwMode="auto">
        <a:xfrm>
          <a:off x="56007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134060</xdr:rowOff>
    </xdr:from>
    <xdr:ext cx="762000" cy="259045"/>
    <xdr:sp macro="" textlink="">
      <xdr:nvSpPr>
        <xdr:cNvPr id="66" name="人口1人当たり決算額の推移該当値テキスト130"/>
        <xdr:cNvSpPr txBox="1"/>
      </xdr:nvSpPr>
      <xdr:spPr>
        <a:xfrm>
          <a:off x="5740400" y="27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171,101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77448</xdr:rowOff>
    </xdr:from>
    <xdr:to>
      <xdr:col>4</xdr:col>
      <xdr:colOff>520700</xdr:colOff>
      <xdr:row>17</xdr:row>
      <xdr:rowOff>7598</xdr:rowOff>
    </xdr:to>
    <xdr:sp macro="" textlink="">
      <xdr:nvSpPr>
        <xdr:cNvPr id="67" name="円/楕円 66"/>
        <xdr:cNvSpPr/>
      </xdr:nvSpPr>
      <xdr:spPr bwMode="auto">
        <a:xfrm>
          <a:off x="4953000" y="28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17775</xdr:rowOff>
    </xdr:from>
    <xdr:ext cx="736600" cy="259045"/>
    <xdr:sp macro="" textlink="">
      <xdr:nvSpPr>
        <xdr:cNvPr id="68" name="テキスト ボックス 67"/>
        <xdr:cNvSpPr txBox="1"/>
      </xdr:nvSpPr>
      <xdr:spPr>
        <a:xfrm>
          <a:off x="4622800" y="263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13697</xdr:rowOff>
    </xdr:from>
    <xdr:to>
      <xdr:col>3</xdr:col>
      <xdr:colOff>955675</xdr:colOff>
      <xdr:row>16</xdr:row>
      <xdr:rowOff>115297</xdr:rowOff>
    </xdr:to>
    <xdr:sp macro="" textlink="">
      <xdr:nvSpPr>
        <xdr:cNvPr id="69" name="円/楕円 68"/>
        <xdr:cNvSpPr/>
      </xdr:nvSpPr>
      <xdr:spPr bwMode="auto">
        <a:xfrm>
          <a:off x="4254500" y="280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125474</xdr:rowOff>
    </xdr:from>
    <xdr:ext cx="762000" cy="259045"/>
    <xdr:sp macro="" textlink="">
      <xdr:nvSpPr>
        <xdr:cNvPr id="70" name="テキスト ボックス 69"/>
        <xdr:cNvSpPr txBox="1"/>
      </xdr:nvSpPr>
      <xdr:spPr>
        <a:xfrm>
          <a:off x="3924300" y="2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31585</xdr:rowOff>
    </xdr:from>
    <xdr:to>
      <xdr:col>3</xdr:col>
      <xdr:colOff>257175</xdr:colOff>
      <xdr:row>16</xdr:row>
      <xdr:rowOff>133185</xdr:rowOff>
    </xdr:to>
    <xdr:sp macro="" textlink="">
      <xdr:nvSpPr>
        <xdr:cNvPr id="71" name="円/楕円 70"/>
        <xdr:cNvSpPr/>
      </xdr:nvSpPr>
      <xdr:spPr bwMode="auto">
        <a:xfrm>
          <a:off x="3556000" y="282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143362</xdr:rowOff>
    </xdr:from>
    <xdr:ext cx="762000" cy="259045"/>
    <xdr:sp macro="" textlink="">
      <xdr:nvSpPr>
        <xdr:cNvPr id="72" name="テキスト ボックス 71"/>
        <xdr:cNvSpPr txBox="1"/>
      </xdr:nvSpPr>
      <xdr:spPr>
        <a:xfrm>
          <a:off x="3225800" y="259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27893</xdr:rowOff>
    </xdr:from>
    <xdr:to>
      <xdr:col>2</xdr:col>
      <xdr:colOff>692150</xdr:colOff>
      <xdr:row>16</xdr:row>
      <xdr:rowOff>129493</xdr:rowOff>
    </xdr:to>
    <xdr:sp macro="" textlink="">
      <xdr:nvSpPr>
        <xdr:cNvPr id="73" name="円/楕円 72"/>
        <xdr:cNvSpPr/>
      </xdr:nvSpPr>
      <xdr:spPr bwMode="auto">
        <a:xfrm>
          <a:off x="2857500" y="281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139670</xdr:rowOff>
    </xdr:from>
    <xdr:ext cx="762000" cy="259045"/>
    <xdr:sp macro="" textlink="">
      <xdr:nvSpPr>
        <xdr:cNvPr id="74" name="テキスト ボックス 73"/>
        <xdr:cNvSpPr txBox="1"/>
      </xdr:nvSpPr>
      <xdr:spPr>
        <a:xfrm>
          <a:off x="2527300" y="258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8776</xdr:rowOff>
    </xdr:from>
    <xdr:to>
      <xdr:col>4</xdr:col>
      <xdr:colOff>1117600</xdr:colOff>
      <xdr:row>34</xdr:row>
      <xdr:rowOff>161201</xdr:rowOff>
    </xdr:to>
    <xdr:cxnSp macro="">
      <xdr:nvCxnSpPr>
        <xdr:cNvPr id="107" name="直線コネクタ 106"/>
        <xdr:cNvCxnSpPr/>
      </xdr:nvCxnSpPr>
      <xdr:spPr bwMode="auto">
        <a:xfrm flipV="1">
          <a:off x="5003800" y="6276226"/>
          <a:ext cx="647700" cy="15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116980</xdr:rowOff>
    </xdr:from>
    <xdr:to>
      <xdr:col>4</xdr:col>
      <xdr:colOff>469900</xdr:colOff>
      <xdr:row>34</xdr:row>
      <xdr:rowOff>161201</xdr:rowOff>
    </xdr:to>
    <xdr:cxnSp macro="">
      <xdr:nvCxnSpPr>
        <xdr:cNvPr id="110" name="直線コネクタ 109"/>
        <xdr:cNvCxnSpPr/>
      </xdr:nvCxnSpPr>
      <xdr:spPr bwMode="auto">
        <a:xfrm>
          <a:off x="4305300" y="6384430"/>
          <a:ext cx="698500" cy="4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54102</xdr:rowOff>
    </xdr:from>
    <xdr:to>
      <xdr:col>3</xdr:col>
      <xdr:colOff>904875</xdr:colOff>
      <xdr:row>34</xdr:row>
      <xdr:rowOff>116980</xdr:rowOff>
    </xdr:to>
    <xdr:cxnSp macro="">
      <xdr:nvCxnSpPr>
        <xdr:cNvPr id="113" name="直線コネクタ 112"/>
        <xdr:cNvCxnSpPr/>
      </xdr:nvCxnSpPr>
      <xdr:spPr bwMode="auto">
        <a:xfrm>
          <a:off x="3606800" y="6321552"/>
          <a:ext cx="698500" cy="6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243027</xdr:rowOff>
    </xdr:from>
    <xdr:to>
      <xdr:col>3</xdr:col>
      <xdr:colOff>206375</xdr:colOff>
      <xdr:row>34</xdr:row>
      <xdr:rowOff>54102</xdr:rowOff>
    </xdr:to>
    <xdr:cxnSp macro="">
      <xdr:nvCxnSpPr>
        <xdr:cNvPr id="116" name="直線コネクタ 115"/>
        <xdr:cNvCxnSpPr/>
      </xdr:nvCxnSpPr>
      <xdr:spPr bwMode="auto">
        <a:xfrm>
          <a:off x="2908300" y="6167577"/>
          <a:ext cx="698500" cy="15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300876</xdr:rowOff>
    </xdr:from>
    <xdr:to>
      <xdr:col>5</xdr:col>
      <xdr:colOff>34925</xdr:colOff>
      <xdr:row>34</xdr:row>
      <xdr:rowOff>59576</xdr:rowOff>
    </xdr:to>
    <xdr:sp macro="" textlink="">
      <xdr:nvSpPr>
        <xdr:cNvPr id="126" name="円/楕円 125"/>
        <xdr:cNvSpPr/>
      </xdr:nvSpPr>
      <xdr:spPr bwMode="auto">
        <a:xfrm>
          <a:off x="5600700" y="622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145953</xdr:rowOff>
    </xdr:from>
    <xdr:ext cx="762000" cy="259045"/>
    <xdr:sp macro="" textlink="">
      <xdr:nvSpPr>
        <xdr:cNvPr id="127" name="人口1人当たり決算額の推移該当値テキスト445"/>
        <xdr:cNvSpPr txBox="1"/>
      </xdr:nvSpPr>
      <xdr:spPr>
        <a:xfrm>
          <a:off x="5740400" y="60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110401</xdr:rowOff>
    </xdr:from>
    <xdr:to>
      <xdr:col>4</xdr:col>
      <xdr:colOff>520700</xdr:colOff>
      <xdr:row>34</xdr:row>
      <xdr:rowOff>212001</xdr:rowOff>
    </xdr:to>
    <xdr:sp macro="" textlink="">
      <xdr:nvSpPr>
        <xdr:cNvPr id="128" name="円/楕円 127"/>
        <xdr:cNvSpPr/>
      </xdr:nvSpPr>
      <xdr:spPr bwMode="auto">
        <a:xfrm>
          <a:off x="4953000" y="637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222178</xdr:rowOff>
    </xdr:from>
    <xdr:ext cx="736600" cy="259045"/>
    <xdr:sp macro="" textlink="">
      <xdr:nvSpPr>
        <xdr:cNvPr id="129" name="テキスト ボックス 128"/>
        <xdr:cNvSpPr txBox="1"/>
      </xdr:nvSpPr>
      <xdr:spPr>
        <a:xfrm>
          <a:off x="4622800" y="614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66180</xdr:rowOff>
    </xdr:from>
    <xdr:to>
      <xdr:col>3</xdr:col>
      <xdr:colOff>955675</xdr:colOff>
      <xdr:row>34</xdr:row>
      <xdr:rowOff>167780</xdr:rowOff>
    </xdr:to>
    <xdr:sp macro="" textlink="">
      <xdr:nvSpPr>
        <xdr:cNvPr id="130" name="円/楕円 129"/>
        <xdr:cNvSpPr/>
      </xdr:nvSpPr>
      <xdr:spPr bwMode="auto">
        <a:xfrm>
          <a:off x="4254500" y="633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177957</xdr:rowOff>
    </xdr:from>
    <xdr:ext cx="762000" cy="259045"/>
    <xdr:sp macro="" textlink="">
      <xdr:nvSpPr>
        <xdr:cNvPr id="131" name="テキスト ボックス 130"/>
        <xdr:cNvSpPr txBox="1"/>
      </xdr:nvSpPr>
      <xdr:spPr>
        <a:xfrm>
          <a:off x="3924300" y="61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3302</xdr:rowOff>
    </xdr:from>
    <xdr:to>
      <xdr:col>3</xdr:col>
      <xdr:colOff>257175</xdr:colOff>
      <xdr:row>34</xdr:row>
      <xdr:rowOff>104902</xdr:rowOff>
    </xdr:to>
    <xdr:sp macro="" textlink="">
      <xdr:nvSpPr>
        <xdr:cNvPr id="132" name="円/楕円 131"/>
        <xdr:cNvSpPr/>
      </xdr:nvSpPr>
      <xdr:spPr bwMode="auto">
        <a:xfrm>
          <a:off x="3556000" y="627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115079</xdr:rowOff>
    </xdr:from>
    <xdr:ext cx="762000" cy="259045"/>
    <xdr:sp macro="" textlink="">
      <xdr:nvSpPr>
        <xdr:cNvPr id="133" name="テキスト ボックス 132"/>
        <xdr:cNvSpPr txBox="1"/>
      </xdr:nvSpPr>
      <xdr:spPr>
        <a:xfrm>
          <a:off x="3225800" y="603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192227</xdr:rowOff>
    </xdr:from>
    <xdr:to>
      <xdr:col>2</xdr:col>
      <xdr:colOff>692150</xdr:colOff>
      <xdr:row>33</xdr:row>
      <xdr:rowOff>293827</xdr:rowOff>
    </xdr:to>
    <xdr:sp macro="" textlink="">
      <xdr:nvSpPr>
        <xdr:cNvPr id="134" name="円/楕円 133"/>
        <xdr:cNvSpPr/>
      </xdr:nvSpPr>
      <xdr:spPr bwMode="auto">
        <a:xfrm>
          <a:off x="2857500" y="611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132554</xdr:rowOff>
    </xdr:from>
    <xdr:ext cx="762000" cy="259045"/>
    <xdr:sp macro="" textlink="">
      <xdr:nvSpPr>
        <xdr:cNvPr id="135" name="テキスト ボックス 134"/>
        <xdr:cNvSpPr txBox="1"/>
      </xdr:nvSpPr>
      <xdr:spPr>
        <a:xfrm>
          <a:off x="2527300" y="588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3.37</a:t>
          </a:r>
          <a:r>
            <a:rPr kumimoji="1" lang="ja-JP" altLang="en-US" sz="1200">
              <a:latin typeface="ＭＳ ゴシック" pitchFamily="49" charset="-128"/>
              <a:ea typeface="ＭＳ ゴシック" pitchFamily="49" charset="-128"/>
            </a:rPr>
            <a:t>％と昨年度と比し</a:t>
          </a:r>
          <a:r>
            <a:rPr kumimoji="1" lang="en-US" altLang="ja-JP" sz="1200">
              <a:latin typeface="ＭＳ ゴシック" pitchFamily="49" charset="-128"/>
              <a:ea typeface="ＭＳ ゴシック" pitchFamily="49" charset="-128"/>
            </a:rPr>
            <a:t>0.58</a:t>
          </a:r>
          <a:r>
            <a:rPr kumimoji="1" lang="ja-JP" altLang="en-US" sz="1200">
              <a:latin typeface="ＭＳ ゴシック" pitchFamily="49" charset="-128"/>
              <a:ea typeface="ＭＳ ゴシック" pitchFamily="49" charset="-128"/>
            </a:rPr>
            <a:t>％の減であり、金額にして</a:t>
          </a:r>
          <a:r>
            <a:rPr kumimoji="1" lang="en-US" altLang="ja-JP" sz="1200">
              <a:latin typeface="ＭＳ ゴシック" pitchFamily="49" charset="-128"/>
              <a:ea typeface="ＭＳ ゴシック" pitchFamily="49" charset="-128"/>
            </a:rPr>
            <a:t>25,000</a:t>
          </a:r>
          <a:r>
            <a:rPr kumimoji="1" lang="ja-JP" altLang="en-US" sz="1200">
              <a:latin typeface="ＭＳ ゴシック" pitchFamily="49" charset="-128"/>
              <a:ea typeface="ＭＳ ゴシック" pitchFamily="49" charset="-128"/>
            </a:rPr>
            <a:t>千円ほど減となっている。</a:t>
          </a:r>
        </a:p>
        <a:p>
          <a:r>
            <a:rPr kumimoji="1" lang="ja-JP" altLang="en-US" sz="1200">
              <a:latin typeface="ＭＳ ゴシック" pitchFamily="49" charset="-128"/>
              <a:ea typeface="ＭＳ ゴシック" pitchFamily="49" charset="-128"/>
            </a:rPr>
            <a:t>　上記グラフに示されているとおり、標準財政規模比では毎年度</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％前後をキープしており、その影響も含め、財政調整基金残高も平成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年度以降、年間</a:t>
          </a:r>
          <a:r>
            <a:rPr kumimoji="1" lang="en-US" altLang="ja-JP" sz="1200">
              <a:latin typeface="ＭＳ ゴシック" pitchFamily="49" charset="-128"/>
              <a:ea typeface="ＭＳ ゴシック" pitchFamily="49" charset="-128"/>
            </a:rPr>
            <a:t>150,000</a:t>
          </a:r>
          <a:r>
            <a:rPr kumimoji="1" lang="ja-JP" altLang="en-US" sz="1200">
              <a:latin typeface="ＭＳ ゴシック" pitchFamily="49" charset="-128"/>
              <a:ea typeface="ＭＳ ゴシック" pitchFamily="49" charset="-128"/>
            </a:rPr>
            <a:t>千円程度の積み立て実績ができ、標準財政規模との比較を大きく伸ばしている状況である。しかしながら合併後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を経過したことから普通交付税の逓減や自主財源の確保等今後の課題が多いが、基金残高を着実に維持あるいは伸ばすことにより、安定的な財政運営を堅持していくことに努め、更なる行財政改革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連結実質収支額は対前年度比</a:t>
          </a:r>
          <a:r>
            <a:rPr kumimoji="1" lang="en-US" altLang="ja-JP" sz="1400">
              <a:latin typeface="ＭＳ ゴシック" pitchFamily="49" charset="-128"/>
              <a:ea typeface="ＭＳ ゴシック" pitchFamily="49" charset="-128"/>
            </a:rPr>
            <a:t>27,813</a:t>
          </a:r>
          <a:r>
            <a:rPr kumimoji="1" lang="ja-JP" altLang="en-US" sz="1400">
              <a:latin typeface="ＭＳ ゴシック" pitchFamily="49" charset="-128"/>
              <a:ea typeface="ＭＳ ゴシック" pitchFamily="49" charset="-128"/>
            </a:rPr>
            <a:t>千円減であるが</a:t>
          </a:r>
          <a:r>
            <a:rPr kumimoji="1" lang="en-US" altLang="ja-JP" sz="1400">
              <a:latin typeface="ＭＳ ゴシック" pitchFamily="49" charset="-128"/>
              <a:ea typeface="ＭＳ ゴシック" pitchFamily="49" charset="-128"/>
            </a:rPr>
            <a:t>536,384</a:t>
          </a:r>
          <a:r>
            <a:rPr kumimoji="1" lang="ja-JP" altLang="en-US" sz="1400">
              <a:latin typeface="ＭＳ ゴシック" pitchFamily="49" charset="-128"/>
              <a:ea typeface="ＭＳ ゴシック" pitchFamily="49" charset="-128"/>
            </a:rPr>
            <a:t>千円の黒字となったため、連結実質赤字比率は算定されない。各会計ごとでは、簡易水道特別会計が</a:t>
          </a:r>
          <a:r>
            <a:rPr kumimoji="1" lang="en-US" altLang="ja-JP" sz="1400">
              <a:latin typeface="ＭＳ ゴシック" pitchFamily="49" charset="-128"/>
              <a:ea typeface="ＭＳ ゴシック" pitchFamily="49" charset="-128"/>
            </a:rPr>
            <a:t>36,000</a:t>
          </a:r>
          <a:r>
            <a:rPr kumimoji="1" lang="ja-JP" altLang="en-US" sz="1400">
              <a:latin typeface="ＭＳ ゴシック" pitchFamily="49" charset="-128"/>
              <a:ea typeface="ＭＳ ゴシック" pitchFamily="49" charset="-128"/>
            </a:rPr>
            <a:t>千円ほどの赤字であったが、これは法適に移行するため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月末で打切り決算になったことが要因である。</a:t>
          </a:r>
        </a:p>
        <a:p>
          <a:r>
            <a:rPr kumimoji="1" lang="ja-JP" altLang="en-US" sz="1400">
              <a:latin typeface="ＭＳ ゴシック" pitchFamily="49" charset="-128"/>
              <a:ea typeface="ＭＳ ゴシック" pitchFamily="49" charset="-128"/>
            </a:rPr>
            <a:t>　「地方公共団体の財政の健全化に関する法律」が施行され、特別会計等の収支改善は喫緊の課題とされたため、一般会計からの基準外繰出等で実質赤字（資金不足）を解消している現状がある。</a:t>
          </a:r>
        </a:p>
        <a:p>
          <a:r>
            <a:rPr kumimoji="1" lang="ja-JP" altLang="en-US" sz="1400">
              <a:latin typeface="ＭＳ ゴシック" pitchFamily="49" charset="-128"/>
              <a:ea typeface="ＭＳ ゴシック" pitchFamily="49" charset="-128"/>
            </a:rPr>
            <a:t>　今後は、繰出基準を遵守していくのはもちろんだが、一般会計の状況も平成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年度以降の普通交付税合併算定替えの終了もあり厳しくなっていくのは避けがたいことから、特に公営企業においては独立採算を強調していき、各会計においても健全な経営を図る必要がある。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％（単年度</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％）と、前年度に比し</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％（単年度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％）上昇した。</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年度に行われたごみ焼却施設などの大型事業の償還が平成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年度から始まったことや下水道事業の元利償還金に対する繰入金等が増加したことが要因である。</a:t>
          </a:r>
        </a:p>
        <a:p>
          <a:r>
            <a:rPr kumimoji="1" lang="ja-JP" altLang="en-US" sz="1400">
              <a:latin typeface="ＭＳ ゴシック" pitchFamily="49" charset="-128"/>
              <a:ea typeface="ＭＳ ゴシック" pitchFamily="49" charset="-128"/>
            </a:rPr>
            <a:t>　こうしたことから実質公債費比率は昨年度まで逓減基調にあったものの、今年度からは公債費の負担が増している。</a:t>
          </a:r>
        </a:p>
        <a:p>
          <a:r>
            <a:rPr kumimoji="1" lang="ja-JP" altLang="en-US" sz="1400">
              <a:latin typeface="ＭＳ ゴシック" pitchFamily="49" charset="-128"/>
              <a:ea typeface="ＭＳ ゴシック" pitchFamily="49" charset="-128"/>
            </a:rPr>
            <a:t>　公債費負担を抑制するため、計画的な建設事業の実施で新発債を極力抑制するほか、民間資金債は借入利率を競合させるなど、一層の工夫が必要である。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110.2</a:t>
          </a:r>
          <a:r>
            <a:rPr kumimoji="1" lang="ja-JP" altLang="en-US" sz="1400">
              <a:latin typeface="ＭＳ ゴシック" pitchFamily="49" charset="-128"/>
              <a:ea typeface="ＭＳ ゴシック" pitchFamily="49" charset="-128"/>
            </a:rPr>
            <a:t>％で前年度に比し</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改善され、早期健全化基準を下回っている。要因は分母である標準財政規模や算入公債費等の額は微減しているものの、分子にあたる将来負担額の減少幅ががそれにも増して大きいことによる。地方債の現在高、公営企業等繰入見込額、組合負担等見込額等、分子を構成するすべての項目において減少となっている。</a:t>
          </a:r>
        </a:p>
        <a:p>
          <a:r>
            <a:rPr kumimoji="1" lang="ja-JP" altLang="en-US" sz="1400">
              <a:latin typeface="ＭＳ ゴシック" pitchFamily="49" charset="-128"/>
              <a:ea typeface="ＭＳ ゴシック" pitchFamily="49" charset="-128"/>
            </a:rPr>
            <a:t>　負担となる数値は減少傾向にあるものの、合併算定替え終了による基準財政需要額算入分の減少や、その影響による基金からの繰入増加など基金残高減少も余儀なくされる懸念があることから、計画的な建設事業の実施、適正な定員管理による人件費の抑制、事務事業の見直しによる効率化等で基金残高を確保するなどして連結赤字回避に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6375916</v>
      </c>
      <c r="BO4" s="349"/>
      <c r="BP4" s="349"/>
      <c r="BQ4" s="349"/>
      <c r="BR4" s="349"/>
      <c r="BS4" s="349"/>
      <c r="BT4" s="349"/>
      <c r="BU4" s="350"/>
      <c r="BV4" s="348">
        <v>6054934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6201937</v>
      </c>
      <c r="BO5" s="386"/>
      <c r="BP5" s="386"/>
      <c r="BQ5" s="386"/>
      <c r="BR5" s="386"/>
      <c r="BS5" s="386"/>
      <c r="BT5" s="386"/>
      <c r="BU5" s="387"/>
      <c r="BV5" s="385">
        <v>5869576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95.1</v>
      </c>
      <c r="CU5" s="383"/>
      <c r="CV5" s="383"/>
      <c r="CW5" s="383"/>
      <c r="CX5" s="383"/>
      <c r="CY5" s="383"/>
      <c r="CZ5" s="383"/>
      <c r="DA5" s="384"/>
      <c r="DB5" s="382">
        <v>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173979</v>
      </c>
      <c r="BO6" s="386"/>
      <c r="BP6" s="386"/>
      <c r="BQ6" s="386"/>
      <c r="BR6" s="386"/>
      <c r="BS6" s="386"/>
      <c r="BT6" s="386"/>
      <c r="BU6" s="387"/>
      <c r="BV6" s="385">
        <v>185358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99.3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40749</v>
      </c>
      <c r="BO7" s="386"/>
      <c r="BP7" s="386"/>
      <c r="BQ7" s="386"/>
      <c r="BR7" s="386"/>
      <c r="BS7" s="386"/>
      <c r="BT7" s="386"/>
      <c r="BU7" s="387"/>
      <c r="BV7" s="385">
        <v>26760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3950096</v>
      </c>
      <c r="CU7" s="386"/>
      <c r="CV7" s="386"/>
      <c r="CW7" s="386"/>
      <c r="CX7" s="386"/>
      <c r="CY7" s="386"/>
      <c r="CZ7" s="386"/>
      <c r="DA7" s="387"/>
      <c r="DB7" s="385">
        <v>4013984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133230</v>
      </c>
      <c r="BO8" s="386"/>
      <c r="BP8" s="386"/>
      <c r="BQ8" s="386"/>
      <c r="BR8" s="386"/>
      <c r="BS8" s="386"/>
      <c r="BT8" s="386"/>
      <c r="BU8" s="387"/>
      <c r="BV8" s="385">
        <v>158598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-25368</v>
      </c>
      <c r="BO9" s="386"/>
      <c r="BP9" s="386"/>
      <c r="BQ9" s="386"/>
      <c r="BR9" s="386"/>
      <c r="BS9" s="386"/>
      <c r="BT9" s="386"/>
      <c r="BU9" s="387"/>
      <c r="BV9" s="385">
        <v>2620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8215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317605</v>
      </c>
      <c r="BO10" s="386"/>
      <c r="BP10" s="386"/>
      <c r="BQ10" s="386"/>
      <c r="BR10" s="386"/>
      <c r="BS10" s="386"/>
      <c r="BT10" s="386"/>
      <c r="BU10" s="387"/>
      <c r="BV10" s="385">
        <v>330647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7012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209955</v>
      </c>
      <c r="BO12" s="386"/>
      <c r="BP12" s="386"/>
      <c r="BQ12" s="386"/>
      <c r="BR12" s="386"/>
      <c r="BS12" s="386"/>
      <c r="BT12" s="386"/>
      <c r="BU12" s="387"/>
      <c r="BV12" s="385">
        <v>155473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6996</v>
      </c>
      <c r="S13" s="467"/>
      <c r="T13" s="467"/>
      <c r="U13" s="467"/>
      <c r="V13" s="468"/>
      <c r="W13" s="401" t="s">
        <v>124</v>
      </c>
      <c r="X13" s="402"/>
      <c r="Y13" s="402"/>
      <c r="Z13" s="402"/>
      <c r="AA13" s="402"/>
      <c r="AB13" s="392"/>
      <c r="AC13" s="436">
        <v>678</v>
      </c>
      <c r="AD13" s="437"/>
      <c r="AE13" s="437"/>
      <c r="AF13" s="437"/>
      <c r="AG13" s="476"/>
      <c r="AH13" s="436">
        <v>852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82282</v>
      </c>
      <c r="BO13" s="386"/>
      <c r="BP13" s="386"/>
      <c r="BQ13" s="386"/>
      <c r="BR13" s="386"/>
      <c r="BS13" s="386"/>
      <c r="BT13" s="386"/>
      <c r="BU13" s="387"/>
      <c r="BV13" s="385">
        <v>177794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7129</v>
      </c>
      <c r="S14" s="467"/>
      <c r="T14" s="467"/>
      <c r="U14" s="467"/>
      <c r="V14" s="468"/>
      <c r="W14" s="375"/>
      <c r="X14" s="376"/>
      <c r="Y14" s="376"/>
      <c r="Z14" s="376"/>
      <c r="AA14" s="376"/>
      <c r="AB14" s="365"/>
      <c r="AC14" s="469">
        <v>22.9</v>
      </c>
      <c r="AD14" s="470"/>
      <c r="AE14" s="470"/>
      <c r="AF14" s="470"/>
      <c r="AG14" s="471"/>
      <c r="AH14" s="469">
        <v>23.7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110.2</v>
      </c>
      <c r="CU14" s="481"/>
      <c r="CV14" s="481"/>
      <c r="CW14" s="481"/>
      <c r="CX14" s="481"/>
      <c r="CY14" s="481"/>
      <c r="CZ14" s="481"/>
      <c r="DA14" s="482"/>
      <c r="DB14" s="480">
        <v>133.69999999999999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7113</v>
      </c>
      <c r="S15" s="467"/>
      <c r="T15" s="467"/>
      <c r="U15" s="467"/>
      <c r="V15" s="468"/>
      <c r="W15" s="401" t="s">
        <v>131</v>
      </c>
      <c r="X15" s="402"/>
      <c r="Y15" s="402"/>
      <c r="Z15" s="402"/>
      <c r="AA15" s="402"/>
      <c r="AB15" s="392"/>
      <c r="AC15" s="436">
        <v>602</v>
      </c>
      <c r="AD15" s="437"/>
      <c r="AE15" s="437"/>
      <c r="AF15" s="437"/>
      <c r="AG15" s="476"/>
      <c r="AH15" s="436">
        <v>936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511556</v>
      </c>
      <c r="BO15" s="349"/>
      <c r="BP15" s="349"/>
      <c r="BQ15" s="349"/>
      <c r="BR15" s="349"/>
      <c r="BS15" s="349"/>
      <c r="BT15" s="349"/>
      <c r="BU15" s="350"/>
      <c r="BV15" s="348">
        <v>525942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20.3</v>
      </c>
      <c r="AD16" s="470"/>
      <c r="AE16" s="470"/>
      <c r="AF16" s="470"/>
      <c r="AG16" s="471"/>
      <c r="AH16" s="469">
        <v>26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2946966</v>
      </c>
      <c r="BO16" s="386"/>
      <c r="BP16" s="386"/>
      <c r="BQ16" s="386"/>
      <c r="BR16" s="386"/>
      <c r="BS16" s="386"/>
      <c r="BT16" s="386"/>
      <c r="BU16" s="387"/>
      <c r="BV16" s="385">
        <v>2987062</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44.3</v>
      </c>
      <c r="CU16" s="383"/>
      <c r="CV16" s="383"/>
      <c r="CW16" s="383"/>
      <c r="CX16" s="383"/>
      <c r="CY16" s="383"/>
      <c r="CZ16" s="383"/>
      <c r="DA16" s="384"/>
      <c r="DB16" s="382" t="s">
        <v>122</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1684</v>
      </c>
      <c r="AD17" s="437"/>
      <c r="AE17" s="437"/>
      <c r="AF17" s="437"/>
      <c r="AG17" s="476"/>
      <c r="AH17" s="436">
        <v>1802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650114</v>
      </c>
      <c r="BO17" s="386"/>
      <c r="BP17" s="386"/>
      <c r="BQ17" s="386"/>
      <c r="BR17" s="386"/>
      <c r="BS17" s="386"/>
      <c r="BT17" s="386"/>
      <c r="BU17" s="387"/>
      <c r="BV17" s="385">
        <v>672005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229.92</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50.1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3767408</v>
      </c>
      <c r="BO18" s="386"/>
      <c r="BP18" s="386"/>
      <c r="BQ18" s="386"/>
      <c r="BR18" s="386"/>
      <c r="BS18" s="386"/>
      <c r="BT18" s="386"/>
      <c r="BU18" s="387"/>
      <c r="BV18" s="385">
        <v>3769931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5006147</v>
      </c>
      <c r="BO19" s="386"/>
      <c r="BP19" s="386"/>
      <c r="BQ19" s="386"/>
      <c r="BR19" s="386"/>
      <c r="BS19" s="386"/>
      <c r="BT19" s="386"/>
      <c r="BU19" s="387"/>
      <c r="BV19" s="385">
        <v>4768093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2789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8705252</v>
      </c>
      <c r="BO23" s="386"/>
      <c r="BP23" s="386"/>
      <c r="BQ23" s="386"/>
      <c r="BR23" s="386"/>
      <c r="BS23" s="386"/>
      <c r="BT23" s="386"/>
      <c r="BU23" s="387"/>
      <c r="BV23" s="385">
        <v>8948958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6750</v>
      </c>
      <c r="R24" s="437"/>
      <c r="S24" s="437"/>
      <c r="T24" s="437"/>
      <c r="U24" s="437"/>
      <c r="V24" s="476"/>
      <c r="W24" s="531"/>
      <c r="X24" s="519"/>
      <c r="Y24" s="520"/>
      <c r="Z24" s="435" t="s">
        <v>155</v>
      </c>
      <c r="AA24" s="415"/>
      <c r="AB24" s="415"/>
      <c r="AC24" s="415"/>
      <c r="AD24" s="415"/>
      <c r="AE24" s="415"/>
      <c r="AF24" s="415"/>
      <c r="AG24" s="416"/>
      <c r="AH24" s="436">
        <v>108</v>
      </c>
      <c r="AI24" s="437"/>
      <c r="AJ24" s="437"/>
      <c r="AK24" s="437"/>
      <c r="AL24" s="476"/>
      <c r="AM24" s="436">
        <v>374868</v>
      </c>
      <c r="AN24" s="437"/>
      <c r="AO24" s="437"/>
      <c r="AP24" s="437"/>
      <c r="AQ24" s="437"/>
      <c r="AR24" s="476"/>
      <c r="AS24" s="436">
        <v>3471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2837134</v>
      </c>
      <c r="BO24" s="386"/>
      <c r="BP24" s="386"/>
      <c r="BQ24" s="386"/>
      <c r="BR24" s="386"/>
      <c r="BS24" s="386"/>
      <c r="BT24" s="386"/>
      <c r="BU24" s="387"/>
      <c r="BV24" s="385">
        <v>2981595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5483</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900527</v>
      </c>
      <c r="BO25" s="349"/>
      <c r="BP25" s="349"/>
      <c r="BQ25" s="349"/>
      <c r="BR25" s="349"/>
      <c r="BS25" s="349"/>
      <c r="BT25" s="349"/>
      <c r="BU25" s="350"/>
      <c r="BV25" s="348">
        <v>1185507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4988</v>
      </c>
      <c r="R26" s="437"/>
      <c r="S26" s="437"/>
      <c r="T26" s="437"/>
      <c r="U26" s="437"/>
      <c r="V26" s="476"/>
      <c r="W26" s="531"/>
      <c r="X26" s="519"/>
      <c r="Y26" s="520"/>
      <c r="Z26" s="435" t="s">
        <v>161</v>
      </c>
      <c r="AA26" s="539"/>
      <c r="AB26" s="539"/>
      <c r="AC26" s="539"/>
      <c r="AD26" s="539"/>
      <c r="AE26" s="539"/>
      <c r="AF26" s="539"/>
      <c r="AG26" s="540"/>
      <c r="AH26" s="436">
        <v>7</v>
      </c>
      <c r="AI26" s="437"/>
      <c r="AJ26" s="437"/>
      <c r="AK26" s="437"/>
      <c r="AL26" s="476"/>
      <c r="AM26" s="436">
        <v>23051</v>
      </c>
      <c r="AN26" s="437"/>
      <c r="AO26" s="437"/>
      <c r="AP26" s="437"/>
      <c r="AQ26" s="437"/>
      <c r="AR26" s="476"/>
      <c r="AS26" s="436">
        <v>3293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2420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3905</v>
      </c>
      <c r="AN27" s="437"/>
      <c r="AO27" s="437"/>
      <c r="AP27" s="437"/>
      <c r="AQ27" s="437"/>
      <c r="AR27" s="476"/>
      <c r="AS27" s="436">
        <v>3905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2070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1202522</v>
      </c>
      <c r="BO28" s="349"/>
      <c r="BP28" s="349"/>
      <c r="BQ28" s="349"/>
      <c r="BR28" s="349"/>
      <c r="BS28" s="349"/>
      <c r="BT28" s="349"/>
      <c r="BU28" s="350"/>
      <c r="BV28" s="348">
        <v>1014872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1978</v>
      </c>
      <c r="R29" s="437"/>
      <c r="S29" s="437"/>
      <c r="T29" s="437"/>
      <c r="U29" s="437"/>
      <c r="V29" s="476"/>
      <c r="W29" s="531"/>
      <c r="X29" s="519"/>
      <c r="Y29" s="520"/>
      <c r="Z29" s="435" t="s">
        <v>171</v>
      </c>
      <c r="AA29" s="415"/>
      <c r="AB29" s="415"/>
      <c r="AC29" s="415"/>
      <c r="AD29" s="415"/>
      <c r="AE29" s="415"/>
      <c r="AF29" s="415"/>
      <c r="AG29" s="416"/>
      <c r="AH29" s="436">
        <v>109</v>
      </c>
      <c r="AI29" s="437"/>
      <c r="AJ29" s="437"/>
      <c r="AK29" s="437"/>
      <c r="AL29" s="476"/>
      <c r="AM29" s="436">
        <v>378773</v>
      </c>
      <c r="AN29" s="437"/>
      <c r="AO29" s="437"/>
      <c r="AP29" s="437"/>
      <c r="AQ29" s="437"/>
      <c r="AR29" s="476"/>
      <c r="AS29" s="436">
        <v>3475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250039</v>
      </c>
      <c r="BO29" s="386"/>
      <c r="BP29" s="386"/>
      <c r="BQ29" s="386"/>
      <c r="BR29" s="386"/>
      <c r="BS29" s="386"/>
      <c r="BT29" s="386"/>
      <c r="BU29" s="387"/>
      <c r="BV29" s="385">
        <v>229974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923165</v>
      </c>
      <c r="BO30" s="553"/>
      <c r="BP30" s="553"/>
      <c r="BQ30" s="553"/>
      <c r="BR30" s="553"/>
      <c r="BS30" s="553"/>
      <c r="BT30" s="553"/>
      <c r="BU30" s="554"/>
      <c r="BV30" s="552">
        <v>784154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青森地域広域事務組合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青函トンネル記念館</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下水道特別会計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青森地域広域消防事務組合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津軽半島エコエネ</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青森県市町村総合事務組合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外ヶ浜町土地開発公社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訪問看護ステーション特別会計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青森県後期高齢者医療広域連合（一般会計）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青森県後期高齢者医療広域連合（後期高齢者医療特別会計）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青森県市町村職員退職手当組合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青森県交通災害共済組合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7" t="s">
        <v>24</v>
      </c>
      <c r="C41" s="1168"/>
      <c r="D41" s="81"/>
      <c r="E41" s="1173" t="s">
        <v>25</v>
      </c>
      <c r="F41" s="1173"/>
      <c r="G41" s="1173"/>
      <c r="H41" s="1174"/>
      <c r="I41" s="82">
        <v>9075</v>
      </c>
      <c r="J41" s="83">
        <v>9473</v>
      </c>
      <c r="K41" s="83">
        <v>9153</v>
      </c>
      <c r="L41" s="83">
        <v>8949</v>
      </c>
      <c r="M41" s="84">
        <v>8705</v>
      </c>
    </row>
    <row r="42" spans="2:13" ht="27.75" customHeight="1">
      <c r="B42" s="1169"/>
      <c r="C42" s="1170"/>
      <c r="D42" s="85"/>
      <c r="E42" s="1175" t="s">
        <v>26</v>
      </c>
      <c r="F42" s="1175"/>
      <c r="G42" s="1175"/>
      <c r="H42" s="1176"/>
      <c r="I42" s="86">
        <v>180</v>
      </c>
      <c r="J42" s="87">
        <v>160</v>
      </c>
      <c r="K42" s="87">
        <v>139</v>
      </c>
      <c r="L42" s="87">
        <v>118</v>
      </c>
      <c r="M42" s="88">
        <v>97</v>
      </c>
    </row>
    <row r="43" spans="2:13" ht="27.75" customHeight="1">
      <c r="B43" s="1169"/>
      <c r="C43" s="1170"/>
      <c r="D43" s="85"/>
      <c r="E43" s="1175" t="s">
        <v>27</v>
      </c>
      <c r="F43" s="1175"/>
      <c r="G43" s="1175"/>
      <c r="H43" s="1176"/>
      <c r="I43" s="86">
        <v>2946</v>
      </c>
      <c r="J43" s="87">
        <v>3011</v>
      </c>
      <c r="K43" s="87">
        <v>3042</v>
      </c>
      <c r="L43" s="87">
        <v>2832</v>
      </c>
      <c r="M43" s="88">
        <v>2628</v>
      </c>
    </row>
    <row r="44" spans="2:13" ht="27.75" customHeight="1">
      <c r="B44" s="1169"/>
      <c r="C44" s="1170"/>
      <c r="D44" s="85"/>
      <c r="E44" s="1175" t="s">
        <v>28</v>
      </c>
      <c r="F44" s="1175"/>
      <c r="G44" s="1175"/>
      <c r="H44" s="1176"/>
      <c r="I44" s="86">
        <v>416</v>
      </c>
      <c r="J44" s="87">
        <v>317</v>
      </c>
      <c r="K44" s="87">
        <v>220</v>
      </c>
      <c r="L44" s="87">
        <v>136</v>
      </c>
      <c r="M44" s="88">
        <v>51</v>
      </c>
    </row>
    <row r="45" spans="2:13" ht="27.75" customHeight="1">
      <c r="B45" s="1169"/>
      <c r="C45" s="1170"/>
      <c r="D45" s="85"/>
      <c r="E45" s="1175" t="s">
        <v>29</v>
      </c>
      <c r="F45" s="1175"/>
      <c r="G45" s="1175"/>
      <c r="H45" s="1176"/>
      <c r="I45" s="86">
        <v>1880</v>
      </c>
      <c r="J45" s="87">
        <v>1797</v>
      </c>
      <c r="K45" s="87">
        <v>1697</v>
      </c>
      <c r="L45" s="87">
        <v>1565</v>
      </c>
      <c r="M45" s="88">
        <v>1439</v>
      </c>
    </row>
    <row r="46" spans="2:13" ht="27.75" customHeight="1">
      <c r="B46" s="1169"/>
      <c r="C46" s="1170"/>
      <c r="D46" s="85"/>
      <c r="E46" s="1175" t="s">
        <v>30</v>
      </c>
      <c r="F46" s="1175"/>
      <c r="G46" s="1175"/>
      <c r="H46" s="1176"/>
      <c r="I46" s="86" t="s">
        <v>484</v>
      </c>
      <c r="J46" s="87" t="s">
        <v>484</v>
      </c>
      <c r="K46" s="87" t="s">
        <v>484</v>
      </c>
      <c r="L46" s="87" t="s">
        <v>484</v>
      </c>
      <c r="M46" s="88" t="s">
        <v>484</v>
      </c>
    </row>
    <row r="47" spans="2:13" ht="27.75" customHeight="1">
      <c r="B47" s="1169"/>
      <c r="C47" s="1170"/>
      <c r="D47" s="85"/>
      <c r="E47" s="1175" t="s">
        <v>31</v>
      </c>
      <c r="F47" s="1175"/>
      <c r="G47" s="1175"/>
      <c r="H47" s="1176"/>
      <c r="I47" s="86" t="s">
        <v>484</v>
      </c>
      <c r="J47" s="87" t="s">
        <v>484</v>
      </c>
      <c r="K47" s="87" t="s">
        <v>484</v>
      </c>
      <c r="L47" s="87" t="s">
        <v>484</v>
      </c>
      <c r="M47" s="88" t="s">
        <v>484</v>
      </c>
    </row>
    <row r="48" spans="2:13" ht="27.75" customHeight="1">
      <c r="B48" s="1171"/>
      <c r="C48" s="1172"/>
      <c r="D48" s="85"/>
      <c r="E48" s="1175" t="s">
        <v>32</v>
      </c>
      <c r="F48" s="1175"/>
      <c r="G48" s="1175"/>
      <c r="H48" s="1176"/>
      <c r="I48" s="86" t="s">
        <v>484</v>
      </c>
      <c r="J48" s="87" t="s">
        <v>484</v>
      </c>
      <c r="K48" s="87" t="s">
        <v>484</v>
      </c>
      <c r="L48" s="87" t="s">
        <v>484</v>
      </c>
      <c r="M48" s="88" t="s">
        <v>484</v>
      </c>
    </row>
    <row r="49" spans="2:13" ht="27.75" customHeight="1">
      <c r="B49" s="1177" t="s">
        <v>33</v>
      </c>
      <c r="C49" s="1178"/>
      <c r="D49" s="89"/>
      <c r="E49" s="1175" t="s">
        <v>34</v>
      </c>
      <c r="F49" s="1175"/>
      <c r="G49" s="1175"/>
      <c r="H49" s="1176"/>
      <c r="I49" s="86">
        <v>499</v>
      </c>
      <c r="J49" s="87">
        <v>851</v>
      </c>
      <c r="K49" s="87">
        <v>1075</v>
      </c>
      <c r="L49" s="87">
        <v>1411</v>
      </c>
      <c r="M49" s="88">
        <v>1575</v>
      </c>
    </row>
    <row r="50" spans="2:13" ht="27.75" customHeight="1">
      <c r="B50" s="1169"/>
      <c r="C50" s="1170"/>
      <c r="D50" s="85"/>
      <c r="E50" s="1175" t="s">
        <v>35</v>
      </c>
      <c r="F50" s="1175"/>
      <c r="G50" s="1175"/>
      <c r="H50" s="1176"/>
      <c r="I50" s="86">
        <v>329</v>
      </c>
      <c r="J50" s="87">
        <v>333</v>
      </c>
      <c r="K50" s="87">
        <v>342</v>
      </c>
      <c r="L50" s="87">
        <v>411</v>
      </c>
      <c r="M50" s="88">
        <v>353</v>
      </c>
    </row>
    <row r="51" spans="2:13" ht="27.75" customHeight="1">
      <c r="B51" s="1171"/>
      <c r="C51" s="1172"/>
      <c r="D51" s="85"/>
      <c r="E51" s="1175" t="s">
        <v>36</v>
      </c>
      <c r="F51" s="1175"/>
      <c r="G51" s="1175"/>
      <c r="H51" s="1176"/>
      <c r="I51" s="86">
        <v>7473</v>
      </c>
      <c r="J51" s="87">
        <v>7821</v>
      </c>
      <c r="K51" s="87">
        <v>7588</v>
      </c>
      <c r="L51" s="87">
        <v>7353</v>
      </c>
      <c r="M51" s="88">
        <v>7408</v>
      </c>
    </row>
    <row r="52" spans="2:13" ht="27.75" customHeight="1" thickBot="1">
      <c r="B52" s="1179" t="s">
        <v>37</v>
      </c>
      <c r="C52" s="1180"/>
      <c r="D52" s="90"/>
      <c r="E52" s="1181" t="s">
        <v>38</v>
      </c>
      <c r="F52" s="1181"/>
      <c r="G52" s="1181"/>
      <c r="H52" s="1182"/>
      <c r="I52" s="91">
        <v>6196</v>
      </c>
      <c r="J52" s="92">
        <v>5752</v>
      </c>
      <c r="K52" s="92">
        <v>5245</v>
      </c>
      <c r="L52" s="92">
        <v>4424</v>
      </c>
      <c r="M52" s="93">
        <v>3583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363852</v>
      </c>
      <c r="E3" s="116"/>
      <c r="F3" s="117">
        <v>174443</v>
      </c>
      <c r="G3" s="118"/>
      <c r="H3" s="119"/>
    </row>
    <row r="4" spans="1:8">
      <c r="A4" s="120"/>
      <c r="B4" s="121"/>
      <c r="C4" s="122"/>
      <c r="D4" s="123">
        <v>156655</v>
      </c>
      <c r="E4" s="124"/>
      <c r="F4" s="125">
        <v>89518</v>
      </c>
      <c r="G4" s="126"/>
      <c r="H4" s="127"/>
    </row>
    <row r="5" spans="1:8">
      <c r="A5" s="108" t="s">
        <v>518</v>
      </c>
      <c r="B5" s="113"/>
      <c r="C5" s="114"/>
      <c r="D5" s="115">
        <v>266967</v>
      </c>
      <c r="E5" s="116"/>
      <c r="F5" s="117">
        <v>192544</v>
      </c>
      <c r="G5" s="118"/>
      <c r="H5" s="119"/>
    </row>
    <row r="6" spans="1:8">
      <c r="A6" s="120"/>
      <c r="B6" s="121"/>
      <c r="C6" s="122"/>
      <c r="D6" s="123">
        <v>97220</v>
      </c>
      <c r="E6" s="124"/>
      <c r="F6" s="125">
        <v>82235</v>
      </c>
      <c r="G6" s="126"/>
      <c r="H6" s="127"/>
    </row>
    <row r="7" spans="1:8">
      <c r="A7" s="108" t="s">
        <v>519</v>
      </c>
      <c r="B7" s="113"/>
      <c r="C7" s="114"/>
      <c r="D7" s="115">
        <v>101372</v>
      </c>
      <c r="E7" s="116"/>
      <c r="F7" s="117">
        <v>146140</v>
      </c>
      <c r="G7" s="118"/>
      <c r="H7" s="119"/>
    </row>
    <row r="8" spans="1:8">
      <c r="A8" s="120"/>
      <c r="B8" s="121"/>
      <c r="C8" s="122"/>
      <c r="D8" s="123">
        <v>65354</v>
      </c>
      <c r="E8" s="124"/>
      <c r="F8" s="125">
        <v>75451</v>
      </c>
      <c r="G8" s="126"/>
      <c r="H8" s="127"/>
    </row>
    <row r="9" spans="1:8">
      <c r="A9" s="108" t="s">
        <v>520</v>
      </c>
      <c r="B9" s="113"/>
      <c r="C9" s="114"/>
      <c r="D9" s="115">
        <v>71235</v>
      </c>
      <c r="E9" s="116"/>
      <c r="F9" s="117">
        <v>146641</v>
      </c>
      <c r="G9" s="118"/>
      <c r="H9" s="119"/>
    </row>
    <row r="10" spans="1:8">
      <c r="A10" s="120"/>
      <c r="B10" s="121"/>
      <c r="C10" s="122"/>
      <c r="D10" s="123">
        <v>31557</v>
      </c>
      <c r="E10" s="124"/>
      <c r="F10" s="125">
        <v>68142</v>
      </c>
      <c r="G10" s="126"/>
      <c r="H10" s="127"/>
    </row>
    <row r="11" spans="1:8">
      <c r="A11" s="108" t="s">
        <v>521</v>
      </c>
      <c r="B11" s="113"/>
      <c r="C11" s="114"/>
      <c r="D11" s="115">
        <v>125203</v>
      </c>
      <c r="E11" s="116"/>
      <c r="F11" s="117">
        <v>174587</v>
      </c>
      <c r="G11" s="118"/>
      <c r="H11" s="119"/>
    </row>
    <row r="12" spans="1:8">
      <c r="A12" s="120"/>
      <c r="B12" s="121"/>
      <c r="C12" s="128"/>
      <c r="D12" s="123">
        <v>71372</v>
      </c>
      <c r="E12" s="124"/>
      <c r="F12" s="125">
        <v>79695</v>
      </c>
      <c r="G12" s="126"/>
      <c r="H12" s="127"/>
    </row>
    <row r="13" spans="1:8">
      <c r="A13" s="108"/>
      <c r="B13" s="113"/>
      <c r="C13" s="129"/>
      <c r="D13" s="130">
        <v>185726</v>
      </c>
      <c r="E13" s="131"/>
      <c r="F13" s="132">
        <v>166871</v>
      </c>
      <c r="G13" s="133"/>
      <c r="H13" s="119"/>
    </row>
    <row r="14" spans="1:8">
      <c r="A14" s="120"/>
      <c r="B14" s="121"/>
      <c r="C14" s="122"/>
      <c r="D14" s="123">
        <v>84432</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v>
      </c>
      <c r="C19" s="134">
        <f>ROUND(VALUE(SUBSTITUTE(実質収支比率等に係る経年分析!G$48,"▲","-")),2)</f>
        <v>2.97</v>
      </c>
      <c r="D19" s="134">
        <f>ROUND(VALUE(SUBSTITUTE(実質収支比率等に係る経年分析!H$48,"▲","-")),2)</f>
        <v>3.88</v>
      </c>
      <c r="E19" s="134">
        <f>ROUND(VALUE(SUBSTITUTE(実質収支比率等に係る経年分析!I$48,"▲","-")),2)</f>
        <v>3.95</v>
      </c>
      <c r="F19" s="134">
        <f>ROUND(VALUE(SUBSTITUTE(実質収支比率等に係る経年分析!J$48,"▲","-")),2)</f>
        <v>3.37</v>
      </c>
    </row>
    <row r="20" spans="1:11">
      <c r="A20" s="134" t="s">
        <v>43</v>
      </c>
      <c r="B20" s="134">
        <f>ROUND(VALUE(SUBSTITUTE(実質収支比率等に係る経年分析!F$47,"▲","-")),2)</f>
        <v>7.96</v>
      </c>
      <c r="C20" s="134">
        <f>ROUND(VALUE(SUBSTITUTE(実質収支比率等に係る経年分析!G$47,"▲","-")),2)</f>
        <v>13.78</v>
      </c>
      <c r="D20" s="134">
        <f>ROUND(VALUE(SUBSTITUTE(実質収支比率等に係る経年分析!H$47,"▲","-")),2)</f>
        <v>18.89</v>
      </c>
      <c r="E20" s="134">
        <f>ROUND(VALUE(SUBSTITUTE(実質収支比率等に係る経年分析!I$47,"▲","-")),2)</f>
        <v>25.28</v>
      </c>
      <c r="F20" s="134">
        <f>ROUND(VALUE(SUBSTITUTE(実質収支比率等に係る経年分析!J$47,"▲","-")),2)</f>
        <v>30.44</v>
      </c>
    </row>
    <row r="21" spans="1:11">
      <c r="A21" s="134" t="s">
        <v>44</v>
      </c>
      <c r="B21" s="134">
        <f>IF(ISNUMBER(VALUE(SUBSTITUTE(実質収支比率等に係る経年分析!F$49,"▲","-"))),ROUND(VALUE(SUBSTITUTE(実質収支比率等に係る経年分析!F$49,"▲","-")),2),NA())</f>
        <v>3.93</v>
      </c>
      <c r="C21" s="134">
        <f>IF(ISNUMBER(VALUE(SUBSTITUTE(実質収支比率等に係る経年分析!G$49,"▲","-"))),ROUND(VALUE(SUBSTITUTE(実質収支比率等に係る経年分析!G$49,"▲","-")),2),NA())</f>
        <v>3.67</v>
      </c>
      <c r="D21" s="134">
        <f>IF(ISNUMBER(VALUE(SUBSTITUTE(実質収支比率等に係る経年分析!H$49,"▲","-"))),ROUND(VALUE(SUBSTITUTE(実質収支比率等に係る経年分析!H$49,"▲","-")),2),NA())</f>
        <v>3.05</v>
      </c>
      <c r="E21" s="134">
        <f>IF(ISNUMBER(VALUE(SUBSTITUTE(実質収支比率等に係る経年分析!I$49,"▲","-"))),ROUND(VALUE(SUBSTITUTE(実質収支比率等に係る経年分析!I$49,"▲","-")),2),NA())</f>
        <v>4.43</v>
      </c>
      <c r="F21" s="134">
        <f>IF(ISNUMBER(VALUE(SUBSTITUTE(実質収支比率等に係る経年分析!J$49,"▲","-"))),ROUND(VALUE(SUBSTITUTE(実質収支比率等に係る経年分析!J$49,"▲","-")),2),NA())</f>
        <v>2.08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f>IF(ROUND(VALUE(SUBSTITUTE(連結実質赤字比率に係る赤字・黒字の構成分析!I$38,"▲", "-")), 2) &lt; 0, ABS(ROUND(VALUE(SUBSTITUTE(連結実質赤字比率に係る赤字・黒字の構成分析!I$38,"▲", "-")), 2)), NA())</f>
        <v>0.55000000000000004</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8.1999999999999993</v>
      </c>
    </row>
    <row r="36" spans="1:16">
      <c r="A36" s="135" t="str">
        <f>IF(連結実質赤字比率に係る赤字・黒字の構成分析!C$34="",NA(),連結実質赤字比率に係る赤字・黒字の構成分析!C$34)</f>
        <v>簡易水道特別会計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0.91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768</v>
      </c>
      <c r="E42" s="136"/>
      <c r="F42" s="136"/>
      <c r="G42" s="136">
        <f>'実質公債費比率（分子）の構造'!L$52</f>
        <v>759</v>
      </c>
      <c r="H42" s="136"/>
      <c r="I42" s="136"/>
      <c r="J42" s="136">
        <f>'実質公債費比率（分子）の構造'!M$52</f>
        <v>760</v>
      </c>
      <c r="K42" s="136"/>
      <c r="L42" s="136"/>
      <c r="M42" s="136">
        <f>'実質公債費比率（分子）の構造'!N$52</f>
        <v>739</v>
      </c>
      <c r="N42" s="136"/>
      <c r="O42" s="136"/>
      <c r="P42" s="136">
        <f>'実質公債費比率（分子）の構造'!O$52</f>
        <v>776</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25</v>
      </c>
      <c r="C44" s="136"/>
      <c r="D44" s="136"/>
      <c r="E44" s="136">
        <f>'実質公債費比率（分子）の構造'!L$50</f>
        <v>21</v>
      </c>
      <c r="F44" s="136"/>
      <c r="G44" s="136"/>
      <c r="H44" s="136">
        <f>'実質公債費比率（分子）の構造'!M$50</f>
        <v>21</v>
      </c>
      <c r="I44" s="136"/>
      <c r="J44" s="136"/>
      <c r="K44" s="136">
        <f>'実質公債費比率（分子）の構造'!N$50</f>
        <v>23</v>
      </c>
      <c r="L44" s="136"/>
      <c r="M44" s="136"/>
      <c r="N44" s="136">
        <f>'実質公債費比率（分子）の構造'!O$50</f>
        <v>22</v>
      </c>
      <c r="O44" s="136"/>
      <c r="P44" s="136"/>
    </row>
    <row r="45" spans="1:16">
      <c r="A45" s="136" t="s">
        <v>54</v>
      </c>
      <c r="B45" s="136">
        <f>'実質公債費比率（分子）の構造'!K$49</f>
        <v>106</v>
      </c>
      <c r="C45" s="136"/>
      <c r="D45" s="136"/>
      <c r="E45" s="136">
        <f>'実質公債費比率（分子）の構造'!L$49</f>
        <v>107</v>
      </c>
      <c r="F45" s="136"/>
      <c r="G45" s="136"/>
      <c r="H45" s="136">
        <f>'実質公債費比率（分子）の構造'!M$49</f>
        <v>103</v>
      </c>
      <c r="I45" s="136"/>
      <c r="J45" s="136"/>
      <c r="K45" s="136">
        <f>'実質公債費比率（分子）の構造'!N$49</f>
        <v>99</v>
      </c>
      <c r="L45" s="136"/>
      <c r="M45" s="136"/>
      <c r="N45" s="136">
        <f>'実質公債費比率（分子）の構造'!O$49</f>
        <v>87</v>
      </c>
      <c r="O45" s="136"/>
      <c r="P45" s="136"/>
    </row>
    <row r="46" spans="1:16">
      <c r="A46" s="136" t="s">
        <v>55</v>
      </c>
      <c r="B46" s="136">
        <f>'実質公債費比率（分子）の構造'!K$48</f>
        <v>189</v>
      </c>
      <c r="C46" s="136"/>
      <c r="D46" s="136"/>
      <c r="E46" s="136">
        <f>'実質公債費比率（分子）の構造'!L$48</f>
        <v>168</v>
      </c>
      <c r="F46" s="136"/>
      <c r="G46" s="136"/>
      <c r="H46" s="136">
        <f>'実質公債費比率（分子）の構造'!M$48</f>
        <v>130</v>
      </c>
      <c r="I46" s="136"/>
      <c r="J46" s="136"/>
      <c r="K46" s="136">
        <f>'実質公債費比率（分子）の構造'!N$48</f>
        <v>133</v>
      </c>
      <c r="L46" s="136"/>
      <c r="M46" s="136"/>
      <c r="N46" s="136">
        <f>'実質公債費比率（分子）の構造'!O$48</f>
        <v>223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1061</v>
      </c>
      <c r="C49" s="136"/>
      <c r="D49" s="136"/>
      <c r="E49" s="136">
        <f>'実質公債費比率（分子）の構造'!L$45</f>
        <v>973</v>
      </c>
      <c r="F49" s="136"/>
      <c r="G49" s="136"/>
      <c r="H49" s="136">
        <f>'実質公債費比率（分子）の構造'!M$45</f>
        <v>964</v>
      </c>
      <c r="I49" s="136"/>
      <c r="J49" s="136"/>
      <c r="K49" s="136">
        <f>'実質公債費比率（分子）の構造'!N$45</f>
        <v>903</v>
      </c>
      <c r="L49" s="136"/>
      <c r="M49" s="136"/>
      <c r="N49" s="136">
        <f>'実質公債費比率（分子）の構造'!O$45</f>
        <v>941</v>
      </c>
      <c r="O49" s="136"/>
      <c r="P49" s="136"/>
    </row>
    <row r="50" spans="1:16">
      <c r="A50" s="136" t="s">
        <v>59</v>
      </c>
      <c r="B50" s="136" t="e">
        <f>NA()</f>
        <v>#N/A</v>
      </c>
      <c r="C50" s="136">
        <f>IF(ISNUMBER('実質公債費比率（分子）の構造'!K$53),'実質公債費比率（分子）の構造'!K$53,NA())</f>
        <v>614</v>
      </c>
      <c r="D50" s="136" t="e">
        <f>NA()</f>
        <v>#N/A</v>
      </c>
      <c r="E50" s="136" t="e">
        <f>NA()</f>
        <v>#N/A</v>
      </c>
      <c r="F50" s="136">
        <f>IF(ISNUMBER('実質公債費比率（分子）の構造'!L$53),'実質公債費比率（分子）の構造'!L$53,NA())</f>
        <v>511</v>
      </c>
      <c r="G50" s="136" t="e">
        <f>NA()</f>
        <v>#N/A</v>
      </c>
      <c r="H50" s="136" t="e">
        <f>NA()</f>
        <v>#N/A</v>
      </c>
      <c r="I50" s="136">
        <f>IF(ISNUMBER('実質公債費比率（分子）の構造'!M$53),'実質公債費比率（分子）の構造'!M$53,NA())</f>
        <v>458</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497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7473</v>
      </c>
      <c r="E56" s="135"/>
      <c r="F56" s="135"/>
      <c r="G56" s="135">
        <f>'将来負担比率（分子）の構造'!J$51</f>
        <v>7821</v>
      </c>
      <c r="H56" s="135"/>
      <c r="I56" s="135"/>
      <c r="J56" s="135">
        <f>'将来負担比率（分子）の構造'!K$51</f>
        <v>7588</v>
      </c>
      <c r="K56" s="135"/>
      <c r="L56" s="135"/>
      <c r="M56" s="135">
        <f>'将来負担比率（分子）の構造'!L$51</f>
        <v>7353</v>
      </c>
      <c r="N56" s="135"/>
      <c r="O56" s="135"/>
      <c r="P56" s="135">
        <f>'将来負担比率（分子）の構造'!M$51</f>
        <v>7408</v>
      </c>
    </row>
    <row r="57" spans="1:16">
      <c r="A57" s="135" t="s">
        <v>35</v>
      </c>
      <c r="B57" s="135"/>
      <c r="C57" s="135"/>
      <c r="D57" s="135">
        <f>'将来負担比率（分子）の構造'!I$50</f>
        <v>329</v>
      </c>
      <c r="E57" s="135"/>
      <c r="F57" s="135"/>
      <c r="G57" s="135">
        <f>'将来負担比率（分子）の構造'!J$50</f>
        <v>333</v>
      </c>
      <c r="H57" s="135"/>
      <c r="I57" s="135"/>
      <c r="J57" s="135">
        <f>'将来負担比率（分子）の構造'!K$50</f>
        <v>342</v>
      </c>
      <c r="K57" s="135"/>
      <c r="L57" s="135"/>
      <c r="M57" s="135">
        <f>'将来負担比率（分子）の構造'!L$50</f>
        <v>411</v>
      </c>
      <c r="N57" s="135"/>
      <c r="O57" s="135"/>
      <c r="P57" s="135">
        <f>'将来負担比率（分子）の構造'!M$50</f>
        <v>353</v>
      </c>
    </row>
    <row r="58" spans="1:16">
      <c r="A58" s="135" t="s">
        <v>34</v>
      </c>
      <c r="B58" s="135"/>
      <c r="C58" s="135"/>
      <c r="D58" s="135">
        <f>'将来負担比率（分子）の構造'!I$49</f>
        <v>499</v>
      </c>
      <c r="E58" s="135"/>
      <c r="F58" s="135"/>
      <c r="G58" s="135">
        <f>'将来負担比率（分子）の構造'!J$49</f>
        <v>851</v>
      </c>
      <c r="H58" s="135"/>
      <c r="I58" s="135"/>
      <c r="J58" s="135">
        <f>'将来負担比率（分子）の構造'!K$49</f>
        <v>1075</v>
      </c>
      <c r="K58" s="135"/>
      <c r="L58" s="135"/>
      <c r="M58" s="135">
        <f>'将来負担比率（分子）の構造'!L$49</f>
        <v>1411</v>
      </c>
      <c r="N58" s="135"/>
      <c r="O58" s="135"/>
      <c r="P58" s="135">
        <f>'将来負担比率（分子）の構造'!M$49</f>
        <v>1575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1880</v>
      </c>
      <c r="C62" s="135"/>
      <c r="D62" s="135"/>
      <c r="E62" s="135">
        <f>'将来負担比率（分子）の構造'!J$45</f>
        <v>1797</v>
      </c>
      <c r="F62" s="135"/>
      <c r="G62" s="135"/>
      <c r="H62" s="135">
        <f>'将来負担比率（分子）の構造'!K$45</f>
        <v>1697</v>
      </c>
      <c r="I62" s="135"/>
      <c r="J62" s="135"/>
      <c r="K62" s="135">
        <f>'将来負担比率（分子）の構造'!L$45</f>
        <v>1565</v>
      </c>
      <c r="L62" s="135"/>
      <c r="M62" s="135"/>
      <c r="N62" s="135">
        <f>'将来負担比率（分子）の構造'!M$45</f>
        <v>1439</v>
      </c>
      <c r="O62" s="135"/>
      <c r="P62" s="135"/>
    </row>
    <row r="63" spans="1:16">
      <c r="A63" s="135" t="s">
        <v>28</v>
      </c>
      <c r="B63" s="135">
        <f>'将来負担比率（分子）の構造'!I$44</f>
        <v>416</v>
      </c>
      <c r="C63" s="135"/>
      <c r="D63" s="135"/>
      <c r="E63" s="135">
        <f>'将来負担比率（分子）の構造'!J$44</f>
        <v>317</v>
      </c>
      <c r="F63" s="135"/>
      <c r="G63" s="135"/>
      <c r="H63" s="135">
        <f>'将来負担比率（分子）の構造'!K$44</f>
        <v>220</v>
      </c>
      <c r="I63" s="135"/>
      <c r="J63" s="135"/>
      <c r="K63" s="135">
        <f>'将来負担比率（分子）の構造'!L$44</f>
        <v>136</v>
      </c>
      <c r="L63" s="135"/>
      <c r="M63" s="135"/>
      <c r="N63" s="135">
        <f>'将来負担比率（分子）の構造'!M$44</f>
        <v>51</v>
      </c>
      <c r="O63" s="135"/>
      <c r="P63" s="135"/>
    </row>
    <row r="64" spans="1:16">
      <c r="A64" s="135" t="s">
        <v>27</v>
      </c>
      <c r="B64" s="135">
        <f>'将来負担比率（分子）の構造'!I$43</f>
        <v>2946</v>
      </c>
      <c r="C64" s="135"/>
      <c r="D64" s="135"/>
      <c r="E64" s="135">
        <f>'将来負担比率（分子）の構造'!J$43</f>
        <v>3011</v>
      </c>
      <c r="F64" s="135"/>
      <c r="G64" s="135"/>
      <c r="H64" s="135">
        <f>'将来負担比率（分子）の構造'!K$43</f>
        <v>3042</v>
      </c>
      <c r="I64" s="135"/>
      <c r="J64" s="135"/>
      <c r="K64" s="135">
        <f>'将来負担比率（分子）の構造'!L$43</f>
        <v>2832</v>
      </c>
      <c r="L64" s="135"/>
      <c r="M64" s="135"/>
      <c r="N64" s="135">
        <f>'将来負担比率（分子）の構造'!M$43</f>
        <v>2628</v>
      </c>
      <c r="O64" s="135"/>
      <c r="P64" s="135"/>
    </row>
    <row r="65" spans="1:16">
      <c r="A65" s="135" t="s">
        <v>26</v>
      </c>
      <c r="B65" s="135">
        <f>'将来負担比率（分子）の構造'!I$42</f>
        <v>180</v>
      </c>
      <c r="C65" s="135"/>
      <c r="D65" s="135"/>
      <c r="E65" s="135">
        <f>'将来負担比率（分子）の構造'!J$42</f>
        <v>160</v>
      </c>
      <c r="F65" s="135"/>
      <c r="G65" s="135"/>
      <c r="H65" s="135">
        <f>'将来負担比率（分子）の構造'!K$42</f>
        <v>139</v>
      </c>
      <c r="I65" s="135"/>
      <c r="J65" s="135"/>
      <c r="K65" s="135">
        <f>'将来負担比率（分子）の構造'!L$42</f>
        <v>118</v>
      </c>
      <c r="L65" s="135"/>
      <c r="M65" s="135"/>
      <c r="N65" s="135">
        <f>'将来負担比率（分子）の構造'!M$42</f>
        <v>97</v>
      </c>
      <c r="O65" s="135"/>
      <c r="P65" s="135"/>
    </row>
    <row r="66" spans="1:16">
      <c r="A66" s="135" t="s">
        <v>25</v>
      </c>
      <c r="B66" s="135">
        <f>'将来負担比率（分子）の構造'!I$41</f>
        <v>9075</v>
      </c>
      <c r="C66" s="135"/>
      <c r="D66" s="135"/>
      <c r="E66" s="135">
        <f>'将来負担比率（分子）の構造'!J$41</f>
        <v>9473</v>
      </c>
      <c r="F66" s="135"/>
      <c r="G66" s="135"/>
      <c r="H66" s="135">
        <f>'将来負担比率（分子）の構造'!K$41</f>
        <v>9153</v>
      </c>
      <c r="I66" s="135"/>
      <c r="J66" s="135"/>
      <c r="K66" s="135">
        <f>'将来負担比率（分子）の構造'!L$41</f>
        <v>8949</v>
      </c>
      <c r="L66" s="135"/>
      <c r="M66" s="135"/>
      <c r="N66" s="135">
        <f>'将来負担比率（分子）の構造'!M$41</f>
        <v>8705</v>
      </c>
      <c r="O66" s="135"/>
      <c r="P66" s="135"/>
    </row>
    <row r="67" spans="1:16">
      <c r="A67" s="135" t="s">
        <v>63</v>
      </c>
      <c r="B67" s="135" t="e">
        <f>NA()</f>
        <v>#N/A</v>
      </c>
      <c r="C67" s="135">
        <f>IF(ISNUMBER('将来負担比率（分子）の構造'!I$52), IF('将来負担比率（分子）の構造'!I$52 &lt; 0, 0, '将来負担比率（分子）の構造'!I$52), NA())</f>
        <v>6196</v>
      </c>
      <c r="D67" s="135" t="e">
        <f>NA()</f>
        <v>#N/A</v>
      </c>
      <c r="E67" s="135" t="e">
        <f>NA()</f>
        <v>#N/A</v>
      </c>
      <c r="F67" s="135">
        <f>IF(ISNUMBER('将来負担比率（分子）の構造'!J$52), IF('将来負担比率（分子）の構造'!J$52 &lt; 0, 0, '将来負担比率（分子）の構造'!J$52), NA())</f>
        <v>5752</v>
      </c>
      <c r="G67" s="135" t="e">
        <f>NA()</f>
        <v>#N/A</v>
      </c>
      <c r="H67" s="135" t="e">
        <f>NA()</f>
        <v>#N/A</v>
      </c>
      <c r="I67" s="135">
        <f>IF(ISNUMBER('将来負担比率（分子）の構造'!K$52), IF('将来負担比率（分子）の構造'!K$52 &lt; 0, 0, '将来負担比率（分子）の構造'!K$52), NA())</f>
        <v>5245</v>
      </c>
      <c r="J67" s="135" t="e">
        <f>NA()</f>
        <v>#N/A</v>
      </c>
      <c r="K67" s="135" t="e">
        <f>NA()</f>
        <v>#N/A</v>
      </c>
      <c r="L67" s="135">
        <f>IF(ISNUMBER('将来負担比率（分子）の構造'!L$52), IF('将来負担比率（分子）の構造'!L$52 &lt; 0, 0, '将来負担比率（分子）の構造'!L$52), NA())</f>
        <v>4424</v>
      </c>
      <c r="M67" s="135" t="e">
        <f>NA()</f>
        <v>#N/A</v>
      </c>
      <c r="N67" s="135" t="e">
        <f>NA()</f>
        <v>#N/A</v>
      </c>
      <c r="O67" s="135">
        <f>IF(ISNUMBER('将来負担比率（分子）の構造'!M$52), IF('将来負担比率（分子）の構造'!M$52 &lt; 0, 0, '将来負担比率（分子）の構造'!M$52), NA())</f>
        <v>3583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544128</v>
      </c>
      <c r="S5" s="581"/>
      <c r="T5" s="581"/>
      <c r="U5" s="581"/>
      <c r="V5" s="581"/>
      <c r="W5" s="581"/>
      <c r="X5" s="581"/>
      <c r="Y5" s="582"/>
      <c r="Z5" s="583">
        <v>8.5</v>
      </c>
      <c r="AA5" s="583"/>
      <c r="AB5" s="583"/>
      <c r="AC5" s="583"/>
      <c r="AD5" s="584">
        <v>544128</v>
      </c>
      <c r="AE5" s="584"/>
      <c r="AF5" s="584"/>
      <c r="AG5" s="584"/>
      <c r="AH5" s="584"/>
      <c r="AI5" s="584"/>
      <c r="AJ5" s="584"/>
      <c r="AK5" s="584"/>
      <c r="AL5" s="585">
        <v>14.5</v>
      </c>
      <c r="AM5" s="586"/>
      <c r="AN5" s="586"/>
      <c r="AO5" s="587"/>
      <c r="AP5" s="577" t="s">
        <v>209</v>
      </c>
      <c r="AQ5" s="578"/>
      <c r="AR5" s="578"/>
      <c r="AS5" s="578"/>
      <c r="AT5" s="578"/>
      <c r="AU5" s="578"/>
      <c r="AV5" s="578"/>
      <c r="AW5" s="578"/>
      <c r="AX5" s="578"/>
      <c r="AY5" s="578"/>
      <c r="AZ5" s="578"/>
      <c r="BA5" s="578"/>
      <c r="BB5" s="578"/>
      <c r="BC5" s="578"/>
      <c r="BD5" s="578"/>
      <c r="BE5" s="578"/>
      <c r="BF5" s="579"/>
      <c r="BG5" s="591">
        <v>543417</v>
      </c>
      <c r="BH5" s="592"/>
      <c r="BI5" s="592"/>
      <c r="BJ5" s="592"/>
      <c r="BK5" s="592"/>
      <c r="BL5" s="592"/>
      <c r="BM5" s="592"/>
      <c r="BN5" s="593"/>
      <c r="BO5" s="594">
        <v>99.9</v>
      </c>
      <c r="BP5" s="594"/>
      <c r="BQ5" s="594"/>
      <c r="BR5" s="594"/>
      <c r="BS5" s="595">
        <v>5032</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38063</v>
      </c>
      <c r="S6" s="592"/>
      <c r="T6" s="592"/>
      <c r="U6" s="592"/>
      <c r="V6" s="592"/>
      <c r="W6" s="592"/>
      <c r="X6" s="592"/>
      <c r="Y6" s="593"/>
      <c r="Z6" s="594">
        <v>0.6</v>
      </c>
      <c r="AA6" s="594"/>
      <c r="AB6" s="594"/>
      <c r="AC6" s="594"/>
      <c r="AD6" s="595">
        <v>38063</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543417</v>
      </c>
      <c r="BH6" s="592"/>
      <c r="BI6" s="592"/>
      <c r="BJ6" s="592"/>
      <c r="BK6" s="592"/>
      <c r="BL6" s="592"/>
      <c r="BM6" s="592"/>
      <c r="BN6" s="593"/>
      <c r="BO6" s="594">
        <v>99.9</v>
      </c>
      <c r="BP6" s="594"/>
      <c r="BQ6" s="594"/>
      <c r="BR6" s="594"/>
      <c r="BS6" s="595">
        <v>5032</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79833</v>
      </c>
      <c r="CS6" s="592"/>
      <c r="CT6" s="592"/>
      <c r="CU6" s="592"/>
      <c r="CV6" s="592"/>
      <c r="CW6" s="592"/>
      <c r="CX6" s="592"/>
      <c r="CY6" s="593"/>
      <c r="CZ6" s="594">
        <v>1.3</v>
      </c>
      <c r="DA6" s="594"/>
      <c r="DB6" s="594"/>
      <c r="DC6" s="594"/>
      <c r="DD6" s="600" t="s">
        <v>216</v>
      </c>
      <c r="DE6" s="592"/>
      <c r="DF6" s="592"/>
      <c r="DG6" s="592"/>
      <c r="DH6" s="592"/>
      <c r="DI6" s="592"/>
      <c r="DJ6" s="592"/>
      <c r="DK6" s="592"/>
      <c r="DL6" s="592"/>
      <c r="DM6" s="592"/>
      <c r="DN6" s="592"/>
      <c r="DO6" s="592"/>
      <c r="DP6" s="593"/>
      <c r="DQ6" s="600">
        <v>79833</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1073</v>
      </c>
      <c r="S7" s="592"/>
      <c r="T7" s="592"/>
      <c r="U7" s="592"/>
      <c r="V7" s="592"/>
      <c r="W7" s="592"/>
      <c r="X7" s="592"/>
      <c r="Y7" s="593"/>
      <c r="Z7" s="594">
        <v>0</v>
      </c>
      <c r="AA7" s="594"/>
      <c r="AB7" s="594"/>
      <c r="AC7" s="594"/>
      <c r="AD7" s="595">
        <v>1073</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197709</v>
      </c>
      <c r="BH7" s="592"/>
      <c r="BI7" s="592"/>
      <c r="BJ7" s="592"/>
      <c r="BK7" s="592"/>
      <c r="BL7" s="592"/>
      <c r="BM7" s="592"/>
      <c r="BN7" s="593"/>
      <c r="BO7" s="594">
        <v>36.299999999999997</v>
      </c>
      <c r="BP7" s="594"/>
      <c r="BQ7" s="594"/>
      <c r="BR7" s="594"/>
      <c r="BS7" s="595">
        <v>5032</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1294355</v>
      </c>
      <c r="CS7" s="592"/>
      <c r="CT7" s="592"/>
      <c r="CU7" s="592"/>
      <c r="CV7" s="592"/>
      <c r="CW7" s="592"/>
      <c r="CX7" s="592"/>
      <c r="CY7" s="593"/>
      <c r="CZ7" s="594">
        <v>20.9</v>
      </c>
      <c r="DA7" s="594"/>
      <c r="DB7" s="594"/>
      <c r="DC7" s="594"/>
      <c r="DD7" s="600">
        <v>104405</v>
      </c>
      <c r="DE7" s="592"/>
      <c r="DF7" s="592"/>
      <c r="DG7" s="592"/>
      <c r="DH7" s="592"/>
      <c r="DI7" s="592"/>
      <c r="DJ7" s="592"/>
      <c r="DK7" s="592"/>
      <c r="DL7" s="592"/>
      <c r="DM7" s="592"/>
      <c r="DN7" s="592"/>
      <c r="DO7" s="592"/>
      <c r="DP7" s="593"/>
      <c r="DQ7" s="600">
        <v>1055028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1096</v>
      </c>
      <c r="S8" s="592"/>
      <c r="T8" s="592"/>
      <c r="U8" s="592"/>
      <c r="V8" s="592"/>
      <c r="W8" s="592"/>
      <c r="X8" s="592"/>
      <c r="Y8" s="593"/>
      <c r="Z8" s="594">
        <v>0</v>
      </c>
      <c r="AA8" s="594"/>
      <c r="AB8" s="594"/>
      <c r="AC8" s="594"/>
      <c r="AD8" s="595">
        <v>1096</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8190</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1146160</v>
      </c>
      <c r="CS8" s="592"/>
      <c r="CT8" s="592"/>
      <c r="CU8" s="592"/>
      <c r="CV8" s="592"/>
      <c r="CW8" s="592"/>
      <c r="CX8" s="592"/>
      <c r="CY8" s="593"/>
      <c r="CZ8" s="594">
        <v>18.5</v>
      </c>
      <c r="DA8" s="594"/>
      <c r="DB8" s="594"/>
      <c r="DC8" s="594"/>
      <c r="DD8" s="600">
        <v>102442</v>
      </c>
      <c r="DE8" s="592"/>
      <c r="DF8" s="592"/>
      <c r="DG8" s="592"/>
      <c r="DH8" s="592"/>
      <c r="DI8" s="592"/>
      <c r="DJ8" s="592"/>
      <c r="DK8" s="592"/>
      <c r="DL8" s="592"/>
      <c r="DM8" s="592"/>
      <c r="DN8" s="592"/>
      <c r="DO8" s="592"/>
      <c r="DP8" s="593"/>
      <c r="DQ8" s="600">
        <v>673775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1183</v>
      </c>
      <c r="S9" s="592"/>
      <c r="T9" s="592"/>
      <c r="U9" s="592"/>
      <c r="V9" s="592"/>
      <c r="W9" s="592"/>
      <c r="X9" s="592"/>
      <c r="Y9" s="593"/>
      <c r="Z9" s="594">
        <v>0</v>
      </c>
      <c r="AA9" s="594"/>
      <c r="AB9" s="594"/>
      <c r="AC9" s="594"/>
      <c r="AD9" s="595">
        <v>1183</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159029</v>
      </c>
      <c r="BH9" s="592"/>
      <c r="BI9" s="592"/>
      <c r="BJ9" s="592"/>
      <c r="BK9" s="592"/>
      <c r="BL9" s="592"/>
      <c r="BM9" s="592"/>
      <c r="BN9" s="593"/>
      <c r="BO9" s="594">
        <v>29.2</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783728</v>
      </c>
      <c r="CS9" s="592"/>
      <c r="CT9" s="592"/>
      <c r="CU9" s="592"/>
      <c r="CV9" s="592"/>
      <c r="CW9" s="592"/>
      <c r="CX9" s="592"/>
      <c r="CY9" s="593"/>
      <c r="CZ9" s="594">
        <v>12.6</v>
      </c>
      <c r="DA9" s="594"/>
      <c r="DB9" s="594"/>
      <c r="DC9" s="594"/>
      <c r="DD9" s="600">
        <v>5545</v>
      </c>
      <c r="DE9" s="592"/>
      <c r="DF9" s="592"/>
      <c r="DG9" s="592"/>
      <c r="DH9" s="592"/>
      <c r="DI9" s="592"/>
      <c r="DJ9" s="592"/>
      <c r="DK9" s="592"/>
      <c r="DL9" s="592"/>
      <c r="DM9" s="592"/>
      <c r="DN9" s="592"/>
      <c r="DO9" s="592"/>
      <c r="DP9" s="593"/>
      <c r="DQ9" s="600">
        <v>689734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60140</v>
      </c>
      <c r="S10" s="592"/>
      <c r="T10" s="592"/>
      <c r="U10" s="592"/>
      <c r="V10" s="592"/>
      <c r="W10" s="592"/>
      <c r="X10" s="592"/>
      <c r="Y10" s="593"/>
      <c r="Z10" s="594">
        <v>0.9</v>
      </c>
      <c r="AA10" s="594"/>
      <c r="AB10" s="594"/>
      <c r="AC10" s="594"/>
      <c r="AD10" s="595">
        <v>60140</v>
      </c>
      <c r="AE10" s="595"/>
      <c r="AF10" s="595"/>
      <c r="AG10" s="595"/>
      <c r="AH10" s="595"/>
      <c r="AI10" s="595"/>
      <c r="AJ10" s="595"/>
      <c r="AK10" s="595"/>
      <c r="AL10" s="596">
        <v>1.6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15862</v>
      </c>
      <c r="BH10" s="592"/>
      <c r="BI10" s="592"/>
      <c r="BJ10" s="592"/>
      <c r="BK10" s="592"/>
      <c r="BL10" s="592"/>
      <c r="BM10" s="592"/>
      <c r="BN10" s="593"/>
      <c r="BO10" s="594">
        <v>2.9</v>
      </c>
      <c r="BP10" s="594"/>
      <c r="BQ10" s="594"/>
      <c r="BR10" s="594"/>
      <c r="BS10" s="600">
        <v>2644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75</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75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14628</v>
      </c>
      <c r="BH11" s="592"/>
      <c r="BI11" s="592"/>
      <c r="BJ11" s="592"/>
      <c r="BK11" s="592"/>
      <c r="BL11" s="592"/>
      <c r="BM11" s="592"/>
      <c r="BN11" s="593"/>
      <c r="BO11" s="594">
        <v>2.7</v>
      </c>
      <c r="BP11" s="594"/>
      <c r="BQ11" s="594"/>
      <c r="BR11" s="594"/>
      <c r="BS11" s="600">
        <v>2388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256874</v>
      </c>
      <c r="CS11" s="592"/>
      <c r="CT11" s="592"/>
      <c r="CU11" s="592"/>
      <c r="CV11" s="592"/>
      <c r="CW11" s="592"/>
      <c r="CX11" s="592"/>
      <c r="CY11" s="593"/>
      <c r="CZ11" s="594">
        <v>4.0999999999999996</v>
      </c>
      <c r="DA11" s="594"/>
      <c r="DB11" s="594"/>
      <c r="DC11" s="594"/>
      <c r="DD11" s="600">
        <v>133918</v>
      </c>
      <c r="DE11" s="592"/>
      <c r="DF11" s="592"/>
      <c r="DG11" s="592"/>
      <c r="DH11" s="592"/>
      <c r="DI11" s="592"/>
      <c r="DJ11" s="592"/>
      <c r="DK11" s="592"/>
      <c r="DL11" s="592"/>
      <c r="DM11" s="592"/>
      <c r="DN11" s="592"/>
      <c r="DO11" s="592"/>
      <c r="DP11" s="593"/>
      <c r="DQ11" s="600">
        <v>90065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278839</v>
      </c>
      <c r="BH12" s="592"/>
      <c r="BI12" s="592"/>
      <c r="BJ12" s="592"/>
      <c r="BK12" s="592"/>
      <c r="BL12" s="592"/>
      <c r="BM12" s="592"/>
      <c r="BN12" s="593"/>
      <c r="BO12" s="594">
        <v>51.2</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95177</v>
      </c>
      <c r="CS12" s="592"/>
      <c r="CT12" s="592"/>
      <c r="CU12" s="592"/>
      <c r="CV12" s="592"/>
      <c r="CW12" s="592"/>
      <c r="CX12" s="592"/>
      <c r="CY12" s="593"/>
      <c r="CZ12" s="594">
        <v>1.5</v>
      </c>
      <c r="DA12" s="594"/>
      <c r="DB12" s="594"/>
      <c r="DC12" s="594"/>
      <c r="DD12" s="600">
        <v>1708</v>
      </c>
      <c r="DE12" s="592"/>
      <c r="DF12" s="592"/>
      <c r="DG12" s="592"/>
      <c r="DH12" s="592"/>
      <c r="DI12" s="592"/>
      <c r="DJ12" s="592"/>
      <c r="DK12" s="592"/>
      <c r="DL12" s="592"/>
      <c r="DM12" s="592"/>
      <c r="DN12" s="592"/>
      <c r="DO12" s="592"/>
      <c r="DP12" s="593"/>
      <c r="DQ12" s="600">
        <v>79438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11362</v>
      </c>
      <c r="S13" s="592"/>
      <c r="T13" s="592"/>
      <c r="U13" s="592"/>
      <c r="V13" s="592"/>
      <c r="W13" s="592"/>
      <c r="X13" s="592"/>
      <c r="Y13" s="593"/>
      <c r="Z13" s="594">
        <v>0.2</v>
      </c>
      <c r="AA13" s="594"/>
      <c r="AB13" s="594"/>
      <c r="AC13" s="594"/>
      <c r="AD13" s="595">
        <v>11362</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263111</v>
      </c>
      <c r="BH13" s="592"/>
      <c r="BI13" s="592"/>
      <c r="BJ13" s="592"/>
      <c r="BK13" s="592"/>
      <c r="BL13" s="592"/>
      <c r="BM13" s="592"/>
      <c r="BN13" s="593"/>
      <c r="BO13" s="594">
        <v>48.4</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870204</v>
      </c>
      <c r="CS13" s="592"/>
      <c r="CT13" s="592"/>
      <c r="CU13" s="592"/>
      <c r="CV13" s="592"/>
      <c r="CW13" s="592"/>
      <c r="CX13" s="592"/>
      <c r="CY13" s="593"/>
      <c r="CZ13" s="594">
        <v>14</v>
      </c>
      <c r="DA13" s="594"/>
      <c r="DB13" s="594"/>
      <c r="DC13" s="594"/>
      <c r="DD13" s="600">
        <v>461455</v>
      </c>
      <c r="DE13" s="592"/>
      <c r="DF13" s="592"/>
      <c r="DG13" s="592"/>
      <c r="DH13" s="592"/>
      <c r="DI13" s="592"/>
      <c r="DJ13" s="592"/>
      <c r="DK13" s="592"/>
      <c r="DL13" s="592"/>
      <c r="DM13" s="592"/>
      <c r="DN13" s="592"/>
      <c r="DO13" s="592"/>
      <c r="DP13" s="593"/>
      <c r="DQ13" s="600">
        <v>604428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13699</v>
      </c>
      <c r="BH14" s="592"/>
      <c r="BI14" s="592"/>
      <c r="BJ14" s="592"/>
      <c r="BK14" s="592"/>
      <c r="BL14" s="592"/>
      <c r="BM14" s="592"/>
      <c r="BN14" s="593"/>
      <c r="BO14" s="594">
        <v>2.5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286097</v>
      </c>
      <c r="CS14" s="592"/>
      <c r="CT14" s="592"/>
      <c r="CU14" s="592"/>
      <c r="CV14" s="592"/>
      <c r="CW14" s="592"/>
      <c r="CX14" s="592"/>
      <c r="CY14" s="593"/>
      <c r="CZ14" s="594">
        <v>4.5999999999999996</v>
      </c>
      <c r="DA14" s="594"/>
      <c r="DB14" s="594"/>
      <c r="DC14" s="594"/>
      <c r="DD14" s="600">
        <v>39413</v>
      </c>
      <c r="DE14" s="592"/>
      <c r="DF14" s="592"/>
      <c r="DG14" s="592"/>
      <c r="DH14" s="592"/>
      <c r="DI14" s="592"/>
      <c r="DJ14" s="592"/>
      <c r="DK14" s="592"/>
      <c r="DL14" s="592"/>
      <c r="DM14" s="592"/>
      <c r="DN14" s="592"/>
      <c r="DO14" s="592"/>
      <c r="DP14" s="593"/>
      <c r="DQ14" s="600">
        <v>285525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654</v>
      </c>
      <c r="S15" s="592"/>
      <c r="T15" s="592"/>
      <c r="U15" s="592"/>
      <c r="V15" s="592"/>
      <c r="W15" s="592"/>
      <c r="X15" s="592"/>
      <c r="Y15" s="593"/>
      <c r="Z15" s="594">
        <v>0</v>
      </c>
      <c r="AA15" s="594"/>
      <c r="AB15" s="594"/>
      <c r="AC15" s="594"/>
      <c r="AD15" s="595">
        <v>654</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53170</v>
      </c>
      <c r="BH15" s="592"/>
      <c r="BI15" s="592"/>
      <c r="BJ15" s="592"/>
      <c r="BK15" s="592"/>
      <c r="BL15" s="592"/>
      <c r="BM15" s="592"/>
      <c r="BN15" s="593"/>
      <c r="BO15" s="594">
        <v>9.8000000000000007</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439457</v>
      </c>
      <c r="CS15" s="592"/>
      <c r="CT15" s="592"/>
      <c r="CU15" s="592"/>
      <c r="CV15" s="592"/>
      <c r="CW15" s="592"/>
      <c r="CX15" s="592"/>
      <c r="CY15" s="593"/>
      <c r="CZ15" s="594">
        <v>7.1</v>
      </c>
      <c r="DA15" s="594"/>
      <c r="DB15" s="594"/>
      <c r="DC15" s="594"/>
      <c r="DD15" s="600">
        <v>29037</v>
      </c>
      <c r="DE15" s="592"/>
      <c r="DF15" s="592"/>
      <c r="DG15" s="592"/>
      <c r="DH15" s="592"/>
      <c r="DI15" s="592"/>
      <c r="DJ15" s="592"/>
      <c r="DK15" s="592"/>
      <c r="DL15" s="592"/>
      <c r="DM15" s="592"/>
      <c r="DN15" s="592"/>
      <c r="DO15" s="592"/>
      <c r="DP15" s="593"/>
      <c r="DQ15" s="600">
        <v>401490</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3583818</v>
      </c>
      <c r="S16" s="592"/>
      <c r="T16" s="592"/>
      <c r="U16" s="592"/>
      <c r="V16" s="592"/>
      <c r="W16" s="592"/>
      <c r="X16" s="592"/>
      <c r="Y16" s="593"/>
      <c r="Z16" s="594">
        <v>56.2</v>
      </c>
      <c r="AA16" s="594"/>
      <c r="AB16" s="594"/>
      <c r="AC16" s="594"/>
      <c r="AD16" s="595">
        <v>3097302</v>
      </c>
      <c r="AE16" s="595"/>
      <c r="AF16" s="595"/>
      <c r="AG16" s="595"/>
      <c r="AH16" s="595"/>
      <c r="AI16" s="595"/>
      <c r="AJ16" s="595"/>
      <c r="AK16" s="595"/>
      <c r="AL16" s="596">
        <v>82.4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8985</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8985</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3097302</v>
      </c>
      <c r="S17" s="592"/>
      <c r="T17" s="592"/>
      <c r="U17" s="592"/>
      <c r="V17" s="592"/>
      <c r="W17" s="592"/>
      <c r="X17" s="592"/>
      <c r="Y17" s="593"/>
      <c r="Z17" s="594">
        <v>48.6</v>
      </c>
      <c r="AA17" s="594"/>
      <c r="AB17" s="594"/>
      <c r="AC17" s="594"/>
      <c r="AD17" s="595">
        <v>3097302</v>
      </c>
      <c r="AE17" s="595"/>
      <c r="AF17" s="595"/>
      <c r="AG17" s="595"/>
      <c r="AH17" s="595"/>
      <c r="AI17" s="595"/>
      <c r="AJ17" s="595"/>
      <c r="AK17" s="595"/>
      <c r="AL17" s="596">
        <v>82.4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940992</v>
      </c>
      <c r="CS17" s="592"/>
      <c r="CT17" s="592"/>
      <c r="CU17" s="592"/>
      <c r="CV17" s="592"/>
      <c r="CW17" s="592"/>
      <c r="CX17" s="592"/>
      <c r="CY17" s="593"/>
      <c r="CZ17" s="594">
        <v>15.2</v>
      </c>
      <c r="DA17" s="594"/>
      <c r="DB17" s="594"/>
      <c r="DC17" s="594"/>
      <c r="DD17" s="600" t="s">
        <v>112</v>
      </c>
      <c r="DE17" s="592"/>
      <c r="DF17" s="592"/>
      <c r="DG17" s="592"/>
      <c r="DH17" s="592"/>
      <c r="DI17" s="592"/>
      <c r="DJ17" s="592"/>
      <c r="DK17" s="592"/>
      <c r="DL17" s="592"/>
      <c r="DM17" s="592"/>
      <c r="DN17" s="592"/>
      <c r="DO17" s="592"/>
      <c r="DP17" s="593"/>
      <c r="DQ17" s="600">
        <v>863792</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486319</v>
      </c>
      <c r="S18" s="592"/>
      <c r="T18" s="592"/>
      <c r="U18" s="592"/>
      <c r="V18" s="592"/>
      <c r="W18" s="592"/>
      <c r="X18" s="592"/>
      <c r="Y18" s="593"/>
      <c r="Z18" s="594">
        <v>7.6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197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711</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4241517</v>
      </c>
      <c r="S20" s="592"/>
      <c r="T20" s="592"/>
      <c r="U20" s="592"/>
      <c r="V20" s="592"/>
      <c r="W20" s="592"/>
      <c r="X20" s="592"/>
      <c r="Y20" s="593"/>
      <c r="Z20" s="594">
        <v>66.5</v>
      </c>
      <c r="AA20" s="594"/>
      <c r="AB20" s="594"/>
      <c r="AC20" s="594"/>
      <c r="AD20" s="595">
        <v>3755001</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711</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6201937</v>
      </c>
      <c r="CS20" s="592"/>
      <c r="CT20" s="592"/>
      <c r="CU20" s="592"/>
      <c r="CV20" s="592"/>
      <c r="CW20" s="592"/>
      <c r="CX20" s="592"/>
      <c r="CY20" s="593"/>
      <c r="CZ20" s="594">
        <v>100</v>
      </c>
      <c r="DA20" s="594"/>
      <c r="DB20" s="594"/>
      <c r="DC20" s="594"/>
      <c r="DD20" s="600">
        <v>877923</v>
      </c>
      <c r="DE20" s="592"/>
      <c r="DF20" s="592"/>
      <c r="DG20" s="592"/>
      <c r="DH20" s="592"/>
      <c r="DI20" s="592"/>
      <c r="DJ20" s="592"/>
      <c r="DK20" s="592"/>
      <c r="DL20" s="592"/>
      <c r="DM20" s="592"/>
      <c r="DN20" s="592"/>
      <c r="DO20" s="592"/>
      <c r="DP20" s="593"/>
      <c r="DQ20" s="600">
        <v>4832168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582</v>
      </c>
      <c r="S21" s="592"/>
      <c r="T21" s="592"/>
      <c r="U21" s="592"/>
      <c r="V21" s="592"/>
      <c r="W21" s="592"/>
      <c r="X21" s="592"/>
      <c r="Y21" s="593"/>
      <c r="Z21" s="594">
        <v>0</v>
      </c>
      <c r="AA21" s="594"/>
      <c r="AB21" s="594"/>
      <c r="AC21" s="594"/>
      <c r="AD21" s="595">
        <v>582</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711</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40951</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57069</v>
      </c>
      <c r="S23" s="592"/>
      <c r="T23" s="592"/>
      <c r="U23" s="592"/>
      <c r="V23" s="592"/>
      <c r="W23" s="592"/>
      <c r="X23" s="592"/>
      <c r="Y23" s="593"/>
      <c r="Z23" s="594">
        <v>0.9</v>
      </c>
      <c r="AA23" s="594"/>
      <c r="AB23" s="594"/>
      <c r="AC23" s="594"/>
      <c r="AD23" s="595" t="s">
        <v>112</v>
      </c>
      <c r="AE23" s="595"/>
      <c r="AF23" s="595"/>
      <c r="AG23" s="595"/>
      <c r="AH23" s="595"/>
      <c r="AI23" s="595"/>
      <c r="AJ23" s="595"/>
      <c r="AK23" s="595"/>
      <c r="AL23" s="596" t="s">
        <v>112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36517</v>
      </c>
      <c r="S24" s="592"/>
      <c r="T24" s="592"/>
      <c r="U24" s="592"/>
      <c r="V24" s="592"/>
      <c r="W24" s="592"/>
      <c r="X24" s="592"/>
      <c r="Y24" s="593"/>
      <c r="Z24" s="594">
        <v>0.6</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2262122</v>
      </c>
      <c r="CS24" s="581"/>
      <c r="CT24" s="581"/>
      <c r="CU24" s="581"/>
      <c r="CV24" s="581"/>
      <c r="CW24" s="581"/>
      <c r="CX24" s="581"/>
      <c r="CY24" s="582"/>
      <c r="CZ24" s="618">
        <v>36.5</v>
      </c>
      <c r="DA24" s="619"/>
      <c r="DB24" s="619"/>
      <c r="DC24" s="620"/>
      <c r="DD24" s="617">
        <v>1960072</v>
      </c>
      <c r="DE24" s="581"/>
      <c r="DF24" s="581"/>
      <c r="DG24" s="581"/>
      <c r="DH24" s="581"/>
      <c r="DI24" s="581"/>
      <c r="DJ24" s="581"/>
      <c r="DK24" s="582"/>
      <c r="DL24" s="617">
        <v>1957788</v>
      </c>
      <c r="DM24" s="581"/>
      <c r="DN24" s="581"/>
      <c r="DO24" s="581"/>
      <c r="DP24" s="581"/>
      <c r="DQ24" s="581"/>
      <c r="DR24" s="581"/>
      <c r="DS24" s="581"/>
      <c r="DT24" s="581"/>
      <c r="DU24" s="581"/>
      <c r="DV24" s="582"/>
      <c r="DW24" s="585">
        <v>49.4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527980</v>
      </c>
      <c r="S25" s="592"/>
      <c r="T25" s="592"/>
      <c r="U25" s="592"/>
      <c r="V25" s="592"/>
      <c r="W25" s="592"/>
      <c r="X25" s="592"/>
      <c r="Y25" s="593"/>
      <c r="Z25" s="594">
        <v>8.3000000000000007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1019276</v>
      </c>
      <c r="CS25" s="623"/>
      <c r="CT25" s="623"/>
      <c r="CU25" s="623"/>
      <c r="CV25" s="623"/>
      <c r="CW25" s="623"/>
      <c r="CX25" s="623"/>
      <c r="CY25" s="624"/>
      <c r="CZ25" s="625">
        <v>16.399999999999999</v>
      </c>
      <c r="DA25" s="626"/>
      <c r="DB25" s="626"/>
      <c r="DC25" s="627"/>
      <c r="DD25" s="600">
        <v>1008373</v>
      </c>
      <c r="DE25" s="623"/>
      <c r="DF25" s="623"/>
      <c r="DG25" s="623"/>
      <c r="DH25" s="623"/>
      <c r="DI25" s="623"/>
      <c r="DJ25" s="623"/>
      <c r="DK25" s="624"/>
      <c r="DL25" s="600">
        <v>1006089</v>
      </c>
      <c r="DM25" s="623"/>
      <c r="DN25" s="623"/>
      <c r="DO25" s="623"/>
      <c r="DP25" s="623"/>
      <c r="DQ25" s="623"/>
      <c r="DR25" s="623"/>
      <c r="DS25" s="623"/>
      <c r="DT25" s="623"/>
      <c r="DU25" s="623"/>
      <c r="DV25" s="624"/>
      <c r="DW25" s="596">
        <v>25.4</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625422</v>
      </c>
      <c r="CS26" s="592"/>
      <c r="CT26" s="592"/>
      <c r="CU26" s="592"/>
      <c r="CV26" s="592"/>
      <c r="CW26" s="592"/>
      <c r="CX26" s="592"/>
      <c r="CY26" s="593"/>
      <c r="CZ26" s="625">
        <v>10.1</v>
      </c>
      <c r="DA26" s="626"/>
      <c r="DB26" s="626"/>
      <c r="DC26" s="627"/>
      <c r="DD26" s="600">
        <v>619509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296820</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544128</v>
      </c>
      <c r="BH27" s="592"/>
      <c r="BI27" s="592"/>
      <c r="BJ27" s="592"/>
      <c r="BK27" s="592"/>
      <c r="BL27" s="592"/>
      <c r="BM27" s="592"/>
      <c r="BN27" s="593"/>
      <c r="BO27" s="594">
        <v>100</v>
      </c>
      <c r="BP27" s="594"/>
      <c r="BQ27" s="594"/>
      <c r="BR27" s="594"/>
      <c r="BS27" s="600">
        <v>5032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301854</v>
      </c>
      <c r="CS27" s="623"/>
      <c r="CT27" s="623"/>
      <c r="CU27" s="623"/>
      <c r="CV27" s="623"/>
      <c r="CW27" s="623"/>
      <c r="CX27" s="623"/>
      <c r="CY27" s="624"/>
      <c r="CZ27" s="625">
        <v>4.9000000000000004</v>
      </c>
      <c r="DA27" s="626"/>
      <c r="DB27" s="626"/>
      <c r="DC27" s="627"/>
      <c r="DD27" s="600">
        <v>87907</v>
      </c>
      <c r="DE27" s="623"/>
      <c r="DF27" s="623"/>
      <c r="DG27" s="623"/>
      <c r="DH27" s="623"/>
      <c r="DI27" s="623"/>
      <c r="DJ27" s="623"/>
      <c r="DK27" s="624"/>
      <c r="DL27" s="600">
        <v>87907</v>
      </c>
      <c r="DM27" s="623"/>
      <c r="DN27" s="623"/>
      <c r="DO27" s="623"/>
      <c r="DP27" s="623"/>
      <c r="DQ27" s="623"/>
      <c r="DR27" s="623"/>
      <c r="DS27" s="623"/>
      <c r="DT27" s="623"/>
      <c r="DU27" s="623"/>
      <c r="DV27" s="624"/>
      <c r="DW27" s="596">
        <v>2.2000000000000002</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14295</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940992</v>
      </c>
      <c r="CS28" s="592"/>
      <c r="CT28" s="592"/>
      <c r="CU28" s="592"/>
      <c r="CV28" s="592"/>
      <c r="CW28" s="592"/>
      <c r="CX28" s="592"/>
      <c r="CY28" s="593"/>
      <c r="CZ28" s="625">
        <v>15.2</v>
      </c>
      <c r="DA28" s="626"/>
      <c r="DB28" s="626"/>
      <c r="DC28" s="627"/>
      <c r="DD28" s="600">
        <v>863792</v>
      </c>
      <c r="DE28" s="592"/>
      <c r="DF28" s="592"/>
      <c r="DG28" s="592"/>
      <c r="DH28" s="592"/>
      <c r="DI28" s="592"/>
      <c r="DJ28" s="592"/>
      <c r="DK28" s="593"/>
      <c r="DL28" s="600">
        <v>863792</v>
      </c>
      <c r="DM28" s="592"/>
      <c r="DN28" s="592"/>
      <c r="DO28" s="592"/>
      <c r="DP28" s="592"/>
      <c r="DQ28" s="592"/>
      <c r="DR28" s="592"/>
      <c r="DS28" s="592"/>
      <c r="DT28" s="592"/>
      <c r="DU28" s="592"/>
      <c r="DV28" s="593"/>
      <c r="DW28" s="596">
        <v>21.8</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17800</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940944</v>
      </c>
      <c r="CS29" s="623"/>
      <c r="CT29" s="623"/>
      <c r="CU29" s="623"/>
      <c r="CV29" s="623"/>
      <c r="CW29" s="623"/>
      <c r="CX29" s="623"/>
      <c r="CY29" s="624"/>
      <c r="CZ29" s="625">
        <v>15.2</v>
      </c>
      <c r="DA29" s="626"/>
      <c r="DB29" s="626"/>
      <c r="DC29" s="627"/>
      <c r="DD29" s="600">
        <v>863744</v>
      </c>
      <c r="DE29" s="623"/>
      <c r="DF29" s="623"/>
      <c r="DG29" s="623"/>
      <c r="DH29" s="623"/>
      <c r="DI29" s="623"/>
      <c r="DJ29" s="623"/>
      <c r="DK29" s="624"/>
      <c r="DL29" s="600">
        <v>863744</v>
      </c>
      <c r="DM29" s="623"/>
      <c r="DN29" s="623"/>
      <c r="DO29" s="623"/>
      <c r="DP29" s="623"/>
      <c r="DQ29" s="623"/>
      <c r="DR29" s="623"/>
      <c r="DS29" s="623"/>
      <c r="DT29" s="623"/>
      <c r="DU29" s="623"/>
      <c r="DV29" s="624"/>
      <c r="DW29" s="596">
        <v>21.8</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236257</v>
      </c>
      <c r="S30" s="592"/>
      <c r="T30" s="592"/>
      <c r="U30" s="592"/>
      <c r="V30" s="592"/>
      <c r="W30" s="592"/>
      <c r="X30" s="592"/>
      <c r="Y30" s="593"/>
      <c r="Z30" s="594">
        <v>3.7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99.3</v>
      </c>
      <c r="BH30" s="650"/>
      <c r="BI30" s="650"/>
      <c r="BJ30" s="650"/>
      <c r="BK30" s="650"/>
      <c r="BL30" s="650"/>
      <c r="BM30" s="586">
        <v>97.6</v>
      </c>
      <c r="BN30" s="650"/>
      <c r="BO30" s="650"/>
      <c r="BP30" s="650"/>
      <c r="BQ30" s="651"/>
      <c r="BR30" s="649">
        <v>99.5</v>
      </c>
      <c r="BS30" s="650"/>
      <c r="BT30" s="650"/>
      <c r="BU30" s="650"/>
      <c r="BV30" s="650"/>
      <c r="BW30" s="650"/>
      <c r="BX30" s="586">
        <v>96.1</v>
      </c>
      <c r="BY30" s="650"/>
      <c r="BZ30" s="650"/>
      <c r="CA30" s="650"/>
      <c r="CB30" s="651"/>
      <c r="CD30" s="654"/>
      <c r="CE30" s="655"/>
      <c r="CF30" s="605" t="s">
        <v>292</v>
      </c>
      <c r="CG30" s="606"/>
      <c r="CH30" s="606"/>
      <c r="CI30" s="606"/>
      <c r="CJ30" s="606"/>
      <c r="CK30" s="606"/>
      <c r="CL30" s="606"/>
      <c r="CM30" s="606"/>
      <c r="CN30" s="606"/>
      <c r="CO30" s="606"/>
      <c r="CP30" s="606"/>
      <c r="CQ30" s="607"/>
      <c r="CR30" s="591">
        <v>815906</v>
      </c>
      <c r="CS30" s="592"/>
      <c r="CT30" s="592"/>
      <c r="CU30" s="592"/>
      <c r="CV30" s="592"/>
      <c r="CW30" s="592"/>
      <c r="CX30" s="592"/>
      <c r="CY30" s="593"/>
      <c r="CZ30" s="625">
        <v>13.2</v>
      </c>
      <c r="DA30" s="626"/>
      <c r="DB30" s="626"/>
      <c r="DC30" s="627"/>
      <c r="DD30" s="600">
        <v>738706</v>
      </c>
      <c r="DE30" s="592"/>
      <c r="DF30" s="592"/>
      <c r="DG30" s="592"/>
      <c r="DH30" s="592"/>
      <c r="DI30" s="592"/>
      <c r="DJ30" s="592"/>
      <c r="DK30" s="593"/>
      <c r="DL30" s="600">
        <v>738706</v>
      </c>
      <c r="DM30" s="592"/>
      <c r="DN30" s="592"/>
      <c r="DO30" s="592"/>
      <c r="DP30" s="592"/>
      <c r="DQ30" s="592"/>
      <c r="DR30" s="592"/>
      <c r="DS30" s="592"/>
      <c r="DT30" s="592"/>
      <c r="DU30" s="592"/>
      <c r="DV30" s="593"/>
      <c r="DW30" s="596">
        <v>18.7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85359</v>
      </c>
      <c r="S31" s="592"/>
      <c r="T31" s="592"/>
      <c r="U31" s="592"/>
      <c r="V31" s="592"/>
      <c r="W31" s="592"/>
      <c r="X31" s="592"/>
      <c r="Y31" s="593"/>
      <c r="Z31" s="594">
        <v>1.3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99.4</v>
      </c>
      <c r="BH31" s="623"/>
      <c r="BI31" s="623"/>
      <c r="BJ31" s="623"/>
      <c r="BK31" s="623"/>
      <c r="BL31" s="623"/>
      <c r="BM31" s="597">
        <v>97.8</v>
      </c>
      <c r="BN31" s="647"/>
      <c r="BO31" s="647"/>
      <c r="BP31" s="647"/>
      <c r="BQ31" s="648"/>
      <c r="BR31" s="646">
        <v>99.7</v>
      </c>
      <c r="BS31" s="623"/>
      <c r="BT31" s="623"/>
      <c r="BU31" s="623"/>
      <c r="BV31" s="623"/>
      <c r="BW31" s="623"/>
      <c r="BX31" s="597">
        <v>97</v>
      </c>
      <c r="BY31" s="647"/>
      <c r="BZ31" s="647"/>
      <c r="CA31" s="647"/>
      <c r="CB31" s="648"/>
      <c r="CD31" s="654"/>
      <c r="CE31" s="655"/>
      <c r="CF31" s="605" t="s">
        <v>296</v>
      </c>
      <c r="CG31" s="606"/>
      <c r="CH31" s="606"/>
      <c r="CI31" s="606"/>
      <c r="CJ31" s="606"/>
      <c r="CK31" s="606"/>
      <c r="CL31" s="606"/>
      <c r="CM31" s="606"/>
      <c r="CN31" s="606"/>
      <c r="CO31" s="606"/>
      <c r="CP31" s="606"/>
      <c r="CQ31" s="607"/>
      <c r="CR31" s="591">
        <v>125038</v>
      </c>
      <c r="CS31" s="623"/>
      <c r="CT31" s="623"/>
      <c r="CU31" s="623"/>
      <c r="CV31" s="623"/>
      <c r="CW31" s="623"/>
      <c r="CX31" s="623"/>
      <c r="CY31" s="624"/>
      <c r="CZ31" s="625">
        <v>2</v>
      </c>
      <c r="DA31" s="626"/>
      <c r="DB31" s="626"/>
      <c r="DC31" s="627"/>
      <c r="DD31" s="600">
        <v>125038</v>
      </c>
      <c r="DE31" s="623"/>
      <c r="DF31" s="623"/>
      <c r="DG31" s="623"/>
      <c r="DH31" s="623"/>
      <c r="DI31" s="623"/>
      <c r="DJ31" s="623"/>
      <c r="DK31" s="624"/>
      <c r="DL31" s="600">
        <v>125038</v>
      </c>
      <c r="DM31" s="623"/>
      <c r="DN31" s="623"/>
      <c r="DO31" s="623"/>
      <c r="DP31" s="623"/>
      <c r="DQ31" s="623"/>
      <c r="DR31" s="623"/>
      <c r="DS31" s="623"/>
      <c r="DT31" s="623"/>
      <c r="DU31" s="623"/>
      <c r="DV31" s="624"/>
      <c r="DW31" s="596">
        <v>3.2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248569</v>
      </c>
      <c r="S32" s="592"/>
      <c r="T32" s="592"/>
      <c r="U32" s="592"/>
      <c r="V32" s="592"/>
      <c r="W32" s="592"/>
      <c r="X32" s="592"/>
      <c r="Y32" s="593"/>
      <c r="Z32" s="594">
        <v>3.9</v>
      </c>
      <c r="AA32" s="594"/>
      <c r="AB32" s="594"/>
      <c r="AC32" s="594"/>
      <c r="AD32" s="595">
        <v>2212</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96.8</v>
      </c>
      <c r="BN32" s="659"/>
      <c r="BO32" s="659"/>
      <c r="BP32" s="659"/>
      <c r="BQ32" s="661"/>
      <c r="BR32" s="658">
        <v>99.3</v>
      </c>
      <c r="BS32" s="659"/>
      <c r="BT32" s="659"/>
      <c r="BU32" s="659"/>
      <c r="BV32" s="659"/>
      <c r="BW32" s="659"/>
      <c r="BX32" s="660">
        <v>94.5</v>
      </c>
      <c r="BY32" s="659"/>
      <c r="BZ32" s="659"/>
      <c r="CA32" s="659"/>
      <c r="CB32" s="661"/>
      <c r="CD32" s="656"/>
      <c r="CE32" s="657"/>
      <c r="CF32" s="605" t="s">
        <v>299</v>
      </c>
      <c r="CG32" s="606"/>
      <c r="CH32" s="606"/>
      <c r="CI32" s="606"/>
      <c r="CJ32" s="606"/>
      <c r="CK32" s="606"/>
      <c r="CL32" s="606"/>
      <c r="CM32" s="606"/>
      <c r="CN32" s="606"/>
      <c r="CO32" s="606"/>
      <c r="CP32" s="606"/>
      <c r="CQ32" s="607"/>
      <c r="CR32" s="591">
        <v>48</v>
      </c>
      <c r="CS32" s="592"/>
      <c r="CT32" s="592"/>
      <c r="CU32" s="592"/>
      <c r="CV32" s="592"/>
      <c r="CW32" s="592"/>
      <c r="CX32" s="592"/>
      <c r="CY32" s="593"/>
      <c r="CZ32" s="625">
        <v>0</v>
      </c>
      <c r="DA32" s="626"/>
      <c r="DB32" s="626"/>
      <c r="DC32" s="627"/>
      <c r="DD32" s="600">
        <v>48</v>
      </c>
      <c r="DE32" s="592"/>
      <c r="DF32" s="592"/>
      <c r="DG32" s="592"/>
      <c r="DH32" s="592"/>
      <c r="DI32" s="592"/>
      <c r="DJ32" s="592"/>
      <c r="DK32" s="593"/>
      <c r="DL32" s="600">
        <v>48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572200</v>
      </c>
      <c r="S33" s="592"/>
      <c r="T33" s="592"/>
      <c r="U33" s="592"/>
      <c r="V33" s="592"/>
      <c r="W33" s="592"/>
      <c r="X33" s="592"/>
      <c r="Y33" s="593"/>
      <c r="Z33" s="594">
        <v>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3052907</v>
      </c>
      <c r="CS33" s="623"/>
      <c r="CT33" s="623"/>
      <c r="CU33" s="623"/>
      <c r="CV33" s="623"/>
      <c r="CW33" s="623"/>
      <c r="CX33" s="623"/>
      <c r="CY33" s="624"/>
      <c r="CZ33" s="625">
        <v>49.2</v>
      </c>
      <c r="DA33" s="626"/>
      <c r="DB33" s="626"/>
      <c r="DC33" s="627"/>
      <c r="DD33" s="600">
        <v>2469345</v>
      </c>
      <c r="DE33" s="623"/>
      <c r="DF33" s="623"/>
      <c r="DG33" s="623"/>
      <c r="DH33" s="623"/>
      <c r="DI33" s="623"/>
      <c r="DJ33" s="623"/>
      <c r="DK33" s="624"/>
      <c r="DL33" s="600">
        <v>1809620</v>
      </c>
      <c r="DM33" s="623"/>
      <c r="DN33" s="623"/>
      <c r="DO33" s="623"/>
      <c r="DP33" s="623"/>
      <c r="DQ33" s="623"/>
      <c r="DR33" s="623"/>
      <c r="DS33" s="623"/>
      <c r="DT33" s="623"/>
      <c r="DU33" s="623"/>
      <c r="DV33" s="624"/>
      <c r="DW33" s="596">
        <v>45.7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835415</v>
      </c>
      <c r="CS34" s="592"/>
      <c r="CT34" s="592"/>
      <c r="CU34" s="592"/>
      <c r="CV34" s="592"/>
      <c r="CW34" s="592"/>
      <c r="CX34" s="592"/>
      <c r="CY34" s="593"/>
      <c r="CZ34" s="625">
        <v>13.5</v>
      </c>
      <c r="DA34" s="626"/>
      <c r="DB34" s="626"/>
      <c r="DC34" s="627"/>
      <c r="DD34" s="600">
        <v>665177</v>
      </c>
      <c r="DE34" s="592"/>
      <c r="DF34" s="592"/>
      <c r="DG34" s="592"/>
      <c r="DH34" s="592"/>
      <c r="DI34" s="592"/>
      <c r="DJ34" s="592"/>
      <c r="DK34" s="593"/>
      <c r="DL34" s="600">
        <v>618154</v>
      </c>
      <c r="DM34" s="592"/>
      <c r="DN34" s="592"/>
      <c r="DO34" s="592"/>
      <c r="DP34" s="592"/>
      <c r="DQ34" s="592"/>
      <c r="DR34" s="592"/>
      <c r="DS34" s="592"/>
      <c r="DT34" s="592"/>
      <c r="DU34" s="592"/>
      <c r="DV34" s="593"/>
      <c r="DW34" s="596">
        <v>15.6</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202600</v>
      </c>
      <c r="S35" s="592"/>
      <c r="T35" s="592"/>
      <c r="U35" s="592"/>
      <c r="V35" s="592"/>
      <c r="W35" s="592"/>
      <c r="X35" s="592"/>
      <c r="Y35" s="593"/>
      <c r="Z35" s="594">
        <v>3.2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902967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35182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179375</v>
      </c>
      <c r="CS35" s="623"/>
      <c r="CT35" s="623"/>
      <c r="CU35" s="623"/>
      <c r="CV35" s="623"/>
      <c r="CW35" s="623"/>
      <c r="CX35" s="623"/>
      <c r="CY35" s="624"/>
      <c r="CZ35" s="625">
        <v>2.9</v>
      </c>
      <c r="DA35" s="626"/>
      <c r="DB35" s="626"/>
      <c r="DC35" s="627"/>
      <c r="DD35" s="600">
        <v>167782</v>
      </c>
      <c r="DE35" s="623"/>
      <c r="DF35" s="623"/>
      <c r="DG35" s="623"/>
      <c r="DH35" s="623"/>
      <c r="DI35" s="623"/>
      <c r="DJ35" s="623"/>
      <c r="DK35" s="624"/>
      <c r="DL35" s="600">
        <v>122820</v>
      </c>
      <c r="DM35" s="623"/>
      <c r="DN35" s="623"/>
      <c r="DO35" s="623"/>
      <c r="DP35" s="623"/>
      <c r="DQ35" s="623"/>
      <c r="DR35" s="623"/>
      <c r="DS35" s="623"/>
      <c r="DT35" s="623"/>
      <c r="DU35" s="623"/>
      <c r="DV35" s="624"/>
      <c r="DW35" s="596">
        <v>3.1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6375916</v>
      </c>
      <c r="S36" s="664"/>
      <c r="T36" s="664"/>
      <c r="U36" s="664"/>
      <c r="V36" s="664"/>
      <c r="W36" s="664"/>
      <c r="X36" s="664"/>
      <c r="Y36" s="665"/>
      <c r="Z36" s="666">
        <v>100</v>
      </c>
      <c r="AA36" s="666"/>
      <c r="AB36" s="666"/>
      <c r="AC36" s="666"/>
      <c r="AD36" s="667">
        <v>3757795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196268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35182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802837</v>
      </c>
      <c r="CS36" s="592"/>
      <c r="CT36" s="592"/>
      <c r="CU36" s="592"/>
      <c r="CV36" s="592"/>
      <c r="CW36" s="592"/>
      <c r="CX36" s="592"/>
      <c r="CY36" s="593"/>
      <c r="CZ36" s="625">
        <v>12.9</v>
      </c>
      <c r="DA36" s="626"/>
      <c r="DB36" s="626"/>
      <c r="DC36" s="627"/>
      <c r="DD36" s="600">
        <v>679161</v>
      </c>
      <c r="DE36" s="592"/>
      <c r="DF36" s="592"/>
      <c r="DG36" s="592"/>
      <c r="DH36" s="592"/>
      <c r="DI36" s="592"/>
      <c r="DJ36" s="592"/>
      <c r="DK36" s="593"/>
      <c r="DL36" s="600">
        <v>613435</v>
      </c>
      <c r="DM36" s="592"/>
      <c r="DN36" s="592"/>
      <c r="DO36" s="592"/>
      <c r="DP36" s="592"/>
      <c r="DQ36" s="592"/>
      <c r="DR36" s="592"/>
      <c r="DS36" s="592"/>
      <c r="DT36" s="592"/>
      <c r="DU36" s="592"/>
      <c r="DV36" s="593"/>
      <c r="DW36" s="596">
        <v>15.5</v>
      </c>
      <c r="DX36" s="621"/>
      <c r="DY36" s="621"/>
      <c r="DZ36" s="621"/>
      <c r="EA36" s="621"/>
      <c r="EB36" s="621"/>
      <c r="EC36" s="622"/>
    </row>
    <row r="37" spans="2:133" ht="11.25" customHeight="1">
      <c r="AQ37" s="670" t="s">
        <v>314</v>
      </c>
      <c r="AR37" s="671"/>
      <c r="AS37" s="671"/>
      <c r="AT37" s="671"/>
      <c r="AU37" s="671"/>
      <c r="AV37" s="671"/>
      <c r="AW37" s="671"/>
      <c r="AX37" s="671"/>
      <c r="AY37" s="672"/>
      <c r="AZ37" s="591">
        <v>173085</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1414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404375</v>
      </c>
      <c r="CS37" s="623"/>
      <c r="CT37" s="623"/>
      <c r="CU37" s="623"/>
      <c r="CV37" s="623"/>
      <c r="CW37" s="623"/>
      <c r="CX37" s="623"/>
      <c r="CY37" s="624"/>
      <c r="CZ37" s="625">
        <v>6.5</v>
      </c>
      <c r="DA37" s="626"/>
      <c r="DB37" s="626"/>
      <c r="DC37" s="627"/>
      <c r="DD37" s="600">
        <v>404264</v>
      </c>
      <c r="DE37" s="623"/>
      <c r="DF37" s="623"/>
      <c r="DG37" s="623"/>
      <c r="DH37" s="623"/>
      <c r="DI37" s="623"/>
      <c r="DJ37" s="623"/>
      <c r="DK37" s="624"/>
      <c r="DL37" s="600">
        <v>404264</v>
      </c>
      <c r="DM37" s="623"/>
      <c r="DN37" s="623"/>
      <c r="DO37" s="623"/>
      <c r="DP37" s="623"/>
      <c r="DQ37" s="623"/>
      <c r="DR37" s="623"/>
      <c r="DS37" s="623"/>
      <c r="DT37" s="623"/>
      <c r="DU37" s="623"/>
      <c r="DV37" s="624"/>
      <c r="DW37" s="596">
        <v>10.199999999999999</v>
      </c>
      <c r="DX37" s="621"/>
      <c r="DY37" s="621"/>
      <c r="DZ37" s="621"/>
      <c r="EA37" s="621"/>
      <c r="EB37" s="621"/>
      <c r="EC37" s="622"/>
    </row>
    <row r="38" spans="2:133" ht="11.25" customHeight="1">
      <c r="AQ38" s="670" t="s">
        <v>317</v>
      </c>
      <c r="AR38" s="671"/>
      <c r="AS38" s="671"/>
      <c r="AT38" s="671"/>
      <c r="AU38" s="671"/>
      <c r="AV38" s="671"/>
      <c r="AW38" s="671"/>
      <c r="AX38" s="671"/>
      <c r="AY38" s="672"/>
      <c r="AZ38" s="591">
        <v>58562</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2566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680679</v>
      </c>
      <c r="CS38" s="592"/>
      <c r="CT38" s="592"/>
      <c r="CU38" s="592"/>
      <c r="CV38" s="592"/>
      <c r="CW38" s="592"/>
      <c r="CX38" s="592"/>
      <c r="CY38" s="593"/>
      <c r="CZ38" s="625">
        <v>11</v>
      </c>
      <c r="DA38" s="626"/>
      <c r="DB38" s="626"/>
      <c r="DC38" s="627"/>
      <c r="DD38" s="600">
        <v>579426</v>
      </c>
      <c r="DE38" s="592"/>
      <c r="DF38" s="592"/>
      <c r="DG38" s="592"/>
      <c r="DH38" s="592"/>
      <c r="DI38" s="592"/>
      <c r="DJ38" s="592"/>
      <c r="DK38" s="593"/>
      <c r="DL38" s="600">
        <v>455211</v>
      </c>
      <c r="DM38" s="592"/>
      <c r="DN38" s="592"/>
      <c r="DO38" s="592"/>
      <c r="DP38" s="592"/>
      <c r="DQ38" s="592"/>
      <c r="DR38" s="592"/>
      <c r="DS38" s="592"/>
      <c r="DT38" s="592"/>
      <c r="DU38" s="592"/>
      <c r="DV38" s="593"/>
      <c r="DW38" s="596">
        <v>11.5</v>
      </c>
      <c r="DX38" s="621"/>
      <c r="DY38" s="621"/>
      <c r="DZ38" s="621"/>
      <c r="EA38" s="621"/>
      <c r="EB38" s="621"/>
      <c r="EC38" s="622"/>
    </row>
    <row r="39" spans="2:133" ht="11.25" customHeight="1">
      <c r="AQ39" s="670" t="s">
        <v>320</v>
      </c>
      <c r="AR39" s="671"/>
      <c r="AS39" s="671"/>
      <c r="AT39" s="671"/>
      <c r="AU39" s="671"/>
      <c r="AV39" s="671"/>
      <c r="AW39" s="671"/>
      <c r="AX39" s="671"/>
      <c r="AY39" s="672"/>
      <c r="AZ39" s="591">
        <v>26020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482383</v>
      </c>
      <c r="CS39" s="623"/>
      <c r="CT39" s="623"/>
      <c r="CU39" s="623"/>
      <c r="CV39" s="623"/>
      <c r="CW39" s="623"/>
      <c r="CX39" s="623"/>
      <c r="CY39" s="624"/>
      <c r="CZ39" s="625">
        <v>7.8</v>
      </c>
      <c r="DA39" s="626"/>
      <c r="DB39" s="626"/>
      <c r="DC39" s="627"/>
      <c r="DD39" s="600">
        <v>343578</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116446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72218</v>
      </c>
      <c r="CS40" s="592"/>
      <c r="CT40" s="592"/>
      <c r="CU40" s="592"/>
      <c r="CV40" s="592"/>
      <c r="CW40" s="592"/>
      <c r="CX40" s="592"/>
      <c r="CY40" s="593"/>
      <c r="CZ40" s="625">
        <v>1.2</v>
      </c>
      <c r="DA40" s="626"/>
      <c r="DB40" s="626"/>
      <c r="DC40" s="627"/>
      <c r="DD40" s="600">
        <v>34221</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332586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886908</v>
      </c>
      <c r="CS42" s="592"/>
      <c r="CT42" s="592"/>
      <c r="CU42" s="592"/>
      <c r="CV42" s="592"/>
      <c r="CW42" s="592"/>
      <c r="CX42" s="592"/>
      <c r="CY42" s="593"/>
      <c r="CZ42" s="625">
        <v>14.3</v>
      </c>
      <c r="DA42" s="674"/>
      <c r="DB42" s="674"/>
      <c r="DC42" s="675"/>
      <c r="DD42" s="600">
        <v>402751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30818</v>
      </c>
      <c r="CS43" s="623"/>
      <c r="CT43" s="623"/>
      <c r="CU43" s="623"/>
      <c r="CV43" s="623"/>
      <c r="CW43" s="623"/>
      <c r="CX43" s="623"/>
      <c r="CY43" s="624"/>
      <c r="CZ43" s="625">
        <v>0.5</v>
      </c>
      <c r="DA43" s="626"/>
      <c r="DB43" s="626"/>
      <c r="DC43" s="627"/>
      <c r="DD43" s="600">
        <v>30818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877923</v>
      </c>
      <c r="CS44" s="592"/>
      <c r="CT44" s="592"/>
      <c r="CU44" s="592"/>
      <c r="CV44" s="592"/>
      <c r="CW44" s="592"/>
      <c r="CX44" s="592"/>
      <c r="CY44" s="593"/>
      <c r="CZ44" s="625">
        <v>14.2</v>
      </c>
      <c r="DA44" s="674"/>
      <c r="DB44" s="674"/>
      <c r="DC44" s="675"/>
      <c r="DD44" s="600">
        <v>393766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278404</v>
      </c>
      <c r="CS45" s="623"/>
      <c r="CT45" s="623"/>
      <c r="CU45" s="623"/>
      <c r="CV45" s="623"/>
      <c r="CW45" s="623"/>
      <c r="CX45" s="623"/>
      <c r="CY45" s="624"/>
      <c r="CZ45" s="625">
        <v>4.5</v>
      </c>
      <c r="DA45" s="626"/>
      <c r="DB45" s="626"/>
      <c r="DC45" s="627"/>
      <c r="DD45" s="600">
        <v>12886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500463</v>
      </c>
      <c r="CS46" s="592"/>
      <c r="CT46" s="592"/>
      <c r="CU46" s="592"/>
      <c r="CV46" s="592"/>
      <c r="CW46" s="592"/>
      <c r="CX46" s="592"/>
      <c r="CY46" s="593"/>
      <c r="CZ46" s="625">
        <v>8.1</v>
      </c>
      <c r="DA46" s="674"/>
      <c r="DB46" s="674"/>
      <c r="DC46" s="675"/>
      <c r="DD46" s="600">
        <v>370128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8985</v>
      </c>
      <c r="CS47" s="623"/>
      <c r="CT47" s="623"/>
      <c r="CU47" s="623"/>
      <c r="CV47" s="623"/>
      <c r="CW47" s="623"/>
      <c r="CX47" s="623"/>
      <c r="CY47" s="624"/>
      <c r="CZ47" s="625">
        <v>0.1</v>
      </c>
      <c r="DA47" s="626"/>
      <c r="DB47" s="626"/>
      <c r="DC47" s="627"/>
      <c r="DD47" s="600">
        <v>8985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6201937</v>
      </c>
      <c r="CS49" s="659"/>
      <c r="CT49" s="659"/>
      <c r="CU49" s="659"/>
      <c r="CV49" s="659"/>
      <c r="CW49" s="659"/>
      <c r="CX49" s="659"/>
      <c r="CY49" s="686"/>
      <c r="CZ49" s="687">
        <v>100</v>
      </c>
      <c r="DA49" s="688"/>
      <c r="DB49" s="688"/>
      <c r="DC49" s="689"/>
      <c r="DD49" s="690">
        <v>4832168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6" zoomScaleNormal="66"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6583</v>
      </c>
      <c r="R7" s="721"/>
      <c r="S7" s="721"/>
      <c r="T7" s="721"/>
      <c r="U7" s="721"/>
      <c r="V7" s="721">
        <v>6409</v>
      </c>
      <c r="W7" s="721"/>
      <c r="X7" s="721"/>
      <c r="Y7" s="721"/>
      <c r="Z7" s="721"/>
      <c r="AA7" s="721">
        <v>174</v>
      </c>
      <c r="AB7" s="721"/>
      <c r="AC7" s="721"/>
      <c r="AD7" s="721"/>
      <c r="AE7" s="722"/>
      <c r="AF7" s="723">
        <v>133</v>
      </c>
      <c r="AG7" s="724"/>
      <c r="AH7" s="724"/>
      <c r="AI7" s="724"/>
      <c r="AJ7" s="725"/>
      <c r="AK7" s="760">
        <v>236</v>
      </c>
      <c r="AL7" s="761"/>
      <c r="AM7" s="761"/>
      <c r="AN7" s="761"/>
      <c r="AO7" s="761"/>
      <c r="AP7" s="761">
        <v>8705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-8</v>
      </c>
      <c r="CI7" s="758"/>
      <c r="CJ7" s="758"/>
      <c r="CK7" s="758"/>
      <c r="CL7" s="759"/>
      <c r="CM7" s="757">
        <v>149</v>
      </c>
      <c r="CN7" s="758"/>
      <c r="CO7" s="758"/>
      <c r="CP7" s="758"/>
      <c r="CQ7" s="759"/>
      <c r="CR7" s="757">
        <v>10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39</v>
      </c>
      <c r="CI8" s="768"/>
      <c r="CJ8" s="768"/>
      <c r="CK8" s="768"/>
      <c r="CL8" s="769"/>
      <c r="CM8" s="767">
        <v>69</v>
      </c>
      <c r="CN8" s="768"/>
      <c r="CO8" s="768"/>
      <c r="CP8" s="768"/>
      <c r="CQ8" s="769"/>
      <c r="CR8" s="767">
        <v>50</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554</v>
      </c>
      <c r="BS9" s="754" t="s">
        <v>552</v>
      </c>
      <c r="BT9" s="755"/>
      <c r="BU9" s="755"/>
      <c r="BV9" s="755"/>
      <c r="BW9" s="755"/>
      <c r="BX9" s="755"/>
      <c r="BY9" s="755"/>
      <c r="BZ9" s="755"/>
      <c r="CA9" s="755"/>
      <c r="CB9" s="755"/>
      <c r="CC9" s="755"/>
      <c r="CD9" s="755"/>
      <c r="CE9" s="755"/>
      <c r="CF9" s="755"/>
      <c r="CG9" s="756"/>
      <c r="CH9" s="767">
        <v>0</v>
      </c>
      <c r="CI9" s="768"/>
      <c r="CJ9" s="768"/>
      <c r="CK9" s="768"/>
      <c r="CL9" s="769"/>
      <c r="CM9" s="767">
        <v>197</v>
      </c>
      <c r="CN9" s="768"/>
      <c r="CO9" s="768"/>
      <c r="CP9" s="768"/>
      <c r="CQ9" s="769"/>
      <c r="CR9" s="767">
        <v>5</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6583</v>
      </c>
      <c r="R23" s="780"/>
      <c r="S23" s="780"/>
      <c r="T23" s="780"/>
      <c r="U23" s="780"/>
      <c r="V23" s="780">
        <v>6409</v>
      </c>
      <c r="W23" s="780"/>
      <c r="X23" s="780"/>
      <c r="Y23" s="780"/>
      <c r="Z23" s="780"/>
      <c r="AA23" s="780">
        <v>174</v>
      </c>
      <c r="AB23" s="780"/>
      <c r="AC23" s="780"/>
      <c r="AD23" s="780"/>
      <c r="AE23" s="781"/>
      <c r="AF23" s="782">
        <v>133</v>
      </c>
      <c r="AG23" s="780"/>
      <c r="AH23" s="780"/>
      <c r="AI23" s="780"/>
      <c r="AJ23" s="783"/>
      <c r="AK23" s="784"/>
      <c r="AL23" s="785"/>
      <c r="AM23" s="785"/>
      <c r="AN23" s="785"/>
      <c r="AO23" s="785"/>
      <c r="AP23" s="780">
        <v>8705</v>
      </c>
      <c r="AQ23" s="780"/>
      <c r="AR23" s="780"/>
      <c r="AS23" s="780"/>
      <c r="AT23" s="780"/>
      <c r="AU23" s="786"/>
      <c r="AV23" s="786"/>
      <c r="AW23" s="786"/>
      <c r="AX23" s="786"/>
      <c r="AY23" s="787"/>
      <c r="AZ23" s="795" t="s">
        <v>369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1240</v>
      </c>
      <c r="R28" s="809"/>
      <c r="S28" s="809"/>
      <c r="T28" s="809"/>
      <c r="U28" s="809"/>
      <c r="V28" s="809">
        <v>1205</v>
      </c>
      <c r="W28" s="809"/>
      <c r="X28" s="809"/>
      <c r="Y28" s="809"/>
      <c r="Z28" s="809"/>
      <c r="AA28" s="809">
        <v>35</v>
      </c>
      <c r="AB28" s="809"/>
      <c r="AC28" s="809"/>
      <c r="AD28" s="809"/>
      <c r="AE28" s="810"/>
      <c r="AF28" s="811">
        <v>35</v>
      </c>
      <c r="AG28" s="809"/>
      <c r="AH28" s="809"/>
      <c r="AI28" s="809"/>
      <c r="AJ28" s="812"/>
      <c r="AK28" s="813">
        <v>141</v>
      </c>
      <c r="AL28" s="804"/>
      <c r="AM28" s="804"/>
      <c r="AN28" s="804"/>
      <c r="AO28" s="804"/>
      <c r="AP28" s="804" t="s">
        <v>553</v>
      </c>
      <c r="AQ28" s="804"/>
      <c r="AR28" s="804"/>
      <c r="AS28" s="804"/>
      <c r="AT28" s="804"/>
      <c r="AU28" s="804" t="s">
        <v>553</v>
      </c>
      <c r="AV28" s="804"/>
      <c r="AW28" s="804"/>
      <c r="AX28" s="804"/>
      <c r="AY28" s="804"/>
      <c r="AZ28" s="805" t="s">
        <v>553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1302</v>
      </c>
      <c r="R29" s="745"/>
      <c r="S29" s="745"/>
      <c r="T29" s="745"/>
      <c r="U29" s="745"/>
      <c r="V29" s="745">
        <v>1302</v>
      </c>
      <c r="W29" s="745"/>
      <c r="X29" s="745"/>
      <c r="Y29" s="745"/>
      <c r="Z29" s="745"/>
      <c r="AA29" s="745">
        <v>1</v>
      </c>
      <c r="AB29" s="745"/>
      <c r="AC29" s="745"/>
      <c r="AD29" s="745"/>
      <c r="AE29" s="746"/>
      <c r="AF29" s="747">
        <v>1</v>
      </c>
      <c r="AG29" s="748"/>
      <c r="AH29" s="748"/>
      <c r="AI29" s="748"/>
      <c r="AJ29" s="749"/>
      <c r="AK29" s="816">
        <v>188</v>
      </c>
      <c r="AL29" s="817"/>
      <c r="AM29" s="817"/>
      <c r="AN29" s="817"/>
      <c r="AO29" s="817"/>
      <c r="AP29" s="817" t="s">
        <v>553</v>
      </c>
      <c r="AQ29" s="817"/>
      <c r="AR29" s="817"/>
      <c r="AS29" s="817"/>
      <c r="AT29" s="817"/>
      <c r="AU29" s="817" t="s">
        <v>553</v>
      </c>
      <c r="AV29" s="817"/>
      <c r="AW29" s="817"/>
      <c r="AX29" s="817"/>
      <c r="AY29" s="817"/>
      <c r="AZ29" s="818" t="s">
        <v>553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85</v>
      </c>
      <c r="R30" s="745"/>
      <c r="S30" s="745"/>
      <c r="T30" s="745"/>
      <c r="U30" s="745"/>
      <c r="V30" s="745">
        <v>85</v>
      </c>
      <c r="W30" s="745"/>
      <c r="X30" s="745"/>
      <c r="Y30" s="745"/>
      <c r="Z30" s="745"/>
      <c r="AA30" s="745">
        <v>0</v>
      </c>
      <c r="AB30" s="745"/>
      <c r="AC30" s="745"/>
      <c r="AD30" s="745"/>
      <c r="AE30" s="746"/>
      <c r="AF30" s="747">
        <v>0</v>
      </c>
      <c r="AG30" s="748"/>
      <c r="AH30" s="748"/>
      <c r="AI30" s="748"/>
      <c r="AJ30" s="749"/>
      <c r="AK30" s="816">
        <v>32</v>
      </c>
      <c r="AL30" s="817"/>
      <c r="AM30" s="817"/>
      <c r="AN30" s="817"/>
      <c r="AO30" s="817"/>
      <c r="AP30" s="817" t="s">
        <v>553</v>
      </c>
      <c r="AQ30" s="817"/>
      <c r="AR30" s="817"/>
      <c r="AS30" s="817"/>
      <c r="AT30" s="817"/>
      <c r="AU30" s="817" t="s">
        <v>553</v>
      </c>
      <c r="AV30" s="817"/>
      <c r="AW30" s="817"/>
      <c r="AX30" s="817"/>
      <c r="AY30" s="817"/>
      <c r="AZ30" s="818" t="s">
        <v>553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12</v>
      </c>
      <c r="R31" s="745"/>
      <c r="S31" s="745"/>
      <c r="T31" s="745"/>
      <c r="U31" s="745"/>
      <c r="V31" s="745">
        <v>12</v>
      </c>
      <c r="W31" s="745"/>
      <c r="X31" s="745"/>
      <c r="Y31" s="745"/>
      <c r="Z31" s="745"/>
      <c r="AA31" s="745">
        <v>0</v>
      </c>
      <c r="AB31" s="745"/>
      <c r="AC31" s="745"/>
      <c r="AD31" s="745"/>
      <c r="AE31" s="746"/>
      <c r="AF31" s="747" t="s">
        <v>112</v>
      </c>
      <c r="AG31" s="748"/>
      <c r="AH31" s="748"/>
      <c r="AI31" s="748"/>
      <c r="AJ31" s="749"/>
      <c r="AK31" s="816">
        <v>5</v>
      </c>
      <c r="AL31" s="817"/>
      <c r="AM31" s="817"/>
      <c r="AN31" s="817"/>
      <c r="AO31" s="817"/>
      <c r="AP31" s="817" t="s">
        <v>553</v>
      </c>
      <c r="AQ31" s="817"/>
      <c r="AR31" s="817"/>
      <c r="AS31" s="817"/>
      <c r="AT31" s="817"/>
      <c r="AU31" s="817" t="s">
        <v>553</v>
      </c>
      <c r="AV31" s="817"/>
      <c r="AW31" s="817"/>
      <c r="AX31" s="817"/>
      <c r="AY31" s="817"/>
      <c r="AZ31" s="818" t="s">
        <v>553</v>
      </c>
      <c r="BA31" s="818"/>
      <c r="BB31" s="818"/>
      <c r="BC31" s="818"/>
      <c r="BD31" s="818"/>
      <c r="BE31" s="814" t="s">
        <v>549</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111</v>
      </c>
      <c r="R32" s="745"/>
      <c r="S32" s="745"/>
      <c r="T32" s="745"/>
      <c r="U32" s="745"/>
      <c r="V32" s="745">
        <v>109</v>
      </c>
      <c r="W32" s="745"/>
      <c r="X32" s="745"/>
      <c r="Y32" s="745"/>
      <c r="Z32" s="745"/>
      <c r="AA32" s="745">
        <v>2</v>
      </c>
      <c r="AB32" s="745"/>
      <c r="AC32" s="745"/>
      <c r="AD32" s="745"/>
      <c r="AE32" s="746"/>
      <c r="AF32" s="747">
        <v>79</v>
      </c>
      <c r="AG32" s="748"/>
      <c r="AH32" s="748"/>
      <c r="AI32" s="748"/>
      <c r="AJ32" s="749"/>
      <c r="AK32" s="816">
        <v>13</v>
      </c>
      <c r="AL32" s="817"/>
      <c r="AM32" s="817"/>
      <c r="AN32" s="817"/>
      <c r="AO32" s="817"/>
      <c r="AP32" s="817">
        <v>1130</v>
      </c>
      <c r="AQ32" s="817"/>
      <c r="AR32" s="817"/>
      <c r="AS32" s="817"/>
      <c r="AT32" s="817"/>
      <c r="AU32" s="817">
        <v>195</v>
      </c>
      <c r="AV32" s="817"/>
      <c r="AW32" s="817"/>
      <c r="AX32" s="817"/>
      <c r="AY32" s="817"/>
      <c r="AZ32" s="818" t="s">
        <v>553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1120</v>
      </c>
      <c r="R33" s="745"/>
      <c r="S33" s="745"/>
      <c r="T33" s="745"/>
      <c r="U33" s="745"/>
      <c r="V33" s="745">
        <v>1091</v>
      </c>
      <c r="W33" s="745"/>
      <c r="X33" s="745"/>
      <c r="Y33" s="745"/>
      <c r="Z33" s="745"/>
      <c r="AA33" s="745">
        <v>30</v>
      </c>
      <c r="AB33" s="745"/>
      <c r="AC33" s="745"/>
      <c r="AD33" s="745"/>
      <c r="AE33" s="746"/>
      <c r="AF33" s="747">
        <v>324</v>
      </c>
      <c r="AG33" s="748"/>
      <c r="AH33" s="748"/>
      <c r="AI33" s="748"/>
      <c r="AJ33" s="749"/>
      <c r="AK33" s="816">
        <v>159</v>
      </c>
      <c r="AL33" s="817"/>
      <c r="AM33" s="817"/>
      <c r="AN33" s="817"/>
      <c r="AO33" s="817"/>
      <c r="AP33" s="817">
        <v>490</v>
      </c>
      <c r="AQ33" s="817"/>
      <c r="AR33" s="817"/>
      <c r="AS33" s="817"/>
      <c r="AT33" s="817"/>
      <c r="AU33" s="817">
        <v>210</v>
      </c>
      <c r="AV33" s="817"/>
      <c r="AW33" s="817"/>
      <c r="AX33" s="817"/>
      <c r="AY33" s="817"/>
      <c r="AZ33" s="818" t="s">
        <v>553</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149</v>
      </c>
      <c r="R34" s="745"/>
      <c r="S34" s="745"/>
      <c r="T34" s="745"/>
      <c r="U34" s="745"/>
      <c r="V34" s="745">
        <v>324</v>
      </c>
      <c r="W34" s="745"/>
      <c r="X34" s="745"/>
      <c r="Y34" s="745"/>
      <c r="Z34" s="745"/>
      <c r="AA34" s="745">
        <v>-175</v>
      </c>
      <c r="AB34" s="745"/>
      <c r="AC34" s="745"/>
      <c r="AD34" s="745"/>
      <c r="AE34" s="746"/>
      <c r="AF34" s="747">
        <v>-36</v>
      </c>
      <c r="AG34" s="748"/>
      <c r="AH34" s="748"/>
      <c r="AI34" s="748"/>
      <c r="AJ34" s="749"/>
      <c r="AK34" s="816">
        <v>59</v>
      </c>
      <c r="AL34" s="817"/>
      <c r="AM34" s="817"/>
      <c r="AN34" s="817"/>
      <c r="AO34" s="817"/>
      <c r="AP34" s="817">
        <v>526</v>
      </c>
      <c r="AQ34" s="817"/>
      <c r="AR34" s="817"/>
      <c r="AS34" s="817"/>
      <c r="AT34" s="817"/>
      <c r="AU34" s="817">
        <v>146</v>
      </c>
      <c r="AV34" s="817"/>
      <c r="AW34" s="817"/>
      <c r="AX34" s="817"/>
      <c r="AY34" s="817"/>
      <c r="AZ34" s="818">
        <v>44.3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541</v>
      </c>
      <c r="R35" s="745"/>
      <c r="S35" s="745"/>
      <c r="T35" s="745"/>
      <c r="U35" s="745"/>
      <c r="V35" s="745">
        <v>540</v>
      </c>
      <c r="W35" s="745"/>
      <c r="X35" s="745"/>
      <c r="Y35" s="745"/>
      <c r="Z35" s="745"/>
      <c r="AA35" s="745">
        <v>0</v>
      </c>
      <c r="AB35" s="745"/>
      <c r="AC35" s="745"/>
      <c r="AD35" s="745"/>
      <c r="AE35" s="746"/>
      <c r="AF35" s="747">
        <v>0</v>
      </c>
      <c r="AG35" s="748"/>
      <c r="AH35" s="748"/>
      <c r="AI35" s="748"/>
      <c r="AJ35" s="749"/>
      <c r="AK35" s="816">
        <v>173</v>
      </c>
      <c r="AL35" s="817"/>
      <c r="AM35" s="817"/>
      <c r="AN35" s="817"/>
      <c r="AO35" s="817"/>
      <c r="AP35" s="817">
        <v>2325</v>
      </c>
      <c r="AQ35" s="817"/>
      <c r="AR35" s="817"/>
      <c r="AS35" s="817"/>
      <c r="AT35" s="817"/>
      <c r="AU35" s="817">
        <v>2076</v>
      </c>
      <c r="AV35" s="817"/>
      <c r="AW35" s="817"/>
      <c r="AX35" s="817"/>
      <c r="AY35" s="817"/>
      <c r="AZ35" s="818" t="s">
        <v>553</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403</v>
      </c>
      <c r="AG63" s="828"/>
      <c r="AH63" s="828"/>
      <c r="AI63" s="828"/>
      <c r="AJ63" s="829"/>
      <c r="AK63" s="830"/>
      <c r="AL63" s="825"/>
      <c r="AM63" s="825"/>
      <c r="AN63" s="825"/>
      <c r="AO63" s="825"/>
      <c r="AP63" s="828">
        <v>4470</v>
      </c>
      <c r="AQ63" s="828"/>
      <c r="AR63" s="828"/>
      <c r="AS63" s="828"/>
      <c r="AT63" s="828"/>
      <c r="AU63" s="828">
        <v>2628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38" t="s">
        <v>397</v>
      </c>
      <c r="AG66" s="799"/>
      <c r="AH66" s="799"/>
      <c r="AI66" s="799"/>
      <c r="AJ66" s="839"/>
      <c r="AK66" s="703" t="s">
        <v>398</v>
      </c>
      <c r="AL66" s="727"/>
      <c r="AM66" s="727"/>
      <c r="AN66" s="727"/>
      <c r="AO66" s="728"/>
      <c r="AP66" s="703" t="s">
        <v>399</v>
      </c>
      <c r="AQ66" s="704"/>
      <c r="AR66" s="704"/>
      <c r="AS66" s="704"/>
      <c r="AT66" s="705"/>
      <c r="AU66" s="703" t="s">
        <v>400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1314</v>
      </c>
      <c r="R68" s="852"/>
      <c r="S68" s="852"/>
      <c r="T68" s="852"/>
      <c r="U68" s="852"/>
      <c r="V68" s="852">
        <v>1196</v>
      </c>
      <c r="W68" s="852"/>
      <c r="X68" s="852"/>
      <c r="Y68" s="852"/>
      <c r="Z68" s="852"/>
      <c r="AA68" s="852">
        <v>118</v>
      </c>
      <c r="AB68" s="852"/>
      <c r="AC68" s="852"/>
      <c r="AD68" s="852"/>
      <c r="AE68" s="852"/>
      <c r="AF68" s="852">
        <v>118</v>
      </c>
      <c r="AG68" s="852"/>
      <c r="AH68" s="852"/>
      <c r="AI68" s="852"/>
      <c r="AJ68" s="852"/>
      <c r="AK68" s="852">
        <v>0</v>
      </c>
      <c r="AL68" s="852"/>
      <c r="AM68" s="852"/>
      <c r="AN68" s="852"/>
      <c r="AO68" s="852"/>
      <c r="AP68" s="852">
        <v>287</v>
      </c>
      <c r="AQ68" s="852"/>
      <c r="AR68" s="852"/>
      <c r="AS68" s="852"/>
      <c r="AT68" s="852"/>
      <c r="AU68" s="852">
        <v>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4858</v>
      </c>
      <c r="R69" s="817"/>
      <c r="S69" s="817"/>
      <c r="T69" s="817"/>
      <c r="U69" s="817"/>
      <c r="V69" s="817">
        <v>4592</v>
      </c>
      <c r="W69" s="817"/>
      <c r="X69" s="817"/>
      <c r="Y69" s="817"/>
      <c r="Z69" s="817"/>
      <c r="AA69" s="817">
        <v>266</v>
      </c>
      <c r="AB69" s="817"/>
      <c r="AC69" s="817"/>
      <c r="AD69" s="817"/>
      <c r="AE69" s="817"/>
      <c r="AF69" s="817">
        <v>128</v>
      </c>
      <c r="AG69" s="817"/>
      <c r="AH69" s="817"/>
      <c r="AI69" s="817"/>
      <c r="AJ69" s="817"/>
      <c r="AK69" s="817">
        <v>0</v>
      </c>
      <c r="AL69" s="817"/>
      <c r="AM69" s="817"/>
      <c r="AN69" s="817"/>
      <c r="AO69" s="817"/>
      <c r="AP69" s="817">
        <v>960</v>
      </c>
      <c r="AQ69" s="817"/>
      <c r="AR69" s="817"/>
      <c r="AS69" s="817"/>
      <c r="AT69" s="817"/>
      <c r="AU69" s="817">
        <v>12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784</v>
      </c>
      <c r="R70" s="817"/>
      <c r="S70" s="817"/>
      <c r="T70" s="817"/>
      <c r="U70" s="817"/>
      <c r="V70" s="817">
        <v>766</v>
      </c>
      <c r="W70" s="817"/>
      <c r="X70" s="817"/>
      <c r="Y70" s="817"/>
      <c r="Z70" s="817"/>
      <c r="AA70" s="817">
        <v>18</v>
      </c>
      <c r="AB70" s="817"/>
      <c r="AC70" s="817"/>
      <c r="AD70" s="817"/>
      <c r="AE70" s="817"/>
      <c r="AF70" s="817">
        <v>18</v>
      </c>
      <c r="AG70" s="817"/>
      <c r="AH70" s="817"/>
      <c r="AI70" s="817"/>
      <c r="AJ70" s="817"/>
      <c r="AK70" s="817">
        <v>8</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483</v>
      </c>
      <c r="R71" s="817"/>
      <c r="S71" s="817"/>
      <c r="T71" s="817"/>
      <c r="U71" s="817"/>
      <c r="V71" s="817">
        <v>453</v>
      </c>
      <c r="W71" s="817"/>
      <c r="X71" s="817"/>
      <c r="Y71" s="817"/>
      <c r="Z71" s="817"/>
      <c r="AA71" s="817">
        <v>30</v>
      </c>
      <c r="AB71" s="817"/>
      <c r="AC71" s="817"/>
      <c r="AD71" s="817"/>
      <c r="AE71" s="817"/>
      <c r="AF71" s="817">
        <v>30</v>
      </c>
      <c r="AG71" s="817"/>
      <c r="AH71" s="817"/>
      <c r="AI71" s="817"/>
      <c r="AJ71" s="817"/>
      <c r="AK71" s="817">
        <v>11</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154969</v>
      </c>
      <c r="R72" s="817"/>
      <c r="S72" s="817"/>
      <c r="T72" s="817"/>
      <c r="U72" s="817"/>
      <c r="V72" s="817">
        <v>149805</v>
      </c>
      <c r="W72" s="817"/>
      <c r="X72" s="817"/>
      <c r="Y72" s="817"/>
      <c r="Z72" s="817"/>
      <c r="AA72" s="817">
        <v>5164</v>
      </c>
      <c r="AB72" s="817"/>
      <c r="AC72" s="817"/>
      <c r="AD72" s="817"/>
      <c r="AE72" s="817"/>
      <c r="AF72" s="817">
        <v>5163</v>
      </c>
      <c r="AG72" s="817"/>
      <c r="AH72" s="817"/>
      <c r="AI72" s="817"/>
      <c r="AJ72" s="817"/>
      <c r="AK72" s="817">
        <v>2726</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13392</v>
      </c>
      <c r="R73" s="817"/>
      <c r="S73" s="817"/>
      <c r="T73" s="817"/>
      <c r="U73" s="817"/>
      <c r="V73" s="817">
        <v>13374</v>
      </c>
      <c r="W73" s="817"/>
      <c r="X73" s="817"/>
      <c r="Y73" s="817"/>
      <c r="Z73" s="817"/>
      <c r="AA73" s="817">
        <v>18</v>
      </c>
      <c r="AB73" s="817"/>
      <c r="AC73" s="817"/>
      <c r="AD73" s="817"/>
      <c r="AE73" s="817"/>
      <c r="AF73" s="817">
        <v>18</v>
      </c>
      <c r="AG73" s="817"/>
      <c r="AH73" s="817"/>
      <c r="AI73" s="817"/>
      <c r="AJ73" s="817"/>
      <c r="AK73" s="817">
        <v>520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202</v>
      </c>
      <c r="R74" s="817"/>
      <c r="S74" s="817"/>
      <c r="T74" s="817"/>
      <c r="U74" s="817"/>
      <c r="V74" s="817">
        <v>193</v>
      </c>
      <c r="W74" s="817"/>
      <c r="X74" s="817"/>
      <c r="Y74" s="817"/>
      <c r="Z74" s="817"/>
      <c r="AA74" s="817">
        <v>9</v>
      </c>
      <c r="AB74" s="817"/>
      <c r="AC74" s="817"/>
      <c r="AD74" s="817"/>
      <c r="AE74" s="817"/>
      <c r="AF74" s="817">
        <v>9</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5484</v>
      </c>
      <c r="AG88" s="828"/>
      <c r="AH88" s="828"/>
      <c r="AI88" s="828"/>
      <c r="AJ88" s="828"/>
      <c r="AK88" s="825"/>
      <c r="AL88" s="825"/>
      <c r="AM88" s="825"/>
      <c r="AN88" s="825"/>
      <c r="AO88" s="825"/>
      <c r="AP88" s="828">
        <v>1247</v>
      </c>
      <c r="AQ88" s="828"/>
      <c r="AR88" s="828"/>
      <c r="AS88" s="828"/>
      <c r="AT88" s="828"/>
      <c r="AU88" s="828">
        <v>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287</v>
      </c>
      <c r="AG109" s="881"/>
      <c r="AH109" s="881"/>
      <c r="AI109" s="881"/>
      <c r="AJ109" s="882"/>
      <c r="AK109" s="880" t="s">
        <v>286</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287</v>
      </c>
      <c r="BW109" s="881"/>
      <c r="BX109" s="881"/>
      <c r="BY109" s="881"/>
      <c r="BZ109" s="882"/>
      <c r="CA109" s="880" t="s">
        <v>286</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287</v>
      </c>
      <c r="DM109" s="881"/>
      <c r="DN109" s="881"/>
      <c r="DO109" s="881"/>
      <c r="DP109" s="882"/>
      <c r="DQ109" s="880" t="s">
        <v>286</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964368</v>
      </c>
      <c r="AB110" s="888"/>
      <c r="AC110" s="888"/>
      <c r="AD110" s="888"/>
      <c r="AE110" s="889"/>
      <c r="AF110" s="890">
        <v>903079</v>
      </c>
      <c r="AG110" s="888"/>
      <c r="AH110" s="888"/>
      <c r="AI110" s="888"/>
      <c r="AJ110" s="889"/>
      <c r="AK110" s="890">
        <v>940944</v>
      </c>
      <c r="AL110" s="888"/>
      <c r="AM110" s="888"/>
      <c r="AN110" s="888"/>
      <c r="AO110" s="889"/>
      <c r="AP110" s="891">
        <v>28.9</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9152885</v>
      </c>
      <c r="BR110" s="925"/>
      <c r="BS110" s="925"/>
      <c r="BT110" s="925"/>
      <c r="BU110" s="925"/>
      <c r="BV110" s="925">
        <v>8948958</v>
      </c>
      <c r="BW110" s="925"/>
      <c r="BX110" s="925"/>
      <c r="BY110" s="925"/>
      <c r="BZ110" s="925"/>
      <c r="CA110" s="925">
        <v>8705252</v>
      </c>
      <c r="CB110" s="925"/>
      <c r="CC110" s="925"/>
      <c r="CD110" s="925"/>
      <c r="CE110" s="925"/>
      <c r="CF110" s="939">
        <v>267.8</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138549</v>
      </c>
      <c r="BR111" s="918"/>
      <c r="BS111" s="918"/>
      <c r="BT111" s="918"/>
      <c r="BU111" s="918"/>
      <c r="BV111" s="918">
        <v>117577</v>
      </c>
      <c r="BW111" s="918"/>
      <c r="BX111" s="918"/>
      <c r="BY111" s="918"/>
      <c r="BZ111" s="918"/>
      <c r="CA111" s="918">
        <v>96594</v>
      </c>
      <c r="CB111" s="918"/>
      <c r="CC111" s="918"/>
      <c r="CD111" s="918"/>
      <c r="CE111" s="918"/>
      <c r="CF111" s="912">
        <v>3</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3042004</v>
      </c>
      <c r="BR112" s="918"/>
      <c r="BS112" s="918"/>
      <c r="BT112" s="918"/>
      <c r="BU112" s="918"/>
      <c r="BV112" s="918">
        <v>2832214</v>
      </c>
      <c r="BW112" s="918"/>
      <c r="BX112" s="918"/>
      <c r="BY112" s="918"/>
      <c r="BZ112" s="918"/>
      <c r="CA112" s="918">
        <v>2627554</v>
      </c>
      <c r="CB112" s="918"/>
      <c r="CC112" s="918"/>
      <c r="CD112" s="918"/>
      <c r="CE112" s="918"/>
      <c r="CF112" s="912">
        <v>80.8</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109930</v>
      </c>
      <c r="AB113" s="932"/>
      <c r="AC113" s="932"/>
      <c r="AD113" s="932"/>
      <c r="AE113" s="933"/>
      <c r="AF113" s="934">
        <v>137018</v>
      </c>
      <c r="AG113" s="932"/>
      <c r="AH113" s="932"/>
      <c r="AI113" s="932"/>
      <c r="AJ113" s="933"/>
      <c r="AK113" s="934">
        <v>222676</v>
      </c>
      <c r="AL113" s="932"/>
      <c r="AM113" s="932"/>
      <c r="AN113" s="932"/>
      <c r="AO113" s="933"/>
      <c r="AP113" s="935">
        <v>6.9</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219659</v>
      </c>
      <c r="BR113" s="918"/>
      <c r="BS113" s="918"/>
      <c r="BT113" s="918"/>
      <c r="BU113" s="918"/>
      <c r="BV113" s="918">
        <v>136012</v>
      </c>
      <c r="BW113" s="918"/>
      <c r="BX113" s="918"/>
      <c r="BY113" s="918"/>
      <c r="BZ113" s="918"/>
      <c r="CA113" s="918">
        <v>50683</v>
      </c>
      <c r="CB113" s="918"/>
      <c r="CC113" s="918"/>
      <c r="CD113" s="918"/>
      <c r="CE113" s="918"/>
      <c r="CF113" s="912">
        <v>1.6</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102761</v>
      </c>
      <c r="AB114" s="957"/>
      <c r="AC114" s="957"/>
      <c r="AD114" s="957"/>
      <c r="AE114" s="958"/>
      <c r="AF114" s="959">
        <v>99497</v>
      </c>
      <c r="AG114" s="957"/>
      <c r="AH114" s="957"/>
      <c r="AI114" s="957"/>
      <c r="AJ114" s="958"/>
      <c r="AK114" s="959">
        <v>87312</v>
      </c>
      <c r="AL114" s="957"/>
      <c r="AM114" s="957"/>
      <c r="AN114" s="957"/>
      <c r="AO114" s="958"/>
      <c r="AP114" s="960">
        <v>2.7</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1696951</v>
      </c>
      <c r="BR114" s="918"/>
      <c r="BS114" s="918"/>
      <c r="BT114" s="918"/>
      <c r="BU114" s="918"/>
      <c r="BV114" s="918">
        <v>1564995</v>
      </c>
      <c r="BW114" s="918"/>
      <c r="BX114" s="918"/>
      <c r="BY114" s="918"/>
      <c r="BZ114" s="918"/>
      <c r="CA114" s="918">
        <v>1438958</v>
      </c>
      <c r="CB114" s="918"/>
      <c r="CC114" s="918"/>
      <c r="CD114" s="918"/>
      <c r="CE114" s="918"/>
      <c r="CF114" s="912">
        <v>44.3</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50771</v>
      </c>
      <c r="DH114" s="957"/>
      <c r="DI114" s="957"/>
      <c r="DJ114" s="957"/>
      <c r="DK114" s="958"/>
      <c r="DL114" s="959">
        <v>42338</v>
      </c>
      <c r="DM114" s="957"/>
      <c r="DN114" s="957"/>
      <c r="DO114" s="957"/>
      <c r="DP114" s="958"/>
      <c r="DQ114" s="959">
        <v>33894</v>
      </c>
      <c r="DR114" s="957"/>
      <c r="DS114" s="957"/>
      <c r="DT114" s="957"/>
      <c r="DU114" s="958"/>
      <c r="DV114" s="960">
        <v>1</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22264</v>
      </c>
      <c r="AB115" s="932"/>
      <c r="AC115" s="932"/>
      <c r="AD115" s="932"/>
      <c r="AE115" s="933"/>
      <c r="AF115" s="934">
        <v>22648</v>
      </c>
      <c r="AG115" s="932"/>
      <c r="AH115" s="932"/>
      <c r="AI115" s="932"/>
      <c r="AJ115" s="933"/>
      <c r="AK115" s="934">
        <v>22215</v>
      </c>
      <c r="AL115" s="932"/>
      <c r="AM115" s="932"/>
      <c r="AN115" s="932"/>
      <c r="AO115" s="933"/>
      <c r="AP115" s="935">
        <v>0.7</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87778</v>
      </c>
      <c r="DH115" s="957"/>
      <c r="DI115" s="957"/>
      <c r="DJ115" s="957"/>
      <c r="DK115" s="958"/>
      <c r="DL115" s="959">
        <v>75239</v>
      </c>
      <c r="DM115" s="957"/>
      <c r="DN115" s="957"/>
      <c r="DO115" s="957"/>
      <c r="DP115" s="958"/>
      <c r="DQ115" s="959">
        <v>62700</v>
      </c>
      <c r="DR115" s="957"/>
      <c r="DS115" s="957"/>
      <c r="DT115" s="957"/>
      <c r="DU115" s="958"/>
      <c r="DV115" s="960">
        <v>1.9</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245</v>
      </c>
      <c r="AB116" s="957"/>
      <c r="AC116" s="957"/>
      <c r="AD116" s="957"/>
      <c r="AE116" s="958"/>
      <c r="AF116" s="959">
        <v>61</v>
      </c>
      <c r="AG116" s="957"/>
      <c r="AH116" s="957"/>
      <c r="AI116" s="957"/>
      <c r="AJ116" s="958"/>
      <c r="AK116" s="959">
        <v>40</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1199568</v>
      </c>
      <c r="AB117" s="964"/>
      <c r="AC117" s="964"/>
      <c r="AD117" s="964"/>
      <c r="AE117" s="965"/>
      <c r="AF117" s="963">
        <v>1162303</v>
      </c>
      <c r="AG117" s="964"/>
      <c r="AH117" s="964"/>
      <c r="AI117" s="964"/>
      <c r="AJ117" s="965"/>
      <c r="AK117" s="963">
        <v>1273187</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287</v>
      </c>
      <c r="AG118" s="881"/>
      <c r="AH118" s="881"/>
      <c r="AI118" s="881"/>
      <c r="AJ118" s="882"/>
      <c r="AK118" s="880" t="s">
        <v>286</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14250048</v>
      </c>
      <c r="BR118" s="984"/>
      <c r="BS118" s="984"/>
      <c r="BT118" s="984"/>
      <c r="BU118" s="984"/>
      <c r="BV118" s="984">
        <v>13599756</v>
      </c>
      <c r="BW118" s="984"/>
      <c r="BX118" s="984"/>
      <c r="BY118" s="984"/>
      <c r="BZ118" s="984"/>
      <c r="CA118" s="984">
        <v>12919041</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1074946</v>
      </c>
      <c r="BR119" s="925"/>
      <c r="BS119" s="925"/>
      <c r="BT119" s="925"/>
      <c r="BU119" s="925"/>
      <c r="BV119" s="925">
        <v>1411363</v>
      </c>
      <c r="BW119" s="925"/>
      <c r="BX119" s="925"/>
      <c r="BY119" s="925"/>
      <c r="BZ119" s="925"/>
      <c r="CA119" s="925">
        <v>1575032</v>
      </c>
      <c r="CB119" s="925"/>
      <c r="CC119" s="925"/>
      <c r="CD119" s="925"/>
      <c r="CE119" s="925"/>
      <c r="CF119" s="939">
        <v>48.5</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341696</v>
      </c>
      <c r="BR120" s="918"/>
      <c r="BS120" s="918"/>
      <c r="BT120" s="918"/>
      <c r="BU120" s="918"/>
      <c r="BV120" s="918">
        <v>411372</v>
      </c>
      <c r="BW120" s="918"/>
      <c r="BX120" s="918"/>
      <c r="BY120" s="918"/>
      <c r="BZ120" s="918"/>
      <c r="CA120" s="918">
        <v>353393</v>
      </c>
      <c r="CB120" s="918"/>
      <c r="CC120" s="918"/>
      <c r="CD120" s="918"/>
      <c r="CE120" s="918"/>
      <c r="CF120" s="912">
        <v>10.9</v>
      </c>
      <c r="CG120" s="913"/>
      <c r="CH120" s="913"/>
      <c r="CI120" s="913"/>
      <c r="CJ120" s="913"/>
      <c r="CK120" s="1011" t="s">
        <v>445</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2191042</v>
      </c>
      <c r="DH120" s="925"/>
      <c r="DI120" s="925"/>
      <c r="DJ120" s="925"/>
      <c r="DK120" s="925"/>
      <c r="DL120" s="925">
        <v>2165347</v>
      </c>
      <c r="DM120" s="925"/>
      <c r="DN120" s="925"/>
      <c r="DO120" s="925"/>
      <c r="DP120" s="925"/>
      <c r="DQ120" s="925">
        <v>2075811</v>
      </c>
      <c r="DR120" s="925"/>
      <c r="DS120" s="925"/>
      <c r="DT120" s="925"/>
      <c r="DU120" s="925"/>
      <c r="DV120" s="926">
        <v>63.9</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7588053</v>
      </c>
      <c r="BR121" s="984"/>
      <c r="BS121" s="984"/>
      <c r="BT121" s="984"/>
      <c r="BU121" s="984"/>
      <c r="BV121" s="984">
        <v>7352999</v>
      </c>
      <c r="BW121" s="984"/>
      <c r="BX121" s="984"/>
      <c r="BY121" s="984"/>
      <c r="BZ121" s="984"/>
      <c r="CA121" s="984">
        <v>7407860</v>
      </c>
      <c r="CB121" s="984"/>
      <c r="CC121" s="984"/>
      <c r="CD121" s="984"/>
      <c r="CE121" s="984"/>
      <c r="CF121" s="1022">
        <v>227.9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254019</v>
      </c>
      <c r="DH121" s="918"/>
      <c r="DI121" s="918"/>
      <c r="DJ121" s="918"/>
      <c r="DK121" s="918"/>
      <c r="DL121" s="918">
        <v>229912</v>
      </c>
      <c r="DM121" s="918"/>
      <c r="DN121" s="918"/>
      <c r="DO121" s="918"/>
      <c r="DP121" s="918"/>
      <c r="DQ121" s="918">
        <v>210023</v>
      </c>
      <c r="DR121" s="918"/>
      <c r="DS121" s="918"/>
      <c r="DT121" s="918"/>
      <c r="DU121" s="918"/>
      <c r="DV121" s="919">
        <v>6.5</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8422</v>
      </c>
      <c r="AB122" s="957"/>
      <c r="AC122" s="957"/>
      <c r="AD122" s="957"/>
      <c r="AE122" s="958"/>
      <c r="AF122" s="959">
        <v>8432</v>
      </c>
      <c r="AG122" s="957"/>
      <c r="AH122" s="957"/>
      <c r="AI122" s="957"/>
      <c r="AJ122" s="958"/>
      <c r="AK122" s="959">
        <v>8444</v>
      </c>
      <c r="AL122" s="957"/>
      <c r="AM122" s="957"/>
      <c r="AN122" s="957"/>
      <c r="AO122" s="958"/>
      <c r="AP122" s="960">
        <v>0.3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448</v>
      </c>
      <c r="BP122" s="992"/>
      <c r="BQ122" s="1032">
        <v>9004695</v>
      </c>
      <c r="BR122" s="1033"/>
      <c r="BS122" s="1033"/>
      <c r="BT122" s="1033"/>
      <c r="BU122" s="1033"/>
      <c r="BV122" s="1033">
        <v>9175734</v>
      </c>
      <c r="BW122" s="1033"/>
      <c r="BX122" s="1033"/>
      <c r="BY122" s="1033"/>
      <c r="BZ122" s="1033"/>
      <c r="CA122" s="1033">
        <v>9336285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254152</v>
      </c>
      <c r="DH122" s="918"/>
      <c r="DI122" s="918"/>
      <c r="DJ122" s="918"/>
      <c r="DK122" s="918"/>
      <c r="DL122" s="918">
        <v>235616</v>
      </c>
      <c r="DM122" s="918"/>
      <c r="DN122" s="918"/>
      <c r="DO122" s="918"/>
      <c r="DP122" s="918"/>
      <c r="DQ122" s="918">
        <v>195455</v>
      </c>
      <c r="DR122" s="918"/>
      <c r="DS122" s="918"/>
      <c r="DT122" s="918"/>
      <c r="DU122" s="918"/>
      <c r="DV122" s="919">
        <v>6</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159.19999999999999</v>
      </c>
      <c r="BR123" s="1025"/>
      <c r="BS123" s="1025"/>
      <c r="BT123" s="1025"/>
      <c r="BU123" s="1025"/>
      <c r="BV123" s="1025">
        <v>133.69999999999999</v>
      </c>
      <c r="BW123" s="1025"/>
      <c r="BX123" s="1025"/>
      <c r="BY123" s="1025"/>
      <c r="BZ123" s="1025"/>
      <c r="CA123" s="1025">
        <v>110.2</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342791</v>
      </c>
      <c r="DH123" s="957"/>
      <c r="DI123" s="957"/>
      <c r="DJ123" s="957"/>
      <c r="DK123" s="958"/>
      <c r="DL123" s="959">
        <v>201339</v>
      </c>
      <c r="DM123" s="957"/>
      <c r="DN123" s="957"/>
      <c r="DO123" s="957"/>
      <c r="DP123" s="958"/>
      <c r="DQ123" s="959">
        <v>146265</v>
      </c>
      <c r="DR123" s="957"/>
      <c r="DS123" s="957"/>
      <c r="DT123" s="957"/>
      <c r="DU123" s="958"/>
      <c r="DV123" s="960">
        <v>4.5</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12589</v>
      </c>
      <c r="AB126" s="957"/>
      <c r="AC126" s="957"/>
      <c r="AD126" s="957"/>
      <c r="AE126" s="958"/>
      <c r="AF126" s="959">
        <v>12583</v>
      </c>
      <c r="AG126" s="957"/>
      <c r="AH126" s="957"/>
      <c r="AI126" s="957"/>
      <c r="AJ126" s="958"/>
      <c r="AK126" s="959">
        <v>12577</v>
      </c>
      <c r="AL126" s="957"/>
      <c r="AM126" s="957"/>
      <c r="AN126" s="957"/>
      <c r="AO126" s="958"/>
      <c r="AP126" s="960">
        <v>0.4</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1253</v>
      </c>
      <c r="AB127" s="957"/>
      <c r="AC127" s="957"/>
      <c r="AD127" s="957"/>
      <c r="AE127" s="958"/>
      <c r="AF127" s="959">
        <v>1633</v>
      </c>
      <c r="AG127" s="957"/>
      <c r="AH127" s="957"/>
      <c r="AI127" s="957"/>
      <c r="AJ127" s="958"/>
      <c r="AK127" s="959">
        <v>1194</v>
      </c>
      <c r="AL127" s="957"/>
      <c r="AM127" s="957"/>
      <c r="AN127" s="957"/>
      <c r="AO127" s="958"/>
      <c r="AP127" s="960">
        <v>0</v>
      </c>
      <c r="AQ127" s="961"/>
      <c r="AR127" s="961"/>
      <c r="AS127" s="961"/>
      <c r="AT127" s="962"/>
      <c r="AU127" s="233"/>
      <c r="AV127" s="233"/>
      <c r="AW127" s="233"/>
      <c r="AX127" s="884" t="s">
        <v>459</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32101</v>
      </c>
      <c r="AB128" s="1088"/>
      <c r="AC128" s="1088"/>
      <c r="AD128" s="1088"/>
      <c r="AE128" s="1089"/>
      <c r="AF128" s="1090">
        <v>32273</v>
      </c>
      <c r="AG128" s="1088"/>
      <c r="AH128" s="1088"/>
      <c r="AI128" s="1088"/>
      <c r="AJ128" s="1089"/>
      <c r="AK128" s="1090">
        <v>77200</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4021562</v>
      </c>
      <c r="AB129" s="957"/>
      <c r="AC129" s="957"/>
      <c r="AD129" s="957"/>
      <c r="AE129" s="958"/>
      <c r="AF129" s="959">
        <v>4013984</v>
      </c>
      <c r="AG129" s="957"/>
      <c r="AH129" s="957"/>
      <c r="AI129" s="957"/>
      <c r="AJ129" s="958"/>
      <c r="AK129" s="959">
        <v>3950096</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13.8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728264</v>
      </c>
      <c r="AB130" s="957"/>
      <c r="AC130" s="957"/>
      <c r="AD130" s="957"/>
      <c r="AE130" s="958"/>
      <c r="AF130" s="959">
        <v>706425</v>
      </c>
      <c r="AG130" s="957"/>
      <c r="AH130" s="957"/>
      <c r="AI130" s="957"/>
      <c r="AJ130" s="958"/>
      <c r="AK130" s="959">
        <v>699472</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110.2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3293298</v>
      </c>
      <c r="AB131" s="996"/>
      <c r="AC131" s="996"/>
      <c r="AD131" s="996"/>
      <c r="AE131" s="997"/>
      <c r="AF131" s="998">
        <v>3307559</v>
      </c>
      <c r="AG131" s="996"/>
      <c r="AH131" s="996"/>
      <c r="AI131" s="996"/>
      <c r="AJ131" s="997"/>
      <c r="AK131" s="998">
        <v>3250624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13.33626656</v>
      </c>
      <c r="AB132" s="1102"/>
      <c r="AC132" s="1102"/>
      <c r="AD132" s="1102"/>
      <c r="AE132" s="1103"/>
      <c r="AF132" s="1104">
        <v>12.807178950000001</v>
      </c>
      <c r="AG132" s="1102"/>
      <c r="AH132" s="1102"/>
      <c r="AI132" s="1102"/>
      <c r="AJ132" s="1103"/>
      <c r="AK132" s="1104">
        <v>15.274451920000001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15.3</v>
      </c>
      <c r="AB133" s="1109"/>
      <c r="AC133" s="1109"/>
      <c r="AD133" s="1109"/>
      <c r="AE133" s="1110"/>
      <c r="AF133" s="1108">
        <v>13.6</v>
      </c>
      <c r="AG133" s="1109"/>
      <c r="AH133" s="1109"/>
      <c r="AI133" s="1109"/>
      <c r="AJ133" s="1110"/>
      <c r="AK133" s="1108">
        <v>13.8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5" t="s">
        <v>475</v>
      </c>
      <c r="L7" s="254"/>
      <c r="M7" s="255" t="s">
        <v>476</v>
      </c>
      <c r="N7" s="256"/>
    </row>
    <row r="8" spans="1:16">
      <c r="A8" s="248"/>
      <c r="B8" s="244"/>
      <c r="C8" s="244"/>
      <c r="D8" s="244"/>
      <c r="E8" s="244"/>
      <c r="F8" s="244"/>
      <c r="G8" s="257"/>
      <c r="H8" s="258"/>
      <c r="I8" s="258"/>
      <c r="J8" s="259"/>
      <c r="K8" s="1116"/>
      <c r="L8" s="260" t="s">
        <v>477</v>
      </c>
      <c r="M8" s="261" t="s">
        <v>478</v>
      </c>
      <c r="N8" s="262" t="s">
        <v>479</v>
      </c>
    </row>
    <row r="9" spans="1:16">
      <c r="A9" s="248"/>
      <c r="B9" s="244"/>
      <c r="C9" s="244"/>
      <c r="D9" s="244"/>
      <c r="E9" s="244"/>
      <c r="F9" s="244"/>
      <c r="G9" s="1117" t="s">
        <v>480</v>
      </c>
      <c r="H9" s="1118"/>
      <c r="I9" s="1118"/>
      <c r="J9" s="1119"/>
      <c r="K9" s="263">
        <v>1019276</v>
      </c>
      <c r="L9" s="264">
        <v>145362</v>
      </c>
      <c r="M9" s="265">
        <v>132943</v>
      </c>
      <c r="N9" s="266">
        <v>9.3000000000000007</v>
      </c>
    </row>
    <row r="10" spans="1:16">
      <c r="A10" s="248"/>
      <c r="B10" s="244"/>
      <c r="C10" s="244"/>
      <c r="D10" s="244"/>
      <c r="E10" s="244"/>
      <c r="F10" s="244"/>
      <c r="G10" s="1117" t="s">
        <v>481</v>
      </c>
      <c r="H10" s="1118"/>
      <c r="I10" s="1118"/>
      <c r="J10" s="1119"/>
      <c r="K10" s="267">
        <v>65166</v>
      </c>
      <c r="L10" s="268">
        <v>9293</v>
      </c>
      <c r="M10" s="269">
        <v>15355</v>
      </c>
      <c r="N10" s="270">
        <v>-39.5</v>
      </c>
    </row>
    <row r="11" spans="1:16" ht="13.5" customHeight="1">
      <c r="A11" s="248"/>
      <c r="B11" s="244"/>
      <c r="C11" s="244"/>
      <c r="D11" s="244"/>
      <c r="E11" s="244"/>
      <c r="F11" s="244"/>
      <c r="G11" s="1117" t="s">
        <v>482</v>
      </c>
      <c r="H11" s="1118"/>
      <c r="I11" s="1118"/>
      <c r="J11" s="1119"/>
      <c r="K11" s="267">
        <v>227337</v>
      </c>
      <c r="L11" s="268">
        <v>32421</v>
      </c>
      <c r="M11" s="269">
        <v>21605</v>
      </c>
      <c r="N11" s="270">
        <v>50.1</v>
      </c>
    </row>
    <row r="12" spans="1:16" ht="13.5" customHeight="1">
      <c r="A12" s="248"/>
      <c r="B12" s="244"/>
      <c r="C12" s="244"/>
      <c r="D12" s="244"/>
      <c r="E12" s="244"/>
      <c r="F12" s="244"/>
      <c r="G12" s="1117" t="s">
        <v>483</v>
      </c>
      <c r="H12" s="1118"/>
      <c r="I12" s="1118"/>
      <c r="J12" s="1119"/>
      <c r="K12" s="267" t="s">
        <v>484</v>
      </c>
      <c r="L12" s="268" t="s">
        <v>484</v>
      </c>
      <c r="M12" s="269">
        <v>2278</v>
      </c>
      <c r="N12" s="270" t="s">
        <v>484</v>
      </c>
    </row>
    <row r="13" spans="1:16" ht="13.5" customHeight="1">
      <c r="A13" s="248"/>
      <c r="B13" s="244"/>
      <c r="C13" s="244"/>
      <c r="D13" s="244"/>
      <c r="E13" s="244"/>
      <c r="F13" s="244"/>
      <c r="G13" s="1117" t="s">
        <v>485</v>
      </c>
      <c r="H13" s="1118"/>
      <c r="I13" s="1118"/>
      <c r="J13" s="1119"/>
      <c r="K13" s="267" t="s">
        <v>484</v>
      </c>
      <c r="L13" s="268" t="s">
        <v>484</v>
      </c>
      <c r="M13" s="269" t="s">
        <v>484</v>
      </c>
      <c r="N13" s="270" t="s">
        <v>484</v>
      </c>
    </row>
    <row r="14" spans="1:16" ht="13.5" customHeight="1">
      <c r="A14" s="248"/>
      <c r="B14" s="244"/>
      <c r="C14" s="244"/>
      <c r="D14" s="244"/>
      <c r="E14" s="244"/>
      <c r="F14" s="244"/>
      <c r="G14" s="1117" t="s">
        <v>486</v>
      </c>
      <c r="H14" s="1118"/>
      <c r="I14" s="1118"/>
      <c r="J14" s="1119"/>
      <c r="K14" s="267" t="s">
        <v>484</v>
      </c>
      <c r="L14" s="268" t="s">
        <v>484</v>
      </c>
      <c r="M14" s="269">
        <v>5589</v>
      </c>
      <c r="N14" s="270" t="s">
        <v>484</v>
      </c>
    </row>
    <row r="15" spans="1:16" ht="13.5" customHeight="1">
      <c r="A15" s="248"/>
      <c r="B15" s="244"/>
      <c r="C15" s="244"/>
      <c r="D15" s="244"/>
      <c r="E15" s="244"/>
      <c r="F15" s="244"/>
      <c r="G15" s="1117" t="s">
        <v>487</v>
      </c>
      <c r="H15" s="1118"/>
      <c r="I15" s="1118"/>
      <c r="J15" s="1119"/>
      <c r="K15" s="267">
        <v>30818</v>
      </c>
      <c r="L15" s="268">
        <v>4395</v>
      </c>
      <c r="M15" s="269">
        <v>2911</v>
      </c>
      <c r="N15" s="270">
        <v>51</v>
      </c>
    </row>
    <row r="16" spans="1:16">
      <c r="A16" s="248"/>
      <c r="B16" s="244"/>
      <c r="C16" s="244"/>
      <c r="D16" s="244"/>
      <c r="E16" s="244"/>
      <c r="F16" s="244"/>
      <c r="G16" s="1120" t="s">
        <v>488</v>
      </c>
      <c r="H16" s="1121"/>
      <c r="I16" s="1121"/>
      <c r="J16" s="1122"/>
      <c r="K16" s="268">
        <v>-142840</v>
      </c>
      <c r="L16" s="268">
        <v>-20371</v>
      </c>
      <c r="M16" s="269">
        <v>-16243</v>
      </c>
      <c r="N16" s="270">
        <v>25.4</v>
      </c>
    </row>
    <row r="17" spans="1:16">
      <c r="A17" s="248"/>
      <c r="B17" s="244"/>
      <c r="C17" s="244"/>
      <c r="D17" s="244"/>
      <c r="E17" s="244"/>
      <c r="F17" s="244"/>
      <c r="G17" s="1120" t="s">
        <v>171</v>
      </c>
      <c r="H17" s="1121"/>
      <c r="I17" s="1121"/>
      <c r="J17" s="1122"/>
      <c r="K17" s="268">
        <v>1199757</v>
      </c>
      <c r="L17" s="268">
        <v>171101</v>
      </c>
      <c r="M17" s="269">
        <v>164438</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2" t="s">
        <v>493</v>
      </c>
      <c r="H21" s="1113"/>
      <c r="I21" s="1113"/>
      <c r="J21" s="1114"/>
      <c r="K21" s="280">
        <v>15.54</v>
      </c>
      <c r="L21" s="281">
        <v>15.05</v>
      </c>
      <c r="M21" s="282">
        <v>0.49</v>
      </c>
      <c r="N21" s="249"/>
      <c r="O21" s="283"/>
      <c r="P21" s="279"/>
    </row>
    <row r="22" spans="1:16" s="284" customFormat="1">
      <c r="A22" s="279"/>
      <c r="B22" s="249"/>
      <c r="C22" s="249"/>
      <c r="D22" s="249"/>
      <c r="E22" s="249"/>
      <c r="F22" s="249"/>
      <c r="G22" s="1112" t="s">
        <v>494</v>
      </c>
      <c r="H22" s="1113"/>
      <c r="I22" s="1113"/>
      <c r="J22" s="1114"/>
      <c r="K22" s="285">
        <v>98.2</v>
      </c>
      <c r="L22" s="286">
        <v>95.7</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5" t="s">
        <v>475</v>
      </c>
      <c r="L30" s="254"/>
      <c r="M30" s="255" t="s">
        <v>476</v>
      </c>
      <c r="N30" s="256"/>
    </row>
    <row r="31" spans="1:16">
      <c r="A31" s="248"/>
      <c r="B31" s="244"/>
      <c r="C31" s="244"/>
      <c r="D31" s="244"/>
      <c r="E31" s="244"/>
      <c r="F31" s="244"/>
      <c r="G31" s="257"/>
      <c r="H31" s="258"/>
      <c r="I31" s="258"/>
      <c r="J31" s="259"/>
      <c r="K31" s="1116"/>
      <c r="L31" s="260" t="s">
        <v>477</v>
      </c>
      <c r="M31" s="261" t="s">
        <v>478</v>
      </c>
      <c r="N31" s="262" t="s">
        <v>479</v>
      </c>
    </row>
    <row r="32" spans="1:16" ht="27" customHeight="1">
      <c r="A32" s="248"/>
      <c r="B32" s="244"/>
      <c r="C32" s="244"/>
      <c r="D32" s="244"/>
      <c r="E32" s="244"/>
      <c r="F32" s="244"/>
      <c r="G32" s="1128" t="s">
        <v>498</v>
      </c>
      <c r="H32" s="1129"/>
      <c r="I32" s="1129"/>
      <c r="J32" s="1130"/>
      <c r="K32" s="294">
        <v>940944</v>
      </c>
      <c r="L32" s="294">
        <v>134191</v>
      </c>
      <c r="M32" s="295">
        <v>104657</v>
      </c>
      <c r="N32" s="296">
        <v>28.2</v>
      </c>
    </row>
    <row r="33" spans="1:16" ht="13.5" customHeight="1">
      <c r="A33" s="248"/>
      <c r="B33" s="244"/>
      <c r="C33" s="244"/>
      <c r="D33" s="244"/>
      <c r="E33" s="244"/>
      <c r="F33" s="244"/>
      <c r="G33" s="1128" t="s">
        <v>499</v>
      </c>
      <c r="H33" s="1129"/>
      <c r="I33" s="1129"/>
      <c r="J33" s="1130"/>
      <c r="K33" s="294" t="s">
        <v>484</v>
      </c>
      <c r="L33" s="294" t="s">
        <v>484</v>
      </c>
      <c r="M33" s="295" t="s">
        <v>484</v>
      </c>
      <c r="N33" s="296" t="s">
        <v>484</v>
      </c>
    </row>
    <row r="34" spans="1:16" ht="27" customHeight="1">
      <c r="A34" s="248"/>
      <c r="B34" s="244"/>
      <c r="C34" s="244"/>
      <c r="D34" s="244"/>
      <c r="E34" s="244"/>
      <c r="F34" s="244"/>
      <c r="G34" s="1128" t="s">
        <v>500</v>
      </c>
      <c r="H34" s="1129"/>
      <c r="I34" s="1129"/>
      <c r="J34" s="1130"/>
      <c r="K34" s="294" t="s">
        <v>484</v>
      </c>
      <c r="L34" s="294" t="s">
        <v>484</v>
      </c>
      <c r="M34" s="295">
        <v>419</v>
      </c>
      <c r="N34" s="296" t="s">
        <v>484</v>
      </c>
    </row>
    <row r="35" spans="1:16" ht="27" customHeight="1">
      <c r="A35" s="248"/>
      <c r="B35" s="244"/>
      <c r="C35" s="244"/>
      <c r="D35" s="244"/>
      <c r="E35" s="244"/>
      <c r="F35" s="244"/>
      <c r="G35" s="1128" t="s">
        <v>501</v>
      </c>
      <c r="H35" s="1129"/>
      <c r="I35" s="1129"/>
      <c r="J35" s="1130"/>
      <c r="K35" s="294">
        <v>222676</v>
      </c>
      <c r="L35" s="294">
        <v>31756</v>
      </c>
      <c r="M35" s="295">
        <v>24121</v>
      </c>
      <c r="N35" s="296">
        <v>31.7</v>
      </c>
    </row>
    <row r="36" spans="1:16" ht="27" customHeight="1">
      <c r="A36" s="248"/>
      <c r="B36" s="244"/>
      <c r="C36" s="244"/>
      <c r="D36" s="244"/>
      <c r="E36" s="244"/>
      <c r="F36" s="244"/>
      <c r="G36" s="1128" t="s">
        <v>502</v>
      </c>
      <c r="H36" s="1129"/>
      <c r="I36" s="1129"/>
      <c r="J36" s="1130"/>
      <c r="K36" s="294">
        <v>87312</v>
      </c>
      <c r="L36" s="294">
        <v>12452</v>
      </c>
      <c r="M36" s="295">
        <v>4863</v>
      </c>
      <c r="N36" s="296">
        <v>156.1</v>
      </c>
    </row>
    <row r="37" spans="1:16" ht="13.5" customHeight="1">
      <c r="A37" s="248"/>
      <c r="B37" s="244"/>
      <c r="C37" s="244"/>
      <c r="D37" s="244"/>
      <c r="E37" s="244"/>
      <c r="F37" s="244"/>
      <c r="G37" s="1128" t="s">
        <v>503</v>
      </c>
      <c r="H37" s="1129"/>
      <c r="I37" s="1129"/>
      <c r="J37" s="1130"/>
      <c r="K37" s="294">
        <v>22215</v>
      </c>
      <c r="L37" s="294">
        <v>3168</v>
      </c>
      <c r="M37" s="295">
        <v>2362</v>
      </c>
      <c r="N37" s="296">
        <v>34.1</v>
      </c>
    </row>
    <row r="38" spans="1:16" ht="27" customHeight="1">
      <c r="A38" s="248"/>
      <c r="B38" s="244"/>
      <c r="C38" s="244"/>
      <c r="D38" s="244"/>
      <c r="E38" s="244"/>
      <c r="F38" s="244"/>
      <c r="G38" s="1131" t="s">
        <v>504</v>
      </c>
      <c r="H38" s="1132"/>
      <c r="I38" s="1132"/>
      <c r="J38" s="1133"/>
      <c r="K38" s="297">
        <v>40</v>
      </c>
      <c r="L38" s="297">
        <v>6</v>
      </c>
      <c r="M38" s="298">
        <v>22</v>
      </c>
      <c r="N38" s="299">
        <v>-72.7</v>
      </c>
      <c r="O38" s="293"/>
    </row>
    <row r="39" spans="1:16">
      <c r="A39" s="248"/>
      <c r="B39" s="244"/>
      <c r="C39" s="244"/>
      <c r="D39" s="244"/>
      <c r="E39" s="244"/>
      <c r="F39" s="244"/>
      <c r="G39" s="1131" t="s">
        <v>505</v>
      </c>
      <c r="H39" s="1132"/>
      <c r="I39" s="1132"/>
      <c r="J39" s="1133"/>
      <c r="K39" s="300">
        <v>-77200</v>
      </c>
      <c r="L39" s="300">
        <v>-11010</v>
      </c>
      <c r="M39" s="301">
        <v>-5112</v>
      </c>
      <c r="N39" s="302">
        <v>115.4</v>
      </c>
      <c r="O39" s="293"/>
    </row>
    <row r="40" spans="1:16" ht="27" customHeight="1">
      <c r="A40" s="248"/>
      <c r="B40" s="244"/>
      <c r="C40" s="244"/>
      <c r="D40" s="244"/>
      <c r="E40" s="244"/>
      <c r="F40" s="244"/>
      <c r="G40" s="1128" t="s">
        <v>506</v>
      </c>
      <c r="H40" s="1129"/>
      <c r="I40" s="1129"/>
      <c r="J40" s="1130"/>
      <c r="K40" s="300">
        <v>-699472</v>
      </c>
      <c r="L40" s="300">
        <v>-99754</v>
      </c>
      <c r="M40" s="301">
        <v>-91802</v>
      </c>
      <c r="N40" s="302">
        <v>8.6999999999999993</v>
      </c>
      <c r="O40" s="293"/>
    </row>
    <row r="41" spans="1:16">
      <c r="A41" s="248"/>
      <c r="B41" s="244"/>
      <c r="C41" s="244"/>
      <c r="D41" s="244"/>
      <c r="E41" s="244"/>
      <c r="F41" s="244"/>
      <c r="G41" s="1134" t="s">
        <v>281</v>
      </c>
      <c r="H41" s="1135"/>
      <c r="I41" s="1135"/>
      <c r="J41" s="1136"/>
      <c r="K41" s="294">
        <v>496515</v>
      </c>
      <c r="L41" s="300">
        <v>70809</v>
      </c>
      <c r="M41" s="301">
        <v>39530</v>
      </c>
      <c r="N41" s="302">
        <v>79.099999999999994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3" t="s">
        <v>475</v>
      </c>
      <c r="J49" s="1125" t="s">
        <v>510</v>
      </c>
      <c r="K49" s="1126"/>
      <c r="L49" s="1126"/>
      <c r="M49" s="1126"/>
      <c r="N49" s="1127"/>
    </row>
    <row r="50" spans="1:14">
      <c r="A50" s="248"/>
      <c r="B50" s="244"/>
      <c r="C50" s="244"/>
      <c r="D50" s="244"/>
      <c r="E50" s="244"/>
      <c r="F50" s="244"/>
      <c r="G50" s="312"/>
      <c r="H50" s="313"/>
      <c r="I50" s="1124"/>
      <c r="J50" s="314" t="s">
        <v>511</v>
      </c>
      <c r="K50" s="315" t="s">
        <v>512</v>
      </c>
      <c r="L50" s="316" t="s">
        <v>513</v>
      </c>
      <c r="M50" s="317" t="s">
        <v>514</v>
      </c>
      <c r="N50" s="318" t="s">
        <v>515</v>
      </c>
    </row>
    <row r="51" spans="1:14">
      <c r="A51" s="248"/>
      <c r="B51" s="244"/>
      <c r="C51" s="244"/>
      <c r="D51" s="244"/>
      <c r="E51" s="244"/>
      <c r="F51" s="244"/>
      <c r="G51" s="310" t="s">
        <v>516</v>
      </c>
      <c r="H51" s="311"/>
      <c r="I51" s="319">
        <v>2823857</v>
      </c>
      <c r="J51" s="320">
        <v>363852</v>
      </c>
      <c r="K51" s="321">
        <v>275.5</v>
      </c>
      <c r="L51" s="322">
        <v>174443</v>
      </c>
      <c r="M51" s="323">
        <v>52.1</v>
      </c>
      <c r="N51" s="324">
        <v>223.4</v>
      </c>
    </row>
    <row r="52" spans="1:14">
      <c r="A52" s="248"/>
      <c r="B52" s="244"/>
      <c r="C52" s="244"/>
      <c r="D52" s="244"/>
      <c r="E52" s="244"/>
      <c r="F52" s="244"/>
      <c r="G52" s="325"/>
      <c r="H52" s="326" t="s">
        <v>517</v>
      </c>
      <c r="I52" s="327">
        <v>1215797</v>
      </c>
      <c r="J52" s="328">
        <v>156655</v>
      </c>
      <c r="K52" s="329">
        <v>101.5</v>
      </c>
      <c r="L52" s="330">
        <v>89518</v>
      </c>
      <c r="M52" s="331">
        <v>60.1</v>
      </c>
      <c r="N52" s="332">
        <v>41.4</v>
      </c>
    </row>
    <row r="53" spans="1:14">
      <c r="A53" s="248"/>
      <c r="B53" s="244"/>
      <c r="C53" s="244"/>
      <c r="D53" s="244"/>
      <c r="E53" s="244"/>
      <c r="F53" s="244"/>
      <c r="G53" s="310" t="s">
        <v>518</v>
      </c>
      <c r="H53" s="311"/>
      <c r="I53" s="319">
        <v>2027081</v>
      </c>
      <c r="J53" s="320">
        <v>266967</v>
      </c>
      <c r="K53" s="321">
        <v>-26.6</v>
      </c>
      <c r="L53" s="322">
        <v>192544</v>
      </c>
      <c r="M53" s="323">
        <v>10.4</v>
      </c>
      <c r="N53" s="324">
        <v>-37</v>
      </c>
    </row>
    <row r="54" spans="1:14">
      <c r="A54" s="248"/>
      <c r="B54" s="244"/>
      <c r="C54" s="244"/>
      <c r="D54" s="244"/>
      <c r="E54" s="244"/>
      <c r="F54" s="244"/>
      <c r="G54" s="325"/>
      <c r="H54" s="326" t="s">
        <v>517</v>
      </c>
      <c r="I54" s="327">
        <v>738189</v>
      </c>
      <c r="J54" s="328">
        <v>97220</v>
      </c>
      <c r="K54" s="329">
        <v>-37.9</v>
      </c>
      <c r="L54" s="330">
        <v>82235</v>
      </c>
      <c r="M54" s="331">
        <v>-8.1</v>
      </c>
      <c r="N54" s="332">
        <v>-29.8</v>
      </c>
    </row>
    <row r="55" spans="1:14">
      <c r="A55" s="248"/>
      <c r="B55" s="244"/>
      <c r="C55" s="244"/>
      <c r="D55" s="244"/>
      <c r="E55" s="244"/>
      <c r="F55" s="244"/>
      <c r="G55" s="310" t="s">
        <v>519</v>
      </c>
      <c r="H55" s="311"/>
      <c r="I55" s="319">
        <v>744780</v>
      </c>
      <c r="J55" s="320">
        <v>101372</v>
      </c>
      <c r="K55" s="321">
        <v>-62</v>
      </c>
      <c r="L55" s="322">
        <v>146140</v>
      </c>
      <c r="M55" s="323">
        <v>-24.1</v>
      </c>
      <c r="N55" s="324">
        <v>-37.9</v>
      </c>
    </row>
    <row r="56" spans="1:14">
      <c r="A56" s="248"/>
      <c r="B56" s="244"/>
      <c r="C56" s="244"/>
      <c r="D56" s="244"/>
      <c r="E56" s="244"/>
      <c r="F56" s="244"/>
      <c r="G56" s="325"/>
      <c r="H56" s="326" t="s">
        <v>517</v>
      </c>
      <c r="I56" s="327">
        <v>480156</v>
      </c>
      <c r="J56" s="328">
        <v>65354</v>
      </c>
      <c r="K56" s="329">
        <v>-32.799999999999997</v>
      </c>
      <c r="L56" s="330">
        <v>75451</v>
      </c>
      <c r="M56" s="331">
        <v>-8.1999999999999993</v>
      </c>
      <c r="N56" s="332">
        <v>-24.6</v>
      </c>
    </row>
    <row r="57" spans="1:14">
      <c r="A57" s="248"/>
      <c r="B57" s="244"/>
      <c r="C57" s="244"/>
      <c r="D57" s="244"/>
      <c r="E57" s="244"/>
      <c r="F57" s="244"/>
      <c r="G57" s="310" t="s">
        <v>520</v>
      </c>
      <c r="H57" s="311"/>
      <c r="I57" s="319">
        <v>507832</v>
      </c>
      <c r="J57" s="320">
        <v>71235</v>
      </c>
      <c r="K57" s="321">
        <v>-29.7</v>
      </c>
      <c r="L57" s="322">
        <v>146641</v>
      </c>
      <c r="M57" s="323">
        <v>0.3</v>
      </c>
      <c r="N57" s="324">
        <v>-30</v>
      </c>
    </row>
    <row r="58" spans="1:14">
      <c r="A58" s="248"/>
      <c r="B58" s="244"/>
      <c r="C58" s="244"/>
      <c r="D58" s="244"/>
      <c r="E58" s="244"/>
      <c r="F58" s="244"/>
      <c r="G58" s="325"/>
      <c r="H58" s="326" t="s">
        <v>517</v>
      </c>
      <c r="I58" s="327">
        <v>224973</v>
      </c>
      <c r="J58" s="328">
        <v>31557</v>
      </c>
      <c r="K58" s="329">
        <v>-51.7</v>
      </c>
      <c r="L58" s="330">
        <v>68142</v>
      </c>
      <c r="M58" s="331">
        <v>-9.6999999999999993</v>
      </c>
      <c r="N58" s="332">
        <v>-42</v>
      </c>
    </row>
    <row r="59" spans="1:14">
      <c r="A59" s="248"/>
      <c r="B59" s="244"/>
      <c r="C59" s="244"/>
      <c r="D59" s="244"/>
      <c r="E59" s="244"/>
      <c r="F59" s="244"/>
      <c r="G59" s="310" t="s">
        <v>521</v>
      </c>
      <c r="H59" s="311"/>
      <c r="I59" s="319">
        <v>877923</v>
      </c>
      <c r="J59" s="320">
        <v>125203</v>
      </c>
      <c r="K59" s="321">
        <v>75.8</v>
      </c>
      <c r="L59" s="322">
        <v>174587</v>
      </c>
      <c r="M59" s="323">
        <v>19.100000000000001</v>
      </c>
      <c r="N59" s="324">
        <v>56.7</v>
      </c>
    </row>
    <row r="60" spans="1:14">
      <c r="A60" s="248"/>
      <c r="B60" s="244"/>
      <c r="C60" s="244"/>
      <c r="D60" s="244"/>
      <c r="E60" s="244"/>
      <c r="F60" s="244"/>
      <c r="G60" s="325"/>
      <c r="H60" s="326" t="s">
        <v>517</v>
      </c>
      <c r="I60" s="333">
        <v>500463</v>
      </c>
      <c r="J60" s="328">
        <v>71372</v>
      </c>
      <c r="K60" s="329">
        <v>126.2</v>
      </c>
      <c r="L60" s="330">
        <v>79695</v>
      </c>
      <c r="M60" s="331">
        <v>17</v>
      </c>
      <c r="N60" s="332">
        <v>109.2</v>
      </c>
    </row>
    <row r="61" spans="1:14">
      <c r="A61" s="248"/>
      <c r="B61" s="244"/>
      <c r="C61" s="244"/>
      <c r="D61" s="244"/>
      <c r="E61" s="244"/>
      <c r="F61" s="244"/>
      <c r="G61" s="310" t="s">
        <v>522</v>
      </c>
      <c r="H61" s="334"/>
      <c r="I61" s="335">
        <v>1396295</v>
      </c>
      <c r="J61" s="336">
        <v>185726</v>
      </c>
      <c r="K61" s="337">
        <v>46.6</v>
      </c>
      <c r="L61" s="338">
        <v>166871</v>
      </c>
      <c r="M61" s="339">
        <v>11.6</v>
      </c>
      <c r="N61" s="324">
        <v>35</v>
      </c>
    </row>
    <row r="62" spans="1:14">
      <c r="A62" s="248"/>
      <c r="B62" s="244"/>
      <c r="C62" s="244"/>
      <c r="D62" s="244"/>
      <c r="E62" s="244"/>
      <c r="F62" s="244"/>
      <c r="G62" s="325"/>
      <c r="H62" s="326" t="s">
        <v>517</v>
      </c>
      <c r="I62" s="327">
        <v>631916</v>
      </c>
      <c r="J62" s="328">
        <v>84432</v>
      </c>
      <c r="K62" s="329">
        <v>21.1</v>
      </c>
      <c r="L62" s="330">
        <v>79008</v>
      </c>
      <c r="M62" s="331">
        <v>10.199999999999999</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7.96</v>
      </c>
      <c r="G47" s="12">
        <v>13.78</v>
      </c>
      <c r="H47" s="12">
        <v>18.89</v>
      </c>
      <c r="I47" s="12">
        <v>25.28</v>
      </c>
      <c r="J47" s="13">
        <v>30.44</v>
      </c>
    </row>
    <row r="48" spans="2:10" ht="57.75" customHeight="1">
      <c r="B48" s="14"/>
      <c r="C48" s="1139" t="s">
        <v>4</v>
      </c>
      <c r="D48" s="1139"/>
      <c r="E48" s="1140"/>
      <c r="F48" s="15">
        <v>3.7</v>
      </c>
      <c r="G48" s="16">
        <v>2.97</v>
      </c>
      <c r="H48" s="16">
        <v>3.88</v>
      </c>
      <c r="I48" s="16">
        <v>3.95</v>
      </c>
      <c r="J48" s="17">
        <v>3.37</v>
      </c>
    </row>
    <row r="49" spans="2:10" ht="57.75" customHeight="1" thickBot="1">
      <c r="B49" s="18"/>
      <c r="C49" s="1141" t="s">
        <v>5</v>
      </c>
      <c r="D49" s="1141"/>
      <c r="E49" s="1142"/>
      <c r="F49" s="19">
        <v>3.93</v>
      </c>
      <c r="G49" s="20">
        <v>3.67</v>
      </c>
      <c r="H49" s="20">
        <v>3.05</v>
      </c>
      <c r="I49" s="20">
        <v>4.43</v>
      </c>
      <c r="J49" s="21">
        <v>2.08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529</v>
      </c>
      <c r="D34" s="1149"/>
      <c r="E34" s="1150"/>
      <c r="F34" s="32">
        <v>0</v>
      </c>
      <c r="G34" s="33">
        <v>0.01</v>
      </c>
      <c r="H34" s="33">
        <v>0.01</v>
      </c>
      <c r="I34" s="33">
        <v>0.01</v>
      </c>
      <c r="J34" s="34" t="s">
        <v>530</v>
      </c>
      <c r="K34" s="22"/>
      <c r="L34" s="22"/>
      <c r="M34" s="22"/>
      <c r="N34" s="22"/>
      <c r="O34" s="22"/>
      <c r="P34" s="22"/>
    </row>
    <row r="35" spans="1:16" ht="39" customHeight="1">
      <c r="A35" s="22"/>
      <c r="B35" s="35"/>
      <c r="C35" s="1143" t="s">
        <v>531</v>
      </c>
      <c r="D35" s="1144"/>
      <c r="E35" s="1145"/>
      <c r="F35" s="36">
        <v>5.77</v>
      </c>
      <c r="G35" s="37">
        <v>6.16</v>
      </c>
      <c r="H35" s="37">
        <v>6.77</v>
      </c>
      <c r="I35" s="37">
        <v>7.48</v>
      </c>
      <c r="J35" s="38">
        <v>8.1999999999999993</v>
      </c>
      <c r="K35" s="22"/>
      <c r="L35" s="22"/>
      <c r="M35" s="22"/>
      <c r="N35" s="22"/>
      <c r="O35" s="22"/>
      <c r="P35" s="22"/>
    </row>
    <row r="36" spans="1:16" ht="39" customHeight="1">
      <c r="A36" s="22"/>
      <c r="B36" s="35"/>
      <c r="C36" s="1143" t="s">
        <v>532</v>
      </c>
      <c r="D36" s="1144"/>
      <c r="E36" s="1145"/>
      <c r="F36" s="36">
        <v>3.7</v>
      </c>
      <c r="G36" s="37">
        <v>2.97</v>
      </c>
      <c r="H36" s="37">
        <v>3.88</v>
      </c>
      <c r="I36" s="37">
        <v>3.95</v>
      </c>
      <c r="J36" s="38">
        <v>3.37</v>
      </c>
      <c r="K36" s="22"/>
      <c r="L36" s="22"/>
      <c r="M36" s="22"/>
      <c r="N36" s="22"/>
      <c r="O36" s="22"/>
      <c r="P36" s="22"/>
    </row>
    <row r="37" spans="1:16" ht="39" customHeight="1">
      <c r="A37" s="22"/>
      <c r="B37" s="35"/>
      <c r="C37" s="1143" t="s">
        <v>533</v>
      </c>
      <c r="D37" s="1144"/>
      <c r="E37" s="1145"/>
      <c r="F37" s="36">
        <v>4.16</v>
      </c>
      <c r="G37" s="37">
        <v>3.76</v>
      </c>
      <c r="H37" s="37">
        <v>3.34</v>
      </c>
      <c r="I37" s="37">
        <v>2.9</v>
      </c>
      <c r="J37" s="38">
        <v>1.99</v>
      </c>
      <c r="K37" s="22"/>
      <c r="L37" s="22"/>
      <c r="M37" s="22"/>
      <c r="N37" s="22"/>
      <c r="O37" s="22"/>
      <c r="P37" s="22"/>
    </row>
    <row r="38" spans="1:16" ht="39" customHeight="1">
      <c r="A38" s="22"/>
      <c r="B38" s="35"/>
      <c r="C38" s="1143" t="s">
        <v>534</v>
      </c>
      <c r="D38" s="1144"/>
      <c r="E38" s="1145"/>
      <c r="F38" s="36">
        <v>0.24</v>
      </c>
      <c r="G38" s="37">
        <v>1.27</v>
      </c>
      <c r="H38" s="37">
        <v>0.93</v>
      </c>
      <c r="I38" s="37" t="s">
        <v>535</v>
      </c>
      <c r="J38" s="38">
        <v>0.89</v>
      </c>
      <c r="K38" s="22"/>
      <c r="L38" s="22"/>
      <c r="M38" s="22"/>
      <c r="N38" s="22"/>
      <c r="O38" s="22"/>
      <c r="P38" s="22"/>
    </row>
    <row r="39" spans="1:16" ht="39" customHeight="1">
      <c r="A39" s="22"/>
      <c r="B39" s="35"/>
      <c r="C39" s="1143" t="s">
        <v>536</v>
      </c>
      <c r="D39" s="1144"/>
      <c r="E39" s="1145"/>
      <c r="F39" s="36">
        <v>0.75</v>
      </c>
      <c r="G39" s="37">
        <v>0.39</v>
      </c>
      <c r="H39" s="37">
        <v>0.01</v>
      </c>
      <c r="I39" s="37">
        <v>0.21</v>
      </c>
      <c r="J39" s="38">
        <v>0.02</v>
      </c>
      <c r="K39" s="22"/>
      <c r="L39" s="22"/>
      <c r="M39" s="22"/>
      <c r="N39" s="22"/>
      <c r="O39" s="22"/>
      <c r="P39" s="22"/>
    </row>
    <row r="40" spans="1:16" ht="39" customHeight="1">
      <c r="A40" s="22"/>
      <c r="B40" s="35"/>
      <c r="C40" s="1143" t="s">
        <v>537</v>
      </c>
      <c r="D40" s="1144"/>
      <c r="E40" s="1145"/>
      <c r="F40" s="36">
        <v>0.01</v>
      </c>
      <c r="G40" s="37">
        <v>0.01</v>
      </c>
      <c r="H40" s="37">
        <v>0.01</v>
      </c>
      <c r="I40" s="37">
        <v>0.01</v>
      </c>
      <c r="J40" s="38">
        <v>0.01</v>
      </c>
      <c r="K40" s="22"/>
      <c r="L40" s="22"/>
      <c r="M40" s="22"/>
      <c r="N40" s="22"/>
      <c r="O40" s="22"/>
      <c r="P40" s="22"/>
    </row>
    <row r="41" spans="1:16" ht="39" customHeight="1">
      <c r="A41" s="22"/>
      <c r="B41" s="35"/>
      <c r="C41" s="1143" t="s">
        <v>538</v>
      </c>
      <c r="D41" s="1144"/>
      <c r="E41" s="1145"/>
      <c r="F41" s="36">
        <v>0.01</v>
      </c>
      <c r="G41" s="37">
        <v>0.01</v>
      </c>
      <c r="H41" s="37">
        <v>0.02</v>
      </c>
      <c r="I41" s="37">
        <v>0.02</v>
      </c>
      <c r="J41" s="38">
        <v>0.01</v>
      </c>
      <c r="K41" s="22"/>
      <c r="L41" s="22"/>
      <c r="M41" s="22"/>
      <c r="N41" s="22"/>
      <c r="O41" s="22"/>
      <c r="P41" s="22"/>
    </row>
    <row r="42" spans="1:16" ht="39" customHeight="1">
      <c r="A42" s="22"/>
      <c r="B42" s="39"/>
      <c r="C42" s="1143" t="s">
        <v>539</v>
      </c>
      <c r="D42" s="1144"/>
      <c r="E42" s="1145"/>
      <c r="F42" s="36" t="s">
        <v>540</v>
      </c>
      <c r="G42" s="37" t="s">
        <v>484</v>
      </c>
      <c r="H42" s="37" t="s">
        <v>484</v>
      </c>
      <c r="I42" s="37" t="s">
        <v>484</v>
      </c>
      <c r="J42" s="38" t="s">
        <v>484</v>
      </c>
      <c r="K42" s="22"/>
      <c r="L42" s="22"/>
      <c r="M42" s="22"/>
      <c r="N42" s="22"/>
      <c r="O42" s="22"/>
      <c r="P42" s="22"/>
    </row>
    <row r="43" spans="1:16" ht="39" customHeight="1" thickBot="1">
      <c r="A43" s="22"/>
      <c r="B43" s="40"/>
      <c r="C43" s="1146" t="s">
        <v>541</v>
      </c>
      <c r="D43" s="1147"/>
      <c r="E43" s="1148"/>
      <c r="F43" s="41">
        <v>0.01</v>
      </c>
      <c r="G43" s="42">
        <v>0.03</v>
      </c>
      <c r="H43" s="42">
        <v>0.02</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11</v>
      </c>
      <c r="C45" s="1160"/>
      <c r="D45" s="58"/>
      <c r="E45" s="1165" t="s">
        <v>12</v>
      </c>
      <c r="F45" s="1165"/>
      <c r="G45" s="1165"/>
      <c r="H45" s="1165"/>
      <c r="I45" s="1165"/>
      <c r="J45" s="1166"/>
      <c r="K45" s="59">
        <v>1061</v>
      </c>
      <c r="L45" s="60">
        <v>973</v>
      </c>
      <c r="M45" s="60">
        <v>964</v>
      </c>
      <c r="N45" s="60">
        <v>903</v>
      </c>
      <c r="O45" s="61">
        <v>941</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189</v>
      </c>
      <c r="L48" s="64">
        <v>168</v>
      </c>
      <c r="M48" s="64">
        <v>130</v>
      </c>
      <c r="N48" s="64">
        <v>133</v>
      </c>
      <c r="O48" s="65">
        <v>223</v>
      </c>
      <c r="P48" s="48"/>
      <c r="Q48" s="48"/>
      <c r="R48" s="48"/>
      <c r="S48" s="48"/>
      <c r="T48" s="48"/>
      <c r="U48" s="48"/>
    </row>
    <row r="49" spans="1:21" ht="30.75" customHeight="1">
      <c r="A49" s="48"/>
      <c r="B49" s="1161"/>
      <c r="C49" s="1162"/>
      <c r="D49" s="62"/>
      <c r="E49" s="1153" t="s">
        <v>16</v>
      </c>
      <c r="F49" s="1153"/>
      <c r="G49" s="1153"/>
      <c r="H49" s="1153"/>
      <c r="I49" s="1153"/>
      <c r="J49" s="1154"/>
      <c r="K49" s="63">
        <v>106</v>
      </c>
      <c r="L49" s="64">
        <v>107</v>
      </c>
      <c r="M49" s="64">
        <v>103</v>
      </c>
      <c r="N49" s="64">
        <v>99</v>
      </c>
      <c r="O49" s="65">
        <v>87</v>
      </c>
      <c r="P49" s="48"/>
      <c r="Q49" s="48"/>
      <c r="R49" s="48"/>
      <c r="S49" s="48"/>
      <c r="T49" s="48"/>
      <c r="U49" s="48"/>
    </row>
    <row r="50" spans="1:21" ht="30.75" customHeight="1">
      <c r="A50" s="48"/>
      <c r="B50" s="1161"/>
      <c r="C50" s="1162"/>
      <c r="D50" s="62"/>
      <c r="E50" s="1153" t="s">
        <v>17</v>
      </c>
      <c r="F50" s="1153"/>
      <c r="G50" s="1153"/>
      <c r="H50" s="1153"/>
      <c r="I50" s="1153"/>
      <c r="J50" s="1154"/>
      <c r="K50" s="63">
        <v>25</v>
      </c>
      <c r="L50" s="64">
        <v>21</v>
      </c>
      <c r="M50" s="64">
        <v>21</v>
      </c>
      <c r="N50" s="64">
        <v>23</v>
      </c>
      <c r="O50" s="65">
        <v>22</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768</v>
      </c>
      <c r="L52" s="64">
        <v>759</v>
      </c>
      <c r="M52" s="64">
        <v>760</v>
      </c>
      <c r="N52" s="64">
        <v>739</v>
      </c>
      <c r="O52" s="65">
        <v>776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614</v>
      </c>
      <c r="L53" s="69">
        <v>511</v>
      </c>
      <c r="M53" s="69">
        <v>458</v>
      </c>
      <c r="N53" s="69">
        <v>419</v>
      </c>
      <c r="O53" s="70">
        <v>497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2015-04-16T23:24:51Z</cp:lastPrinted>
  <dcterms:created xsi:type="dcterms:W3CDTF">2015-02-17T05:56:44Z</dcterms:created>
  <dcterms:modified xsi:type="dcterms:W3CDTF">2015-05-08T09:16:33Z</dcterms:modified>
  <cp:category/>
</cp:coreProperties>
</file>