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0" yWindow="600" windowWidth="20520" windowHeight="111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l="1"/>
  <c r="U37" i="9" l="1"/>
  <c r="AM34" i="9" s="1"/>
  <c r="BW34" i="9"/>
  <c r="BW35" i="9" s="1"/>
  <c r="BW36" i="9" s="1"/>
  <c r="BW37" i="9" s="1"/>
  <c r="BW38" i="9" s="1"/>
  <c r="BW39" i="9" s="1"/>
  <c r="BW40" i="9" s="1"/>
  <c r="BW41" i="9" s="1"/>
  <c r="BW42" i="9" s="1"/>
  <c r="BW43" i="9" s="1"/>
  <c r="AM35" i="9"/>
  <c r="BE34" i="9"/>
  <c r="CO34" i="9" l="1"/>
  <c r="CO35" i="9" s="1"/>
  <c r="CO36" i="9" s="1"/>
</calcChain>
</file>

<file path=xl/sharedStrings.xml><?xml version="1.0" encoding="utf-8"?>
<sst xmlns="http://schemas.openxmlformats.org/spreadsheetml/2006/main" count="1065" uniqueCount="581">
  <si>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</si>
  <si>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</si>
  <si>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</si>
  <si>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</si>
  <si>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</si>
  <si>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</si>
  <si>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</si>
  <si>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</si>
  <si>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</si>
  <si>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</si>
  <si>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</si>
  <si>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</si>
  <si>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</si>
  <si>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</si>
  <si>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</si>
  <si>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</si>
  <si>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</si>
  <si>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</si>
  <si>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</si>
  <si>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</si>
  <si>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</si>
  <si>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</si>
  <si>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</si>
  <si>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</si>
  <si>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</si>
  <si>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</si>
  <si>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</si>
  <si>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</si>
  <si>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</si>
  <si>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</si>
  <si>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</si>
  <si>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</si>
  <si>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</si>
  <si>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</si>
  <si>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</si>
  <si>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</si>
  <si>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</si>
  <si>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</si>
  <si>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</si>
  <si>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</si>
  <si>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</si>
  <si>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</si>
  <si>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</si>
  <si>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</si>
  <si>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</si>
  <si>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</si>
  <si>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</si>
  <si>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</si>
  <si>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</si>
  <si>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</si>
  <si>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</si>
  <si>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</si>
  <si>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</si>
  <si>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</si>
  <si>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</si>
  <si>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</si>
  <si>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</si>
  <si>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</si>
  <si>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</si>
  <si>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</si>
  <si>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</si>
  <si>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</si>
  <si>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</si>
  <si>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</si>
  <si>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</si>
  <si>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</si>
  <si>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</si>
  <si>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</si>
  <si>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</si>
  <si>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</si>
  <si>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</si>
  <si>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</si>
  <si>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</si>
  <si>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</si>
  <si>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</si>
  <si>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</si>
  <si>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</si>
  <si>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</si>
  <si>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</si>
  <si>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</si>
  <si>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</si>
  <si>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</si>
  <si>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</si>
  <si>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</si>
  <si>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</si>
  <si>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</si>
  <si>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</si>
  <si>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</si>
  <si>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</si>
  <si>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</si>
  <si>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</si>
  <si>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</si>
  <si>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</si>
  <si>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</si>
  <si>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</si>
  <si>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</si>
  <si>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</si>
  <si>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</si>
  <si>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</si>
  <si>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</si>
  <si>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</si>
  <si>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</si>
  <si>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</si>
  <si>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</si>
  <si>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</si>
  <si>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</si>
  <si>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</si>
  <si>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</si>
  <si>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</si>
  <si>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</si>
  <si>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</si>
  <si>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</si>
  <si>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</si>
  <si>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</si>
  <si>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</si>
  <si>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</si>
  <si>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</si>
  <si>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</si>
  <si>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</si>
  <si>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</si>
  <si>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</si>
  <si>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</si>
  <si>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</si>
  <si>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</si>
  <si>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</si>
  <si>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</si>
  <si>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</si>
  <si>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</si>
  <si>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</si>
  <si>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</si>
  <si>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</si>
  <si>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</si>
  <si>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</si>
  <si>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</si>
  <si>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</si>
  <si>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</si>
  <si>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</si>
  <si>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</si>
  <si>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</si>
  <si>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</si>
  <si>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</si>
  <si>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</si>
  <si>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</si>
  <si>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</si>
  <si>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</si>
  <si>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</si>
  <si>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</si>
  <si>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</si>
  <si>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</si>
  <si>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</si>
  <si>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</si>
  <si>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</si>
  <si>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</si>
  <si>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</si>
  <si>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</si>
  <si>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</si>
  <si>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</si>
  <si>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</si>
  <si>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</si>
  <si>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</si>
  <si>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</si>
  <si>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</si>
  <si>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</si>
  <si>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</si>
  <si>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</si>
  <si>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</si>
  <si>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</si>
  <si>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</si>
  <si>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</si>
  <si>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</si>
  <si>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</si>
  <si>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</si>
  <si>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</si>
  <si>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</si>
  <si>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</si>
  <si>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</si>
  <si>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</si>
  <si>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</si>
  <si>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</si>
  <si>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</si>
  <si>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</si>
  <si>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</si>
  <si>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</si>
  <si>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</si>
  <si>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</si>
  <si>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</si>
  <si>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</si>
  <si>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</si>
  <si>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</si>
  <si>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</si>
  <si>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</si>
  <si>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</si>
  <si>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</si>
  <si>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</si>
  <si>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</si>
  <si>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</si>
  <si>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青森県平川市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</si>
  <si>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</si>
  <si>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</si>
  <si>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</si>
  <si>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</si>
  <si>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</si>
  <si>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</si>
  <si>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</si>
  <si>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</si>
  <si>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</si>
  <si>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</si>
  <si>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</si>
  <si>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</si>
  <si>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</si>
  <si>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</si>
  <si>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</si>
  <si>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</si>
  <si>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</si>
  <si>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</si>
  <si>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</si>
  <si>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</si>
  <si>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</si>
  <si>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</si>
  <si>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</si>
  <si>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</si>
  <si>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</si>
  <si>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</si>
  <si>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</si>
  <si>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</si>
  <si>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</si>
  <si>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</si>
  <si>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</si>
  <si>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</si>
  <si>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</si>
  <si>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</si>
  <si>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</si>
  <si>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</si>
  <si>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</si>
  <si>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</si>
  <si>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</si>
  <si>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</si>
  <si>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</si>
  <si>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</si>
  <si>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</si>
  <si>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</si>
  <si>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</si>
  <si>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</si>
  <si>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</si>
  <si>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</si>
  <si>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</si>
  <si>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</si>
  <si>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</si>
  <si>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</si>
  <si>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</si>
  <si>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</si>
  <si>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</si>
  <si>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</si>
  <si>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</si>
  <si>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</si>
  <si>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</si>
  <si>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</si>
  <si>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</si>
  <si>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</si>
  <si>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</si>
  <si>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</si>
  <si>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</si>
  <si>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</si>
  <si>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</si>
  <si>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</si>
  <si>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</si>
  <si>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</si>
  <si>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</si>
  <si>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</si>
  <si>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</si>
  <si>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</si>
  <si>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</si>
  <si>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</si>
  <si>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</si>
  <si>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</si>
  <si>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</si>
  <si>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</si>
  <si>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</si>
  <si>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</si>
  <si>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</si>
  <si>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</si>
  <si>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</si>
  <si>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</si>
  <si>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</si>
  <si>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</si>
  <si>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</si>
  <si>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</si>
  <si>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</si>
  <si>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</si>
  <si>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</si>
  <si>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</si>
  <si>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</si>
  <si>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</si>
  <si>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</si>
  <si>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</si>
  <si>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</si>
  <si>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</si>
  <si>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</si>
  <si>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</si>
  <si>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</si>
  <si>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</si>
  <si>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</si>
  <si>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</si>
  <si>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</si>
  <si>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</si>
  <si>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</si>
  <si>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</si>
  <si>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</si>
  <si>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</si>
  <si>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</si>
  <si>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</si>
  <si>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</si>
  <si>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</si>
  <si>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</si>
  <si>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</si>
  <si>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</si>
  <si>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</si>
  <si>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</si>
  <si>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</si>
  <si>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</si>
  <si>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</si>
  <si>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</si>
  <si>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</si>
  <si>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</si>
  <si>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</si>
  <si>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</si>
  <si>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</si>
  <si>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</si>
  <si>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</si>
  <si>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</si>
  <si>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</si>
  <si>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</si>
  <si>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</si>
  <si>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</si>
  <si>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</si>
  <si>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</si>
  <si>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</si>
  <si>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</si>
  <si>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</si>
  <si>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</si>
  <si>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</si>
  <si>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</si>
  <si>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</si>
  <si>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</si>
  <si>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</si>
  <si>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青森県平川市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</si>
  <si>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</si>
  <si>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</si>
  <si>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</si>
  <si>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</si>
  <si>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</si>
  <si>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</si>
  <si>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</si>
  <si>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</si>
  <si>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</si>
  <si>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</si>
  <si>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</si>
  <si>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</si>
  <si>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</si>
  <si>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</si>
  <si>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</si>
  <si>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</si>
  <si>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</si>
  <si>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</si>
  <si>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</si>
  <si>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</si>
  <si>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</si>
  <si>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尾上地区住宅団地温泉事業特別会計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</si>
  <si>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</si>
  <si>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</si>
  <si>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</si>
  <si>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</si>
  <si>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</si>
  <si>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</si>
  <si>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</si>
  <si>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</si>
  <si>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</si>
  <si>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</si>
  <si>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</si>
  <si>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</si>
  <si>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</si>
  <si>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</si>
  <si>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</si>
  <si>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</si>
  <si>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</si>
  <si>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国民健康保険診療施設事業診療所特別会計</t>
    <phoneticPr fontId="5"/>
  </si>
  <si>
    <t>平川市水道事業会計</t>
    <phoneticPr fontId="5"/>
  </si>
  <si>
    <t>法適用企業</t>
    <phoneticPr fontId="5"/>
  </si>
  <si>
    <t>平川市下水道事業会計</t>
    <phoneticPr fontId="5"/>
  </si>
  <si>
    <t>平川市簡易水道特別会計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</si>
  <si>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</si>
  <si>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</si>
  <si>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</si>
  <si>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</si>
  <si>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</si>
  <si>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</si>
  <si>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</si>
  <si>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</si>
  <si>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</si>
  <si>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</si>
  <si>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</si>
  <si>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</si>
  <si>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</si>
  <si>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</si>
  <si>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</si>
  <si>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</si>
  <si>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</si>
  <si>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</si>
  <si>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</si>
  <si>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</si>
  <si>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</si>
  <si>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</si>
  <si>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</si>
  <si>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</si>
  <si>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</si>
  <si>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</si>
  <si>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</si>
  <si>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</si>
  <si>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</si>
  <si>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</si>
  <si>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</si>
  <si>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</si>
  <si>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</si>
  <si>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</si>
  <si>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</si>
  <si>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</si>
  <si>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</si>
  <si>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</si>
  <si>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</si>
  <si>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</si>
  <si>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</si>
  <si>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</si>
  <si>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</si>
  <si>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</si>
  <si>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</si>
  <si>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</si>
  <si>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</si>
  <si>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</si>
  <si>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</si>
  <si>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</si>
  <si>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</si>
  <si>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</si>
  <si>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</si>
  <si>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</si>
  <si>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</si>
  <si>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</si>
  <si>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</si>
  <si>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</si>
  <si>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</si>
  <si>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</si>
  <si>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国民健康保険診療施設事業診療所特別会計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</si>
  <si>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</si>
  <si>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</si>
  <si>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</si>
  <si>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</si>
  <si>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</si>
  <si>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</si>
  <si>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</si>
  <si>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</si>
  <si>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</si>
  <si>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</si>
  <si>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</si>
  <si>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</si>
  <si>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</si>
  <si>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</si>
  <si>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</si>
  <si>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</si>
  <si>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</si>
  <si>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</si>
  <si>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</si>
  <si>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</si>
  <si>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</si>
  <si>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</si>
  <si>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</si>
  <si>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</si>
  <si>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</si>
  <si>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</si>
  <si>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</si>
  <si>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</si>
  <si>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</si>
  <si>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</si>
  <si>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</si>
  <si>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</si>
  <si>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</si>
  <si>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</si>
  <si>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</si>
  <si>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</si>
  <si>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</si>
  <si>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</si>
  <si>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</si>
  <si>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</si>
  <si>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</si>
  <si>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</si>
  <si>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</si>
  <si>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</si>
  <si>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</si>
  <si>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</si>
  <si>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</si>
  <si>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</si>
  <si>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</si>
  <si>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</si>
  <si>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</si>
  <si>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</si>
  <si>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</si>
  <si>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</si>
  <si>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</si>
  <si>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</si>
  <si>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</si>
  <si>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</si>
  <si>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</si>
  <si>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</si>
  <si>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</si>
  <si>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</si>
  <si>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</si>
  <si>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</si>
  <si>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</si>
  <si>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</si>
  <si>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</si>
  <si>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</si>
  <si>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</si>
  <si>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</si>
  <si>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</si>
  <si>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</si>
  <si>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</si>
  <si>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</si>
  <si>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</si>
  <si>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</si>
  <si>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</si>
  <si>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</si>
  <si>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</si>
  <si>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</si>
  <si>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</si>
  <si>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</si>
  <si>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</si>
  <si>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</si>
  <si>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</si>
  <si>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</si>
  <si>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平川市水道事業会計</t>
  </si>
  <si>
    <t>一般会計</t>
  </si>
  <si>
    <t>平川市下水道事業会計</t>
  </si>
  <si>
    <t>国民健康保険特別会計</t>
  </si>
  <si>
    <t>介護保険特別会計</t>
  </si>
  <si>
    <t>尾上地区住宅団地温泉事業特別会計</t>
  </si>
  <si>
    <t>後期高齢者医療特別会計</t>
  </si>
  <si>
    <t>学校給食センター特別会計</t>
  </si>
  <si>
    <t>その他会計（赤字）</t>
  </si>
  <si>
    <t>その他会計（黒字）</t>
  </si>
  <si>
    <t>青森県市長会館管理組合</t>
    <rPh sb="0" eb="3">
      <t>アオモリケン</t>
    </rPh>
    <rPh sb="3" eb="5">
      <t>シチョウ</t>
    </rPh>
    <rPh sb="5" eb="7">
      <t>カイカン</t>
    </rPh>
    <rPh sb="7" eb="9">
      <t>カンリ</t>
    </rPh>
    <rPh sb="9" eb="11">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</si>
  <si>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</si>
  <si>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津軽広域連合</t>
    <rPh sb="0" eb="2">
      <t>ツガル</t>
    </rPh>
    <rPh sb="2" eb="4">
      <t>コウイキ</t>
    </rPh>
    <rPh sb="4" eb="6">
      <t>レンゴウ</t>
    </rPh>
    <phoneticPr fontId="24"/>
  </si>
  <si>
    <t>津軽広域水道企業団（津軽事業部）</t>
    <rPh sb="0" eb="2">
      <t>ツガル</t>
    </rPh>
    <rPh sb="2" eb="4">
      <t>コウイキ</t>
    </rPh>
    <rPh sb="4" eb="6">
      <t>スイドウ</t>
    </rPh>
    <rPh sb="6" eb="8">
      <t>キギョウ</t>
    </rPh>
    <rPh sb="8" eb="9">
      <t>ダン</t>
    </rPh>
    <rPh sb="10" eb="12">
      <t>ツガル</t>
    </rPh>
    <rPh sb="12" eb="15">
      <t>ジギョウブ</t>
    </rPh>
    <phoneticPr fontId="24"/>
  </si>
  <si>
    <t>久吉ダム水道企業団</t>
    <rPh sb="0" eb="2">
      <t>ヒサヨシ</t>
    </rPh>
    <rPh sb="4" eb="6">
      <t>スイドウ</t>
    </rPh>
    <rPh sb="6" eb="8">
      <t>キギョウ</t>
    </rPh>
    <rPh sb="8" eb="9">
      <t>ダン</t>
    </rPh>
    <phoneticPr fontId="24"/>
  </si>
  <si>
    <t>南黒地方福祉事務組合</t>
    <rPh sb="0" eb="1">
      <t>ミナミ</t>
    </rPh>
    <rPh sb="1" eb="2">
      <t>クロ</t>
    </rPh>
    <rPh sb="2" eb="4">
      <t>チホウ</t>
    </rPh>
    <rPh sb="4" eb="6">
      <t>フクシ</t>
    </rPh>
    <rPh sb="6" eb="8">
      <t>ジム</t>
    </rPh>
    <rPh sb="8" eb="10">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</si>
  <si>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</si>
  <si>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</si>
  <si>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弘前地区環境整備事務組合</t>
    <rPh sb="0" eb="2">
      <t>ヒロサキ</t>
    </rPh>
    <rPh sb="2" eb="4">
      <t>チク</t>
    </rPh>
    <rPh sb="4" eb="6">
      <t>カンキョウ</t>
    </rPh>
    <rPh sb="6" eb="8">
      <t>セイビ</t>
    </rPh>
    <rPh sb="8" eb="10">
      <t>ジム</t>
    </rPh>
    <rPh sb="10" eb="12">
      <t>クミアイ</t>
    </rPh>
    <phoneticPr fontId="24"/>
  </si>
  <si>
    <t>黒石地区清掃施設組合</t>
    <rPh sb="0" eb="2">
      <t>クロイシ</t>
    </rPh>
    <rPh sb="2" eb="4">
      <t>チク</t>
    </rPh>
    <rPh sb="4" eb="6">
      <t>セイソウ</t>
    </rPh>
    <rPh sb="6" eb="8">
      <t>シセツ</t>
    </rPh>
    <rPh sb="8" eb="10">
      <t>クミアイ</t>
    </rPh>
    <phoneticPr fontId="24"/>
  </si>
  <si>
    <t>弘前地区消防事務組合</t>
    <rPh sb="0" eb="2">
      <t>ヒロサキ</t>
    </rPh>
    <rPh sb="2" eb="4">
      <t>チク</t>
    </rPh>
    <rPh sb="4" eb="6">
      <t>ショウボウ</t>
    </rPh>
    <rPh sb="6" eb="8">
      <t>ジム</t>
    </rPh>
    <rPh sb="8" eb="10">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</si>
  <si>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</si>
  <si>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青森県市町村総合事務組合</t>
    <rPh sb="0" eb="3">
      <t>アオモリケン</t>
    </rPh>
    <rPh sb="3" eb="6">
      <t>シチョウソン</t>
    </rPh>
    <rPh sb="6" eb="8">
      <t>ソウゴウ</t>
    </rPh>
    <rPh sb="8" eb="10">
      <t>ジム</t>
    </rPh>
    <rPh sb="10" eb="12">
      <t>クミアイ</t>
    </rPh>
    <phoneticPr fontId="24"/>
  </si>
  <si>
    <t>平川市土地開発公社</t>
    <rPh sb="0" eb="3">
      <t>ヒラカワシ</t>
    </rPh>
    <rPh sb="3" eb="5">
      <t>トチ</t>
    </rPh>
    <rPh sb="5" eb="7">
      <t>カイハツ</t>
    </rPh>
    <rPh sb="7" eb="9">
      <t>コウシャ</t>
    </rPh>
    <phoneticPr fontId="30"/>
  </si>
  <si>
    <t>碇ヶ関開発</t>
    <rPh sb="0" eb="3">
      <t>イカリガセキ</t>
    </rPh>
    <rPh sb="3" eb="5">
      <t>カイハツ</t>
    </rPh>
    <phoneticPr fontId="30"/>
  </si>
  <si>
    <t>津軽バイオマスエナジー</t>
    <rPh sb="0" eb="2">
      <t>ツガル</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</si>
  <si>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</si>
  <si>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</si>
  <si>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</si>
  <si>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</si>
  <si>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</si>
  <si>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</si>
  <si>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</si>
  <si>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</si>
  <si>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</si>
  <si>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</si>
  <si>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</si>
  <si>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</si>
  <si>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</si>
  <si>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</si>
  <si>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</si>
  <si>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くなっているものの、将来負担比率についてはH25より比率なしとなっている。これは、普通建設事業費を抑え地方債の新規発行の抑制に努めてきたためである。しかし、今後は本庁舎建設事業や小学校改築事業、市民体育館整備事業などの大型事業が続くため、これまで以上に公債費の適正化に取り組んでいく必要がある。</t>
    <rPh sb="0" eb="2">
      <t>ジッシツ</t>
    </rPh>
    <rPh sb="2" eb="4">
      <t>コウサイ</t>
    </rPh>
    <rPh sb="4" eb="5">
      <t>ヒ</t>
    </rPh>
    <rPh sb="5" eb="7">
      <t>ヒリツ</t>
    </rPh>
    <rPh sb="8" eb="10">
      <t>ルイジ</t>
    </rPh>
    <rPh sb="10" eb="12">
      <t>ダンタイ</t>
    </rPh>
    <rPh sb="13" eb="15">
      <t>ヒカク</t>
    </rPh>
    <rPh sb="17" eb="18">
      <t>タカ</t>
    </rPh>
    <rPh sb="28" eb="30">
      <t>ショウライ</t>
    </rPh>
    <rPh sb="30" eb="32">
      <t>フタン</t>
    </rPh>
    <rPh sb="32" eb="34">
      <t>ヒリツ</t>
    </rPh>
    <rPh sb="44" eb="46">
      <t>ヒリツ</t>
    </rPh>
    <rPh sb="59" eb="61">
      <t>フツウ</t>
    </rPh>
    <rPh sb="61" eb="63">
      <t>ケンセツ</t>
    </rPh>
    <rPh sb="63" eb="65">
      <t>ジギョウ</t>
    </rPh>
    <rPh sb="65" eb="66">
      <t>ヒ</t>
    </rPh>
    <rPh sb="67" eb="68">
      <t>オサ</t>
    </rPh>
    <rPh sb="69" eb="72">
      <t>チホウサイ</t>
    </rPh>
    <rPh sb="73" eb="75">
      <t>シンキ</t>
    </rPh>
    <rPh sb="75" eb="77">
      <t>ハッコウ</t>
    </rPh>
    <rPh sb="78" eb="80">
      <t>ヨクセイ</t>
    </rPh>
    <rPh sb="81" eb="82">
      <t>ツト</t>
    </rPh>
    <rPh sb="96" eb="98">
      <t>コンゴ</t>
    </rPh>
    <rPh sb="99" eb="102">
      <t>ホンチョウシャ</t>
    </rPh>
    <rPh sb="102" eb="104">
      <t>ケンセツ</t>
    </rPh>
    <rPh sb="104" eb="106">
      <t>ジギョウ</t>
    </rPh>
    <rPh sb="107" eb="110">
      <t>ショウガッコウ</t>
    </rPh>
    <rPh sb="110" eb="112">
      <t>カイチク</t>
    </rPh>
    <rPh sb="112" eb="114">
      <t>ジギョウ</t>
    </rPh>
    <rPh sb="115" eb="117">
      <t>シミン</t>
    </rPh>
    <rPh sb="117" eb="120">
      <t>タイイクカン</t>
    </rPh>
    <rPh sb="120" eb="122">
      <t>セイビ</t>
    </rPh>
    <rPh sb="122" eb="124">
      <t>ジギョウ</t>
    </rPh>
    <rPh sb="127" eb="129">
      <t>オオガタ</t>
    </rPh>
    <rPh sb="129" eb="131">
      <t>ジギョウ</t>
    </rPh>
    <rPh sb="132" eb="133">
      <t>ツヅ</t>
    </rPh>
    <rPh sb="141" eb="143">
      <t>イジョウ</t>
    </rPh>
    <rPh sb="144" eb="147">
      <t>コウサイヒ</t>
    </rPh>
    <rPh sb="148" eb="151">
      <t>テキセイカ</t>
    </rPh>
    <rPh sb="152" eb="153">
      <t>ト</t>
    </rPh>
    <rPh sb="154" eb="155">
      <t>ク</t>
    </rPh>
    <rPh sb="159" eb="16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</si>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</sst>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C799-4E61-B862-6566BB92D4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33264</c:v>
                </c:pt>
                <c:pt idx="1">
                  <c:v>75947</c:v>
                </c:pt>
                <c:pt idx="2">
                  <c:v>61783</c:v>
                </c:pt>
                <c:pt idx="3">
                  <c:v>65332</c:v>
                </c:pt>
                <c:pt idx="4">
                  <c:v>96822</c:v>
                </c:pt>
              </c:numCache>
            </c:numRef>
          </c:val>
          <c:smooth val="0"/>
          <c:extLst>
            <c:ext xmlns:c16="http://schemas.microsoft.com/office/drawing/2014/chart" uri="{C3380CC4-5D6E-409C-BE32-E72D297353CC}">
              <c16:uniqueId val="{00000001-C799-4E61-B862-6566BB92D42C}"/>
            </c:ext>
          </c:extLst>
        </c:ser>
        <c:dLbls>
          <c:showLegendKey val="0"/>
          <c:showVal val="0"/>
          <c:showCatName val="0"/>
          <c:showSerName val="0"/>
          <c:showPercent val="0"/>
          <c:showBubbleSize val="0"/>
        </c:dLbls>
        <c:marker val="1"/>
        <c:smooth val="0"/>
        <c:axId val="286666584"/>
        <c:axId val="286665408"/>
      </c:lineChart>
      <c:catAx>
        <c:axId val="286666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665408"/>
        <c:crosses val="autoZero"/>
        <c:auto val="1"/>
        <c:lblAlgn val="ctr"/>
        <c:lblOffset val="100"/>
        <c:tickLblSkip val="1"/>
        <c:tickMarkSkip val="1"/>
        <c:noMultiLvlLbl val="0"/>
      </c:catAx>
      <c:valAx>
        <c:axId val="286665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666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2.13</c:v>
                </c:pt>
                <c:pt idx="1">
                  <c:v>2.2400000000000002</c:v>
                </c:pt>
                <c:pt idx="2">
                  <c:v>2.14</c:v>
                </c:pt>
                <c:pt idx="3">
                  <c:v>3.88</c:v>
                </c:pt>
                <c:pt idx="4">
                  <c:v>4.53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20.57</c:v>
                </c:pt>
                <c:pt idx="1">
                  <c:v>21.68</c:v>
                </c:pt>
                <c:pt idx="2">
                  <c:v>23.87</c:v>
                </c:pt>
                <c:pt idx="3">
                  <c:v>25.71</c:v>
                </c:pt>
                <c:pt idx="4">
                  <c:v>25.89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6663840"/>
        <c:axId val="286668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2.35</c:v>
                </c:pt>
                <c:pt idx="1">
                  <c:v>1.65</c:v>
                </c:pt>
                <c:pt idx="2">
                  <c:v>1.64</c:v>
                </c:pt>
                <c:pt idx="3">
                  <c:v>4.2</c:v>
                </c:pt>
                <c:pt idx="4">
                  <c:v>0.71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6663840"/>
        <c:axId val="286668152"/>
      </c:lineChart>
      <c:catAx>
        <c:axId val="2866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668152"/>
        <c:crosses val="autoZero"/>
        <c:auto val="1"/>
        <c:lblAlgn val="ctr"/>
        <c:lblOffset val="100"/>
        <c:tickLblSkip val="1"/>
        <c:tickMarkSkip val="1"/>
        <c:noMultiLvlLbl val="0"/>
      </c:catAx>
      <c:valAx>
        <c:axId val="28666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66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0.52</c:v>
                </c:pt>
                <c:pt idx="4">
                  <c:v>#N/A</c:v>
                </c:pt>
                <c:pt idx="5">
                  <c:v>0.68</c:v>
                </c:pt>
                <c:pt idx="6">
                  <c:v>#N/A</c:v>
                </c:pt>
                <c:pt idx="7">
                  <c:v>1.08</c:v>
                </c:pt>
                <c:pt idx="8">
                  <c:v>#N/A</c:v>
                </c:pt>
                <c:pt idx="9">
                  <c:v>0.89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0.05</c:v>
                </c:pt>
                <c:pt idx="4">
                  <c:v>#N/A</c:v>
                </c:pt>
                <c:pt idx="5">
                  <c:v>0.37</c:v>
                </c:pt>
                <c:pt idx="6">
                  <c:v>#N/A</c:v>
                </c:pt>
                <c:pt idx="7">
                  <c:v>0.03</c:v>
                </c:pt>
                <c:pt idx="8">
                  <c:v>#N/A</c:v>
                </c:pt>
                <c:pt idx="9">
                  <c:v>1.06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平川市下水道事業会計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0.67</c:v>
                </c:pt>
                <c:pt idx="4">
                  <c:v>#N/A</c:v>
                </c:pt>
                <c:pt idx="5">
                  <c:v>1.7</c:v>
                </c:pt>
                <c:pt idx="6">
                  <c:v>#N/A</c:v>
                </c:pt>
                <c:pt idx="7">
                  <c:v>1.42</c:v>
                </c:pt>
                <c:pt idx="8">
                  <c:v>#N/A</c:v>
                </c:pt>
                <c:pt idx="9">
                  <c:v>1.34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2.09</c:v>
                </c:pt>
                <c:pt idx="2">
                  <c:v>#N/A</c:v>
                </c:pt>
                <c:pt idx="3">
                  <c:v>2.2200000000000002</c:v>
                </c:pt>
                <c:pt idx="4">
                  <c:v>#N/A</c:v>
                </c:pt>
                <c:pt idx="5">
                  <c:v>2.11</c:v>
                </c:pt>
                <c:pt idx="6">
                  <c:v>#N/A</c:v>
                </c:pt>
                <c:pt idx="7">
                  <c:v>3.87</c:v>
                </c:pt>
                <c:pt idx="8">
                  <c:v>#N/A</c:v>
                </c:pt>
                <c:pt idx="9">
                  <c:v>4.4800000000000004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c:v>
                </c:pt>
                <c:pt idx="2">
                  <c:v>#N/A</c:v>
                </c:pt>
                <c:pt idx="3">
                  <c:v>3.37</c:v>
                </c:pt>
                <c:pt idx="4">
                  <c:v>#N/A</c:v>
                </c:pt>
                <c:pt idx="5">
                  <c:v>3.86</c:v>
                </c:pt>
                <c:pt idx="6">
                  <c:v>#N/A</c:v>
                </c:pt>
                <c:pt idx="7">
                  <c:v>4.3600000000000003</c:v>
                </c:pt>
                <c:pt idx="8">
                  <c:v>#N/A</c:v>
                </c:pt>
                <c:pt idx="9">
                  <c:v>5.17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1776672"/>
        <c:axId val="351773928"/>
      </c:barChart>
      <c:catAx>
        <c:axId val="3517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773928"/>
        <c:crosses val="autoZero"/>
        <c:auto val="1"/>
        <c:lblAlgn val="ctr"/>
        <c:lblOffset val="100"/>
        <c:tickLblSkip val="1"/>
        <c:tickMarkSkip val="1"/>
        <c:noMultiLvlLbl val="0"/>
      </c:catAx>
      <c:valAx>
        <c:axId val="35177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77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1928</c:v>
                </c:pt>
                <c:pt idx="5">
                  <c:v>1921</c:v>
                </c:pt>
                <c:pt idx="8">
                  <c:v>2022</c:v>
                </c:pt>
                <c:pt idx="11">
                  <c:v>2018</c:v>
                </c:pt>
                <c:pt idx="14">
                  <c:v>2043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20</c:v>
                </c:pt>
                <c:pt idx="6">
                  <c:v>14</c:v>
                </c:pt>
                <c:pt idx="9">
                  <c:v>10</c:v>
                </c:pt>
                <c:pt idx="12">
                  <c:v>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107</c:v>
                </c:pt>
                <c:pt idx="3">
                  <c:v>108</c:v>
                </c:pt>
                <c:pt idx="6">
                  <c:v>108</c:v>
                </c:pt>
                <c:pt idx="9">
                  <c:v>106</c:v>
                </c:pt>
                <c:pt idx="12">
                  <c:v>131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742</c:v>
                </c:pt>
                <c:pt idx="3">
                  <c:v>693</c:v>
                </c:pt>
                <c:pt idx="6">
                  <c:v>776</c:v>
                </c:pt>
                <c:pt idx="9">
                  <c:v>650</c:v>
                </c:pt>
                <c:pt idx="12">
                  <c:v>637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2420</c:v>
                </c:pt>
                <c:pt idx="3">
                  <c:v>2552</c:v>
                </c:pt>
                <c:pt idx="6">
                  <c:v>2496</c:v>
                </c:pt>
                <c:pt idx="9">
                  <c:v>2507</c:v>
                </c:pt>
                <c:pt idx="12">
                  <c:v>2389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1777848"/>
        <c:axId val="35177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1359</c:v>
                </c:pt>
                <c:pt idx="2">
                  <c:v>#N/A</c:v>
                </c:pt>
                <c:pt idx="3">
                  <c:v>#N/A</c:v>
                </c:pt>
                <c:pt idx="4">
                  <c:v>1452</c:v>
                </c:pt>
                <c:pt idx="5">
                  <c:v>#N/A</c:v>
                </c:pt>
                <c:pt idx="6">
                  <c:v>#N/A</c:v>
                </c:pt>
                <c:pt idx="7">
                  <c:v>1372</c:v>
                </c:pt>
                <c:pt idx="8">
                  <c:v>#N/A</c:v>
                </c:pt>
                <c:pt idx="9">
                  <c:v>#N/A</c:v>
                </c:pt>
                <c:pt idx="10">
                  <c:v>1255</c:v>
                </c:pt>
                <c:pt idx="11">
                  <c:v>#N/A</c:v>
                </c:pt>
                <c:pt idx="12">
                  <c:v>#N/A</c:v>
                </c:pt>
                <c:pt idx="13">
                  <c:v>1121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1777848"/>
        <c:axId val="351775104"/>
      </c:lineChart>
      <c:catAx>
        <c:axId val="35177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775104"/>
        <c:crosses val="autoZero"/>
        <c:auto val="1"/>
        <c:lblAlgn val="ctr"/>
        <c:lblOffset val="100"/>
        <c:tickLblSkip val="1"/>
        <c:tickMarkSkip val="1"/>
        <c:noMultiLvlLbl val="0"/>
      </c:catAx>
      <c:valAx>
        <c:axId val="35177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77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16853</c:v>
                </c:pt>
                <c:pt idx="5">
                  <c:v>16929</c:v>
                </c:pt>
                <c:pt idx="8">
                  <c:v>16492</c:v>
                </c:pt>
                <c:pt idx="11">
                  <c:v>16042</c:v>
                </c:pt>
                <c:pt idx="14">
                  <c:v>16046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0</c:v>
                </c:pt>
                <c:pt idx="8">
                  <c:v>0</c:v>
                </c:pt>
                <c:pt idx="11">
                  <c:v>943</c:v>
                </c:pt>
                <c:pt idx="14">
                  <c:v>928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6366</c:v>
                </c:pt>
                <c:pt idx="5">
                  <c:v>7150</c:v>
                </c:pt>
                <c:pt idx="8">
                  <c:v>7611</c:v>
                </c:pt>
                <c:pt idx="11">
                  <c:v>8079</c:v>
                </c:pt>
                <c:pt idx="14">
                  <c:v>8537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4002</c:v>
                </c:pt>
                <c:pt idx="3">
                  <c:v>3312</c:v>
                </c:pt>
                <c:pt idx="6">
                  <c:v>3020</c:v>
                </c:pt>
                <c:pt idx="9">
                  <c:v>2813</c:v>
                </c:pt>
                <c:pt idx="12">
                  <c:v>2610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867</c:v>
                </c:pt>
                <c:pt idx="3">
                  <c:v>804</c:v>
                </c:pt>
                <c:pt idx="6">
                  <c:v>1005</c:v>
                </c:pt>
                <c:pt idx="9">
                  <c:v>1044</c:v>
                </c:pt>
                <c:pt idx="12">
                  <c:v>927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7093</c:v>
                </c:pt>
                <c:pt idx="3">
                  <c:v>6667</c:v>
                </c:pt>
                <c:pt idx="6">
                  <c:v>6348</c:v>
                </c:pt>
                <c:pt idx="9">
                  <c:v>5675</c:v>
                </c:pt>
                <c:pt idx="12">
                  <c:v>5112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c:v>
                </c:pt>
                <c:pt idx="3">
                  <c:v>43</c:v>
                </c:pt>
                <c:pt idx="6">
                  <c:v>34</c:v>
                </c:pt>
                <c:pt idx="9">
                  <c:v>25</c:v>
                </c:pt>
                <c:pt idx="12">
                  <c:v>19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13103</c:v>
                </c:pt>
                <c:pt idx="3">
                  <c:v>12676</c:v>
                </c:pt>
                <c:pt idx="6">
                  <c:v>11825</c:v>
                </c:pt>
                <c:pt idx="9">
                  <c:v>11323</c:v>
                </c:pt>
                <c:pt idx="12">
                  <c:v>10977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1771968"/>
        <c:axId val="351774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1896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1771968"/>
        <c:axId val="351774712"/>
      </c:lineChart>
      <c:catAx>
        <c:axId val="3517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774712"/>
        <c:crosses val="autoZero"/>
        <c:auto val="1"/>
        <c:lblAlgn val="ctr"/>
        <c:lblOffset val="100"/>
        <c:tickLblSkip val="1"/>
        <c:tickMarkSkip val="1"/>
        <c:noMultiLvlLbl val="0"/>
      </c:catAx>
      <c:valAx>
        <c:axId val="351774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77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{277502B3-060B-4334-B313-79824475AD7B}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{6FDF8919-03FE-41DF-970A-28EF8F932F08}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{104F5EC9-9945-4CDA-9854-1C7DC8D6CAF6}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{5AC0934C-1FD7-4401-BA9E-55FC22C945D1}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{99AC9B5A-4C9C-44F0-90B0-205B17BFF949}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{85ECE0E7-E687-4272-8219-7BB99D4EEBE0}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{FF56FAFA-E3ED-45F3-A72B-E82A8E0320F8}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{EBE30E96-6592-40B8-9024-84D6CEB10C5C}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{E65CD0D7-3F09-4ED0-909D-DDA9102D844D}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{8F7A6738-39B6-47C5-B2F8-3BDC1DD3912C}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8196224"/>
        <c:axId val="368197008"/>
      </c:scatterChart>
      <c:valAx>
        <c:axId val="368196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197008"/>
        <c:crosses val="autoZero"/>
        <c:crossBetween val="midCat"/>
      </c:valAx>
      <c:valAx>
        <c:axId val="368197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196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{49C71DEC-7A4E-4D63-8C69-BBED32C2FE46}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{871A6B72-20F0-4217-ABDD-1A5E47BAFDCB}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{26B9E744-4750-478E-AD99-455FD26679FA}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{71B437E8-E0CB-4176-BFE3-1FABC65B835E}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{B2A78B13-4F09-41E9-9D9A-E198EBF44283}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14.7</c:v>
                </c:pt>
                <c:pt idx="2">
                  <c:v>14.9</c:v>
                </c:pt>
                <c:pt idx="3">
                  <c:v>14.7</c:v>
                </c:pt>
                <c:pt idx="4">
                  <c:v>13.8</c:v>
                </c:pt>
              </c:numCache>
            </c:numRef>
          </c:xVal>
          <c:yVal>
            <c:numRef>
              <c:f>公会計指標分析・財政指標組合せ分析表!$K$73:$O$73</c:f>
              <c:numCache>
                <c:formatCode>#,##0.0;"▲ "#,##0.0</c:formatCode>
                <c:ptCount val="5"/>
                <c:pt idx="0">
                  <c:v>20.2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{99EB82DD-D3B7-46B1-AD59-DEA0305469C6}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{05CD1A1F-7348-41DB-A8EB-2EB1CA2280CE}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{D8C3D957-F2D1-413C-8E84-A067797D97EF}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{4A0D14B7-2D5E-4294-B426-0E14F09481A6}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{BD1FA76C-4054-48B8-9A58-9C4C4659C260}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8201712"/>
        <c:axId val="368196616"/>
      </c:scatterChart>
      <c:valAx>
        <c:axId val="368201712"/>
        <c:scaling>
          <c:orientation val="minMax"/>
          <c:max val="14.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196616"/>
        <c:crosses val="autoZero"/>
        <c:crossBetween val="midCat"/>
      </c:valAx>
      <c:valAx>
        <c:axId val="368196616"/>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201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地方債繰上償還（</a:t>
          </a:r>
          <a:r>
            <a:rPr lang="en-US" altLang="ja-JP" sz="1300" b="0" i="0">
              <a:solidFill>
                <a:schemeClr val="dk1"/>
              </a:solidFill>
              <a:effectLst/>
              <a:latin typeface="+mn-lt"/>
              <a:ea typeface="+mn-ea"/>
              <a:cs typeface="+mn-cs"/>
            </a:rPr>
            <a:t>H19</a:t>
          </a:r>
          <a:r>
            <a:rPr lang="ja-JP" altLang="ja-JP" sz="1300" b="0" i="0">
              <a:solidFill>
                <a:schemeClr val="dk1"/>
              </a:solidFill>
              <a:effectLst/>
              <a:latin typeface="+mn-lt"/>
              <a:ea typeface="+mn-ea"/>
              <a:cs typeface="+mn-cs"/>
            </a:rPr>
            <a:t>～</a:t>
          </a:r>
          <a:r>
            <a:rPr lang="en-US" altLang="ja-JP" sz="1300" b="0" i="0">
              <a:solidFill>
                <a:schemeClr val="dk1"/>
              </a:solidFill>
              <a:effectLst/>
              <a:latin typeface="+mn-lt"/>
              <a:ea typeface="+mn-ea"/>
              <a:cs typeface="+mn-cs"/>
            </a:rPr>
            <a:t>28 </a:t>
          </a:r>
          <a:r>
            <a:rPr lang="ja-JP" altLang="ja-JP" sz="1300" b="0" i="0" baseline="0">
              <a:solidFill>
                <a:schemeClr val="dk1"/>
              </a:solidFill>
              <a:effectLst/>
              <a:latin typeface="+mn-lt"/>
              <a:ea typeface="+mn-ea"/>
              <a:cs typeface="+mn-cs"/>
            </a:rPr>
            <a:t> </a:t>
          </a:r>
          <a:r>
            <a:rPr lang="ja-JP" altLang="ja-JP" sz="1300" b="0" i="0">
              <a:solidFill>
                <a:schemeClr val="dk1"/>
              </a:solidFill>
              <a:effectLst/>
              <a:latin typeface="+mn-lt"/>
              <a:ea typeface="+mn-ea"/>
              <a:cs typeface="+mn-cs"/>
            </a:rPr>
            <a:t>・ </a:t>
          </a:r>
          <a:r>
            <a:rPr lang="en-US" altLang="ja-JP" sz="1300" b="0" i="0">
              <a:solidFill>
                <a:schemeClr val="dk1"/>
              </a:solidFill>
              <a:effectLst/>
              <a:latin typeface="+mn-lt"/>
              <a:ea typeface="+mn-ea"/>
              <a:cs typeface="+mn-cs"/>
            </a:rPr>
            <a:t>4,321,439</a:t>
          </a:r>
          <a:r>
            <a:rPr lang="ja-JP" altLang="ja-JP" sz="1300" b="0" i="0">
              <a:solidFill>
                <a:schemeClr val="dk1"/>
              </a:solidFill>
              <a:effectLst/>
              <a:latin typeface="+mn-lt"/>
              <a:ea typeface="+mn-ea"/>
              <a:cs typeface="+mn-cs"/>
            </a:rPr>
            <a:t>千円）を行うことで、元利償還金の上昇抑制に努めている。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老朽化した施設の大規模改修などで元利償還金が増加する見込みだが、長期総合プランに基づいた地方債の計画的な発行、合併特例債や過疎対策事業債といった交付税措置の有利な地方債の活用により、財政の一層の健全化を図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将来負担比率は減少して推移しており、平成</a:t>
          </a:r>
          <a:r>
            <a:rPr lang="en-US" altLang="ja-JP" sz="1300" b="0" i="0">
              <a:solidFill>
                <a:schemeClr val="dk1"/>
              </a:solidFill>
              <a:effectLst/>
              <a:latin typeface="+mn-lt"/>
              <a:ea typeface="+mn-ea"/>
              <a:cs typeface="+mn-cs"/>
            </a:rPr>
            <a:t>28</a:t>
          </a:r>
          <a:r>
            <a:rPr lang="ja-JP" altLang="ja-JP" sz="1300" b="0" i="0">
              <a:solidFill>
                <a:schemeClr val="dk1"/>
              </a:solidFill>
              <a:effectLst/>
              <a:latin typeface="+mn-lt"/>
              <a:ea typeface="+mn-ea"/>
              <a:cs typeface="+mn-cs"/>
            </a:rPr>
            <a:t>年度においては平成</a:t>
          </a:r>
          <a:r>
            <a:rPr lang="en-US" altLang="ja-JP" sz="1300" b="0" i="0">
              <a:solidFill>
                <a:schemeClr val="dk1"/>
              </a:solidFill>
              <a:effectLst/>
              <a:latin typeface="+mn-lt"/>
              <a:ea typeface="+mn-ea"/>
              <a:cs typeface="+mn-cs"/>
            </a:rPr>
            <a:t>27</a:t>
          </a:r>
          <a:r>
            <a:rPr lang="ja-JP" altLang="ja-JP" sz="1300" b="0" i="0">
              <a:solidFill>
                <a:schemeClr val="dk1"/>
              </a:solidFill>
              <a:effectLst/>
              <a:latin typeface="+mn-lt"/>
              <a:ea typeface="+mn-ea"/>
              <a:cs typeface="+mn-cs"/>
            </a:rPr>
            <a:t>年度と同様に充当可能財源等が将来負担額を上回り、比率なしとなった。</a:t>
          </a:r>
          <a:endParaRPr lang="ja-JP" altLang="ja-JP" sz="1300">
            <a:effectLst/>
          </a:endParaRPr>
        </a:p>
        <a:p>
          <a:r>
            <a:rPr lang="ja-JP" altLang="ja-JP" sz="1300" b="0" i="0">
              <a:solidFill>
                <a:schemeClr val="dk1"/>
              </a:solidFill>
              <a:effectLst/>
              <a:latin typeface="+mn-lt"/>
              <a:ea typeface="+mn-ea"/>
              <a:cs typeface="+mn-cs"/>
            </a:rPr>
            <a:t>　将来負担額については、地方債繰上償還（</a:t>
          </a:r>
          <a:r>
            <a:rPr lang="en-US" altLang="ja-JP" sz="1300" b="0" i="0">
              <a:solidFill>
                <a:schemeClr val="dk1"/>
              </a:solidFill>
              <a:effectLst/>
              <a:latin typeface="+mn-lt"/>
              <a:ea typeface="+mn-ea"/>
              <a:cs typeface="+mn-cs"/>
            </a:rPr>
            <a:t>H19</a:t>
          </a:r>
          <a:r>
            <a:rPr lang="ja-JP" altLang="ja-JP" sz="1300" b="0" i="0">
              <a:solidFill>
                <a:schemeClr val="dk1"/>
              </a:solidFill>
              <a:effectLst/>
              <a:latin typeface="+mn-lt"/>
              <a:ea typeface="+mn-ea"/>
              <a:cs typeface="+mn-cs"/>
            </a:rPr>
            <a:t>～</a:t>
          </a:r>
          <a:r>
            <a:rPr lang="en-US" altLang="ja-JP" sz="1300" b="0" i="0">
              <a:solidFill>
                <a:schemeClr val="dk1"/>
              </a:solidFill>
              <a:effectLst/>
              <a:latin typeface="+mn-lt"/>
              <a:ea typeface="+mn-ea"/>
              <a:cs typeface="+mn-cs"/>
            </a:rPr>
            <a:t>28 </a:t>
          </a:r>
          <a:r>
            <a:rPr lang="ja-JP" altLang="ja-JP" sz="1300" b="0" i="0" baseline="0">
              <a:solidFill>
                <a:schemeClr val="dk1"/>
              </a:solidFill>
              <a:effectLst/>
              <a:latin typeface="+mn-lt"/>
              <a:ea typeface="+mn-ea"/>
              <a:cs typeface="+mn-cs"/>
            </a:rPr>
            <a:t> </a:t>
          </a:r>
          <a:r>
            <a:rPr lang="ja-JP" altLang="ja-JP" sz="1300" b="0" i="0">
              <a:solidFill>
                <a:schemeClr val="dk1"/>
              </a:solidFill>
              <a:effectLst/>
              <a:latin typeface="+mn-lt"/>
              <a:ea typeface="+mn-ea"/>
              <a:cs typeface="+mn-cs"/>
            </a:rPr>
            <a:t>・ </a:t>
          </a:r>
          <a:r>
            <a:rPr lang="en-US" altLang="ja-JP" sz="1300" b="0" i="0">
              <a:solidFill>
                <a:schemeClr val="dk1"/>
              </a:solidFill>
              <a:effectLst/>
              <a:latin typeface="+mn-lt"/>
              <a:ea typeface="+mn-ea"/>
              <a:cs typeface="+mn-cs"/>
            </a:rPr>
            <a:t>4,321,439</a:t>
          </a:r>
          <a:r>
            <a:rPr lang="ja-JP" altLang="ja-JP" sz="1300" b="0" i="0">
              <a:solidFill>
                <a:schemeClr val="dk1"/>
              </a:solidFill>
              <a:effectLst/>
              <a:latin typeface="+mn-lt"/>
              <a:ea typeface="+mn-ea"/>
              <a:cs typeface="+mn-cs"/>
            </a:rPr>
            <a:t>千円）や借換債発行 （</a:t>
          </a:r>
          <a:r>
            <a:rPr lang="en-US" altLang="ja-JP" sz="1300" b="0" i="0">
              <a:solidFill>
                <a:schemeClr val="dk1"/>
              </a:solidFill>
              <a:effectLst/>
              <a:latin typeface="+mn-lt"/>
              <a:ea typeface="+mn-ea"/>
              <a:cs typeface="+mn-cs"/>
            </a:rPr>
            <a:t>H19</a:t>
          </a:r>
          <a:r>
            <a:rPr lang="ja-JP" altLang="ja-JP" sz="1300" b="0" i="0" baseline="0">
              <a:solidFill>
                <a:schemeClr val="dk1"/>
              </a:solidFill>
              <a:effectLst/>
              <a:latin typeface="+mn-lt"/>
              <a:ea typeface="+mn-ea"/>
              <a:cs typeface="+mn-cs"/>
            </a:rPr>
            <a:t> </a:t>
          </a:r>
          <a:r>
            <a:rPr lang="ja-JP" altLang="ja-JP" sz="1300" b="0" i="0">
              <a:solidFill>
                <a:schemeClr val="dk1"/>
              </a:solidFill>
              <a:effectLst/>
              <a:latin typeface="+mn-lt"/>
              <a:ea typeface="+mn-ea"/>
              <a:cs typeface="+mn-cs"/>
            </a:rPr>
            <a:t>・ </a:t>
          </a:r>
          <a:r>
            <a:rPr lang="en-US" altLang="ja-JP" sz="1300" b="0" i="0">
              <a:solidFill>
                <a:schemeClr val="dk1"/>
              </a:solidFill>
              <a:effectLst/>
              <a:latin typeface="+mn-lt"/>
              <a:ea typeface="+mn-ea"/>
              <a:cs typeface="+mn-cs"/>
            </a:rPr>
            <a:t>364,200</a:t>
          </a:r>
          <a:r>
            <a:rPr lang="ja-JP" altLang="ja-JP" sz="1300" b="0" i="0">
              <a:solidFill>
                <a:schemeClr val="dk1"/>
              </a:solidFill>
              <a:effectLst/>
              <a:latin typeface="+mn-lt"/>
              <a:ea typeface="+mn-ea"/>
              <a:cs typeface="+mn-cs"/>
            </a:rPr>
            <a:t>千円）により、地方債の現在高が減少している。</a:t>
          </a:r>
          <a:r>
            <a:rPr lang="en-US" altLang="ja-JP" sz="1300" b="0" i="0">
              <a:solidFill>
                <a:schemeClr val="dk1"/>
              </a:solidFill>
              <a:effectLst/>
              <a:latin typeface="+mn-lt"/>
              <a:ea typeface="+mn-ea"/>
              <a:cs typeface="+mn-cs"/>
            </a:rPr>
            <a:t/>
          </a:r>
          <a:br>
            <a:rPr lang="en-US" altLang="ja-JP" sz="1300" b="0" i="0">
              <a:solidFill>
                <a:schemeClr val="dk1"/>
              </a:solidFill>
              <a:effectLst/>
              <a:latin typeface="+mn-lt"/>
              <a:ea typeface="+mn-ea"/>
              <a:cs typeface="+mn-cs"/>
            </a:rPr>
          </a:br>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なお、平成</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年度から退職手当負担見込額が減少しているのは、消防事務組合の広域合併に伴うものである。</a:t>
          </a:r>
          <a:endParaRPr lang="ja-JP" altLang="ja-JP" sz="1300">
            <a:effectLst/>
          </a:endParaRPr>
        </a:p>
        <a:p>
          <a:r>
            <a:rPr lang="ja-JP" altLang="ja-JP" sz="1300" b="0" i="0">
              <a:solidFill>
                <a:schemeClr val="dk1"/>
              </a:solidFill>
              <a:effectLst/>
              <a:latin typeface="+mn-lt"/>
              <a:ea typeface="+mn-ea"/>
              <a:cs typeface="+mn-cs"/>
            </a:rPr>
            <a:t>　充当可能財源等については、</a:t>
          </a:r>
          <a:r>
            <a:rPr lang="ja-JP" altLang="en-US" sz="1300" b="0" i="0">
              <a:solidFill>
                <a:schemeClr val="dk1"/>
              </a:solidFill>
              <a:effectLst/>
              <a:latin typeface="+mn-lt"/>
              <a:ea typeface="+mn-ea"/>
              <a:cs typeface="+mn-cs"/>
            </a:rPr>
            <a:t>公共施設等整備</a:t>
          </a:r>
          <a:r>
            <a:rPr lang="ja-JP" altLang="ja-JP" sz="1300" b="0" i="0">
              <a:solidFill>
                <a:schemeClr val="dk1"/>
              </a:solidFill>
              <a:effectLst/>
              <a:latin typeface="+mn-lt"/>
              <a:ea typeface="+mn-ea"/>
              <a:cs typeface="+mn-cs"/>
            </a:rPr>
            <a:t>基金の積み立てにより増加している</a:t>
          </a:r>
          <a:r>
            <a:rPr lang="ja-JP" altLang="en-US" sz="1300" b="0" i="0">
              <a:solidFill>
                <a:schemeClr val="dk1"/>
              </a:solidFill>
              <a:effectLst/>
              <a:latin typeface="+mn-lt"/>
              <a:ea typeface="+mn-ea"/>
              <a:cs typeface="+mn-cs"/>
            </a:rPr>
            <a:t>が、引き続き基金の効率的な運用に努めるともに、</a:t>
          </a:r>
          <a:r>
            <a:rPr lang="ja-JP" altLang="ja-JP" sz="1300" b="0" i="0">
              <a:solidFill>
                <a:schemeClr val="dk1"/>
              </a:solidFill>
              <a:effectLst/>
              <a:latin typeface="+mn-lt"/>
              <a:ea typeface="+mn-ea"/>
              <a:cs typeface="+mn-cs"/>
            </a:rPr>
            <a:t>後世への負担を軽減できるよう財政の健全化</a:t>
          </a:r>
          <a:r>
            <a:rPr lang="ja-JP" altLang="en-US" sz="1300" b="0" i="0">
              <a:solidFill>
                <a:schemeClr val="dk1"/>
              </a:solidFill>
              <a:effectLst/>
              <a:latin typeface="+mn-lt"/>
              <a:ea typeface="+mn-ea"/>
              <a:cs typeface="+mn-cs"/>
            </a:rPr>
            <a:t>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自主財源が２割と乏しく、財政基盤が弱い状況であることから、類似団体を大きく下回っている。定住促進や地域産業の活性化を図りつつ、行政の効率化に努めることにより財政の健全化を図ってゆく。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104775</xdr:rowOff>
    </xdr:to>
    <xdr:cxnSp macro="">
      <xdr:nvCxnSpPr>
        <xdr:cNvPr id="68" name="直線コネクタ 67"/>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124883</xdr:rowOff>
    </xdr:to>
    <xdr:cxnSp macro="">
      <xdr:nvCxnSpPr>
        <xdr:cNvPr id="71" name="直線コネクタ 70"/>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8"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人件費に係るものが </a:t>
          </a:r>
          <a:r>
            <a:rPr lang="en-US" altLang="ja-JP" sz="1300" b="0" i="0">
              <a:solidFill>
                <a:schemeClr val="dk1"/>
              </a:solidFill>
              <a:effectLst/>
              <a:latin typeface="+mn-lt"/>
              <a:ea typeface="+mn-ea"/>
              <a:cs typeface="+mn-cs"/>
            </a:rPr>
            <a:t>20.2</a:t>
          </a:r>
          <a:r>
            <a:rPr lang="ja-JP" altLang="ja-JP" sz="1300" b="0" i="0">
              <a:solidFill>
                <a:schemeClr val="dk1"/>
              </a:solidFill>
              <a:effectLst/>
              <a:latin typeface="+mn-lt"/>
              <a:ea typeface="+mn-ea"/>
              <a:cs typeface="+mn-cs"/>
            </a:rPr>
            <a:t>％、公債費に係るものが </a:t>
          </a:r>
          <a:r>
            <a:rPr lang="en-US" altLang="ja-JP" sz="1300" b="0" i="0">
              <a:solidFill>
                <a:schemeClr val="dk1"/>
              </a:solidFill>
              <a:effectLst/>
              <a:latin typeface="+mn-lt"/>
              <a:ea typeface="+mn-ea"/>
              <a:cs typeface="+mn-cs"/>
            </a:rPr>
            <a:t>21.8</a:t>
          </a:r>
          <a:r>
            <a:rPr lang="ja-JP" altLang="ja-JP" sz="1300" b="0" i="0">
              <a:solidFill>
                <a:schemeClr val="dk1"/>
              </a:solidFill>
              <a:effectLst/>
              <a:latin typeface="+mn-lt"/>
              <a:ea typeface="+mn-ea"/>
              <a:cs typeface="+mn-cs"/>
            </a:rPr>
            <a:t>％と全体の大部分を占めて</a:t>
          </a:r>
          <a:r>
            <a:rPr lang="ja-JP" altLang="en-US" sz="1300" b="0" i="0">
              <a:solidFill>
                <a:schemeClr val="dk1"/>
              </a:solidFill>
              <a:effectLst/>
              <a:latin typeface="+mn-lt"/>
              <a:ea typeface="+mn-ea"/>
              <a:cs typeface="+mn-cs"/>
            </a:rPr>
            <a:t>おり、扶助費においても、</a:t>
          </a:r>
          <a:r>
            <a:rPr lang="en-US" altLang="ja-JP" sz="1300" b="0" i="0">
              <a:solidFill>
                <a:schemeClr val="dk1"/>
              </a:solidFill>
              <a:effectLst/>
              <a:latin typeface="+mn-lt"/>
              <a:ea typeface="+mn-ea"/>
              <a:cs typeface="+mn-cs"/>
            </a:rPr>
            <a:t>10.2</a:t>
          </a:r>
          <a:r>
            <a:rPr lang="ja-JP" altLang="en-US" sz="1300" b="0" i="0">
              <a:solidFill>
                <a:schemeClr val="dk1"/>
              </a:solidFill>
              <a:effectLst/>
              <a:latin typeface="+mn-lt"/>
              <a:ea typeface="+mn-ea"/>
              <a:cs typeface="+mn-cs"/>
            </a:rPr>
            <a:t>％と年々増加傾向である。</a:t>
          </a:r>
          <a:endParaRPr lang="ja-JP" altLang="ja-JP" sz="1300">
            <a:effectLst/>
          </a:endParaRPr>
        </a:p>
        <a:p>
          <a:pPr rtl="0"/>
          <a:r>
            <a:rPr lang="ja-JP" altLang="ja-JP" sz="1300" b="0" i="0">
              <a:solidFill>
                <a:schemeClr val="dk1"/>
              </a:solidFill>
              <a:effectLst/>
              <a:latin typeface="+mn-lt"/>
              <a:ea typeface="+mn-ea"/>
              <a:cs typeface="+mn-cs"/>
            </a:rPr>
            <a:t>　公債費については地方債繰上償還（Ｈ</a:t>
          </a:r>
          <a:r>
            <a:rPr lang="en-US" altLang="ja-JP" sz="1300" b="0" i="0">
              <a:solidFill>
                <a:schemeClr val="dk1"/>
              </a:solidFill>
              <a:effectLst/>
              <a:latin typeface="+mn-lt"/>
              <a:ea typeface="+mn-ea"/>
              <a:cs typeface="+mn-cs"/>
            </a:rPr>
            <a:t>19</a:t>
          </a:r>
          <a:r>
            <a:rPr lang="ja-JP" altLang="ja-JP" sz="1300" b="0" i="0">
              <a:solidFill>
                <a:schemeClr val="dk1"/>
              </a:solidFill>
              <a:effectLst/>
              <a:latin typeface="+mn-lt"/>
              <a:ea typeface="+mn-ea"/>
              <a:cs typeface="+mn-cs"/>
            </a:rPr>
            <a:t>～</a:t>
          </a:r>
          <a:r>
            <a:rPr lang="en-US" altLang="ja-JP" sz="1300" b="0" i="0">
              <a:solidFill>
                <a:schemeClr val="dk1"/>
              </a:solidFill>
              <a:effectLst/>
              <a:latin typeface="+mn-lt"/>
              <a:ea typeface="+mn-ea"/>
              <a:cs typeface="+mn-cs"/>
            </a:rPr>
            <a:t>28 </a:t>
          </a:r>
          <a:r>
            <a:rPr lang="ja-JP" altLang="ja-JP" sz="1300" b="0" i="0">
              <a:solidFill>
                <a:schemeClr val="dk1"/>
              </a:solidFill>
              <a:effectLst/>
              <a:latin typeface="+mn-lt"/>
              <a:ea typeface="+mn-ea"/>
              <a:cs typeface="+mn-cs"/>
            </a:rPr>
            <a:t> ・ </a:t>
          </a:r>
          <a:r>
            <a:rPr lang="en-US" altLang="ja-JP" sz="1300" b="0" i="0">
              <a:solidFill>
                <a:schemeClr val="dk1"/>
              </a:solidFill>
              <a:effectLst/>
              <a:latin typeface="+mn-lt"/>
              <a:ea typeface="+mn-ea"/>
              <a:cs typeface="+mn-cs"/>
            </a:rPr>
            <a:t>4,321,439</a:t>
          </a:r>
          <a:r>
            <a:rPr lang="ja-JP" altLang="ja-JP" sz="1300" b="0" i="0">
              <a:solidFill>
                <a:schemeClr val="dk1"/>
              </a:solidFill>
              <a:effectLst/>
              <a:latin typeface="+mn-lt"/>
              <a:ea typeface="+mn-ea"/>
              <a:cs typeface="+mn-cs"/>
            </a:rPr>
            <a:t>千円）、借換債発行（</a:t>
          </a:r>
          <a:r>
            <a:rPr lang="en-US" altLang="ja-JP" sz="1300" b="0" i="0">
              <a:solidFill>
                <a:schemeClr val="dk1"/>
              </a:solidFill>
              <a:effectLst/>
              <a:latin typeface="+mn-lt"/>
              <a:ea typeface="+mn-ea"/>
              <a:cs typeface="+mn-cs"/>
            </a:rPr>
            <a:t>H19</a:t>
          </a:r>
          <a:r>
            <a:rPr lang="ja-JP" altLang="ja-JP" sz="1300" b="0" i="0">
              <a:solidFill>
                <a:schemeClr val="dk1"/>
              </a:solidFill>
              <a:effectLst/>
              <a:latin typeface="+mn-lt"/>
              <a:ea typeface="+mn-ea"/>
              <a:cs typeface="+mn-cs"/>
            </a:rPr>
            <a:t>　・</a:t>
          </a:r>
          <a:r>
            <a:rPr lang="en-US" altLang="ja-JP" sz="1300" b="0" i="0">
              <a:solidFill>
                <a:schemeClr val="dk1"/>
              </a:solidFill>
              <a:effectLst/>
              <a:latin typeface="+mn-lt"/>
              <a:ea typeface="+mn-ea"/>
              <a:cs typeface="+mn-cs"/>
            </a:rPr>
            <a:t>364,200</a:t>
          </a:r>
          <a:r>
            <a:rPr lang="ja-JP" altLang="ja-JP" sz="1300" b="0" i="0">
              <a:solidFill>
                <a:schemeClr val="dk1"/>
              </a:solidFill>
              <a:effectLst/>
              <a:latin typeface="+mn-lt"/>
              <a:ea typeface="+mn-ea"/>
              <a:cs typeface="+mn-cs"/>
            </a:rPr>
            <a:t>千円）を行うなど、同比率の改善を図っている。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21227</xdr:rowOff>
    </xdr:from>
    <xdr:to>
      <xdr:col>7</xdr:col>
      <xdr:colOff>152400</xdr:colOff>
      <xdr:row>63</xdr:row>
      <xdr:rowOff>145324</xdr:rowOff>
    </xdr:to>
    <xdr:cxnSp macro="">
      <xdr:nvCxnSpPr>
        <xdr:cNvPr id="133" name="直線コネクタ 132"/>
        <xdr:cNvCxnSpPr/>
      </xdr:nvCxnSpPr>
      <xdr:spPr>
        <a:xfrm>
          <a:off x="4114800" y="1082257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21227</xdr:rowOff>
    </xdr:from>
    <xdr:to>
      <xdr:col>6</xdr:col>
      <xdr:colOff>0</xdr:colOff>
      <xdr:row>64</xdr:row>
      <xdr:rowOff>1451</xdr:rowOff>
    </xdr:to>
    <xdr:cxnSp macro="">
      <xdr:nvCxnSpPr>
        <xdr:cNvPr id="136" name="直線コネクタ 135"/>
        <xdr:cNvCxnSpPr/>
      </xdr:nvCxnSpPr>
      <xdr:spPr>
        <a:xfrm flipV="1">
          <a:off x="3225800" y="1082257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64</xdr:row>
      <xdr:rowOff>1451</xdr:rowOff>
    </xdr:to>
    <xdr:cxnSp macro="">
      <xdr:nvCxnSpPr>
        <xdr:cNvPr id="139" name="直線コネクタ 138"/>
        <xdr:cNvCxnSpPr/>
      </xdr:nvCxnSpPr>
      <xdr:spPr>
        <a:xfrm>
          <a:off x="2336800" y="10746740"/>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54791</xdr:rowOff>
    </xdr:from>
    <xdr:to>
      <xdr:col>3</xdr:col>
      <xdr:colOff>279400</xdr:colOff>
      <xdr:row>62</xdr:row>
      <xdr:rowOff>116840</xdr:rowOff>
    </xdr:to>
    <xdr:cxnSp macro="">
      <xdr:nvCxnSpPr>
        <xdr:cNvPr id="142" name="直線コネクタ 141"/>
        <xdr:cNvCxnSpPr/>
      </xdr:nvCxnSpPr>
      <xdr:spPr>
        <a:xfrm>
          <a:off x="1447800" y="106846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94524</xdr:rowOff>
    </xdr:from>
    <xdr:to>
      <xdr:col>7</xdr:col>
      <xdr:colOff>203200</xdr:colOff>
      <xdr:row>64</xdr:row>
      <xdr:rowOff>24674</xdr:rowOff>
    </xdr:to>
    <xdr:sp macro="" textlink="">
      <xdr:nvSpPr>
        <xdr:cNvPr id="152" name="円/楕円 151"/>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66601</xdr:rowOff>
    </xdr:from>
    <xdr:ext cx="762000" cy="259045"/>
    <xdr:sp macro="" textlink="">
      <xdr:nvSpPr>
        <xdr:cNvPr id="153" name="財政構造の弾力性該当値テキスト"/>
        <xdr:cNvSpPr txBox="1"/>
      </xdr:nvSpPr>
      <xdr:spPr>
        <a:xfrm>
          <a:off x="5041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141877</xdr:rowOff>
    </xdr:from>
    <xdr:to>
      <xdr:col>6</xdr:col>
      <xdr:colOff>50800</xdr:colOff>
      <xdr:row>63</xdr:row>
      <xdr:rowOff>72027</xdr:rowOff>
    </xdr:to>
    <xdr:sp macro="" textlink="">
      <xdr:nvSpPr>
        <xdr:cNvPr id="154" name="円/楕円 153"/>
        <xdr:cNvSpPr/>
      </xdr:nvSpPr>
      <xdr:spPr>
        <a:xfrm>
          <a:off x="4064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56804</xdr:rowOff>
    </xdr:from>
    <xdr:ext cx="736600" cy="259045"/>
    <xdr:sp macro="" textlink="">
      <xdr:nvSpPr>
        <xdr:cNvPr id="155" name="テキスト ボックス 154"/>
        <xdr:cNvSpPr txBox="1"/>
      </xdr:nvSpPr>
      <xdr:spPr>
        <a:xfrm>
          <a:off x="3733800" y="1085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122101</xdr:rowOff>
    </xdr:from>
    <xdr:to>
      <xdr:col>4</xdr:col>
      <xdr:colOff>533400</xdr:colOff>
      <xdr:row>64</xdr:row>
      <xdr:rowOff>52251</xdr:rowOff>
    </xdr:to>
    <xdr:sp macro="" textlink="">
      <xdr:nvSpPr>
        <xdr:cNvPr id="156" name="円/楕円 155"/>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57" name="テキスト ボックス 156"/>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8" name="円/楕円 157"/>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9" name="テキスト ボックス 158"/>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60" name="円/楕円 159"/>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115768</xdr:rowOff>
    </xdr:from>
    <xdr:ext cx="762000" cy="259045"/>
    <xdr:sp macro="" textlink="">
      <xdr:nvSpPr>
        <xdr:cNvPr id="161" name="テキスト ボックス 160"/>
        <xdr:cNvSpPr txBox="1"/>
      </xdr:nvSpPr>
      <xdr:spPr>
        <a:xfrm>
          <a:off x="1066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[128,528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人件費については、平成</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年度から消防事務組合の広域合併に伴い、職員人件費等から補助費等（負担金）へのシフトにより減少している。</a:t>
          </a:r>
          <a:endParaRPr lang="ja-JP" altLang="ja-JP" sz="1300">
            <a:effectLst/>
          </a:endParaRPr>
        </a:p>
        <a:p>
          <a:pPr rtl="0"/>
          <a:r>
            <a:rPr lang="ja-JP" altLang="ja-JP" sz="1300" b="0" i="0">
              <a:solidFill>
                <a:schemeClr val="dk1"/>
              </a:solidFill>
              <a:effectLst/>
              <a:latin typeface="+mn-lt"/>
              <a:ea typeface="+mn-ea"/>
              <a:cs typeface="+mn-cs"/>
            </a:rPr>
            <a:t>　物件費等においては、</a:t>
          </a:r>
          <a:r>
            <a:rPr lang="ja-JP" altLang="en-US" sz="1300" b="0" i="0">
              <a:solidFill>
                <a:schemeClr val="dk1"/>
              </a:solidFill>
              <a:effectLst/>
              <a:latin typeface="+mn-lt"/>
              <a:ea typeface="+mn-ea"/>
              <a:cs typeface="+mn-cs"/>
            </a:rPr>
            <a:t>臨時職員等の賃金の増により全体的に伸びているが、</a:t>
          </a:r>
          <a:r>
            <a:rPr lang="ja-JP" altLang="ja-JP" sz="1300" b="0" i="0">
              <a:solidFill>
                <a:schemeClr val="dk1"/>
              </a:solidFill>
              <a:effectLst/>
              <a:latin typeface="+mn-lt"/>
              <a:ea typeface="+mn-ea"/>
              <a:cs typeface="+mn-cs"/>
            </a:rPr>
            <a:t>清掃および植栽管理等の委託料の見直しや、指定管理者制度の効果的な運用など削減に努めている 。</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56609</xdr:rowOff>
    </xdr:from>
    <xdr:to>
      <xdr:col>7</xdr:col>
      <xdr:colOff>152400</xdr:colOff>
      <xdr:row>82</xdr:row>
      <xdr:rowOff>97552</xdr:rowOff>
    </xdr:to>
    <xdr:cxnSp macro="">
      <xdr:nvCxnSpPr>
        <xdr:cNvPr id="194" name="直線コネクタ 193"/>
        <xdr:cNvCxnSpPr/>
      </xdr:nvCxnSpPr>
      <xdr:spPr>
        <a:xfrm>
          <a:off x="4114800" y="14115509"/>
          <a:ext cx="8382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36012</xdr:rowOff>
    </xdr:from>
    <xdr:to>
      <xdr:col>6</xdr:col>
      <xdr:colOff>0</xdr:colOff>
      <xdr:row>82</xdr:row>
      <xdr:rowOff>56609</xdr:rowOff>
    </xdr:to>
    <xdr:cxnSp macro="">
      <xdr:nvCxnSpPr>
        <xdr:cNvPr id="197" name="直線コネクタ 196"/>
        <xdr:cNvCxnSpPr/>
      </xdr:nvCxnSpPr>
      <xdr:spPr>
        <a:xfrm>
          <a:off x="3225800" y="14094912"/>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24738</xdr:rowOff>
    </xdr:from>
    <xdr:to>
      <xdr:col>4</xdr:col>
      <xdr:colOff>482600</xdr:colOff>
      <xdr:row>82</xdr:row>
      <xdr:rowOff>36012</xdr:rowOff>
    </xdr:to>
    <xdr:cxnSp macro="">
      <xdr:nvCxnSpPr>
        <xdr:cNvPr id="200" name="直線コネクタ 199"/>
        <xdr:cNvCxnSpPr/>
      </xdr:nvCxnSpPr>
      <xdr:spPr>
        <a:xfrm>
          <a:off x="2336800" y="14083638"/>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24738</xdr:rowOff>
    </xdr:from>
    <xdr:to>
      <xdr:col>3</xdr:col>
      <xdr:colOff>279400</xdr:colOff>
      <xdr:row>82</xdr:row>
      <xdr:rowOff>163939</xdr:rowOff>
    </xdr:to>
    <xdr:cxnSp macro="">
      <xdr:nvCxnSpPr>
        <xdr:cNvPr id="203" name="直線コネクタ 202"/>
        <xdr:cNvCxnSpPr/>
      </xdr:nvCxnSpPr>
      <xdr:spPr>
        <a:xfrm flipV="1">
          <a:off x="1447800" y="14083638"/>
          <a:ext cx="889000" cy="1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46752</xdr:rowOff>
    </xdr:from>
    <xdr:to>
      <xdr:col>7</xdr:col>
      <xdr:colOff>203200</xdr:colOff>
      <xdr:row>82</xdr:row>
      <xdr:rowOff>148352</xdr:rowOff>
    </xdr:to>
    <xdr:sp macro="" textlink="">
      <xdr:nvSpPr>
        <xdr:cNvPr id="213" name="円/楕円 212"/>
        <xdr:cNvSpPr/>
      </xdr:nvSpPr>
      <xdr:spPr>
        <a:xfrm>
          <a:off x="4902200" y="14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63279</xdr:rowOff>
    </xdr:from>
    <xdr:ext cx="762000" cy="259045"/>
    <xdr:sp macro="" textlink="">
      <xdr:nvSpPr>
        <xdr:cNvPr id="214" name="人件費・物件費等の状況該当値テキスト"/>
        <xdr:cNvSpPr txBox="1"/>
      </xdr:nvSpPr>
      <xdr:spPr>
        <a:xfrm>
          <a:off x="5041900" y="13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5809</xdr:rowOff>
    </xdr:from>
    <xdr:to>
      <xdr:col>6</xdr:col>
      <xdr:colOff>50800</xdr:colOff>
      <xdr:row>82</xdr:row>
      <xdr:rowOff>107409</xdr:rowOff>
    </xdr:to>
    <xdr:sp macro="" textlink="">
      <xdr:nvSpPr>
        <xdr:cNvPr id="215" name="円/楕円 214"/>
        <xdr:cNvSpPr/>
      </xdr:nvSpPr>
      <xdr:spPr>
        <a:xfrm>
          <a:off x="4064000" y="140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117586</xdr:rowOff>
    </xdr:from>
    <xdr:ext cx="736600" cy="259045"/>
    <xdr:sp macro="" textlink="">
      <xdr:nvSpPr>
        <xdr:cNvPr id="216" name="テキスト ボックス 215"/>
        <xdr:cNvSpPr txBox="1"/>
      </xdr:nvSpPr>
      <xdr:spPr>
        <a:xfrm>
          <a:off x="3733800" y="1383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156662</xdr:rowOff>
    </xdr:from>
    <xdr:to>
      <xdr:col>4</xdr:col>
      <xdr:colOff>533400</xdr:colOff>
      <xdr:row>82</xdr:row>
      <xdr:rowOff>86812</xdr:rowOff>
    </xdr:to>
    <xdr:sp macro="" textlink="">
      <xdr:nvSpPr>
        <xdr:cNvPr id="217" name="円/楕円 216"/>
        <xdr:cNvSpPr/>
      </xdr:nvSpPr>
      <xdr:spPr>
        <a:xfrm>
          <a:off x="3175000" y="140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96989</xdr:rowOff>
    </xdr:from>
    <xdr:ext cx="762000" cy="259045"/>
    <xdr:sp macro="" textlink="">
      <xdr:nvSpPr>
        <xdr:cNvPr id="218" name="テキスト ボックス 217"/>
        <xdr:cNvSpPr txBox="1"/>
      </xdr:nvSpPr>
      <xdr:spPr>
        <a:xfrm>
          <a:off x="2844800" y="1381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145388</xdr:rowOff>
    </xdr:from>
    <xdr:to>
      <xdr:col>3</xdr:col>
      <xdr:colOff>330200</xdr:colOff>
      <xdr:row>82</xdr:row>
      <xdr:rowOff>75538</xdr:rowOff>
    </xdr:to>
    <xdr:sp macro="" textlink="">
      <xdr:nvSpPr>
        <xdr:cNvPr id="219" name="円/楕円 218"/>
        <xdr:cNvSpPr/>
      </xdr:nvSpPr>
      <xdr:spPr>
        <a:xfrm>
          <a:off x="2286000" y="140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85715</xdr:rowOff>
    </xdr:from>
    <xdr:ext cx="762000" cy="259045"/>
    <xdr:sp macro="" textlink="">
      <xdr:nvSpPr>
        <xdr:cNvPr id="220" name="テキスト ボックス 219"/>
        <xdr:cNvSpPr txBox="1"/>
      </xdr:nvSpPr>
      <xdr:spPr>
        <a:xfrm>
          <a:off x="1955800" y="1380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113139</xdr:rowOff>
    </xdr:from>
    <xdr:to>
      <xdr:col>2</xdr:col>
      <xdr:colOff>127000</xdr:colOff>
      <xdr:row>83</xdr:row>
      <xdr:rowOff>43289</xdr:rowOff>
    </xdr:to>
    <xdr:sp macro="" textlink="">
      <xdr:nvSpPr>
        <xdr:cNvPr id="221" name="円/楕円 220"/>
        <xdr:cNvSpPr/>
      </xdr:nvSpPr>
      <xdr:spPr>
        <a:xfrm>
          <a:off x="1397000" y="141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53466</xdr:rowOff>
    </xdr:from>
    <xdr:ext cx="762000" cy="259045"/>
    <xdr:sp macro="" textlink="">
      <xdr:nvSpPr>
        <xdr:cNvPr id="222" name="テキスト ボックス 221"/>
        <xdr:cNvSpPr txBox="1"/>
      </xdr:nvSpPr>
      <xdr:spPr>
        <a:xfrm>
          <a:off x="1066800" y="1394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18</a:t>
          </a:r>
          <a:r>
            <a:rPr lang="ja-JP" altLang="ja-JP" sz="1300" b="0" i="0">
              <a:solidFill>
                <a:schemeClr val="dk1"/>
              </a:solidFill>
              <a:effectLst/>
              <a:latin typeface="+mn-lt"/>
              <a:ea typeface="+mn-ea"/>
              <a:cs typeface="+mn-cs"/>
            </a:rPr>
            <a:t>年の合併時からこれまで昇給制度や勧奨退職優遇措置の見直しなどにより、類似団体の平均は下回っている。</a:t>
          </a:r>
          <a:endParaRPr lang="ja-JP" altLang="ja-JP" sz="1300">
            <a:effectLst/>
          </a:endParaRPr>
        </a:p>
        <a:p>
          <a:pPr rtl="0"/>
          <a:r>
            <a:rPr lang="ja-JP" altLang="ja-JP" sz="1300" b="0" i="0">
              <a:solidFill>
                <a:schemeClr val="dk1"/>
              </a:solidFill>
              <a:effectLst/>
              <a:latin typeface="+mn-lt"/>
              <a:ea typeface="+mn-ea"/>
              <a:cs typeface="+mn-cs"/>
            </a:rPr>
            <a:t>　今後</a:t>
          </a:r>
          <a:r>
            <a:rPr lang="ja-JP" altLang="en-US" sz="1300" b="0" i="0">
              <a:solidFill>
                <a:schemeClr val="dk1"/>
              </a:solidFill>
              <a:effectLst/>
              <a:latin typeface="+mn-lt"/>
              <a:ea typeface="+mn-ea"/>
              <a:cs typeface="+mn-cs"/>
            </a:rPr>
            <a:t>も</a:t>
          </a:r>
          <a:r>
            <a:rPr lang="ja-JP" altLang="ja-JP" sz="1300" b="0" i="0">
              <a:solidFill>
                <a:schemeClr val="dk1"/>
              </a:solidFill>
              <a:effectLst/>
              <a:latin typeface="+mn-lt"/>
              <a:ea typeface="+mn-ea"/>
              <a:cs typeface="+mn-cs"/>
            </a:rPr>
            <a:t>人事評価制度の適正な運用や</a:t>
          </a:r>
          <a:r>
            <a:rPr lang="en-US" altLang="ja-JP" sz="1300" b="0" i="0">
              <a:solidFill>
                <a:schemeClr val="dk1"/>
              </a:solidFill>
              <a:effectLst/>
              <a:latin typeface="+mn-lt"/>
              <a:ea typeface="+mn-ea"/>
              <a:cs typeface="+mn-cs"/>
            </a:rPr>
            <a:t>55</a:t>
          </a:r>
          <a:r>
            <a:rPr lang="ja-JP" altLang="ja-JP" sz="1300" b="0" i="0">
              <a:solidFill>
                <a:schemeClr val="dk1"/>
              </a:solidFill>
              <a:effectLst/>
              <a:latin typeface="+mn-lt"/>
              <a:ea typeface="+mn-ea"/>
              <a:cs typeface="+mn-cs"/>
            </a:rPr>
            <a:t>歳</a:t>
          </a:r>
          <a:r>
            <a:rPr lang="ja-JP" altLang="en-US" sz="1300" b="0" i="0">
              <a:solidFill>
                <a:schemeClr val="dk1"/>
              </a:solidFill>
              <a:effectLst/>
              <a:latin typeface="+mn-lt"/>
              <a:ea typeface="+mn-ea"/>
              <a:cs typeface="+mn-cs"/>
            </a:rPr>
            <a:t>超</a:t>
          </a:r>
          <a:r>
            <a:rPr lang="ja-JP" altLang="ja-JP" sz="1300" b="0" i="0">
              <a:solidFill>
                <a:schemeClr val="dk1"/>
              </a:solidFill>
              <a:effectLst/>
              <a:latin typeface="+mn-lt"/>
              <a:ea typeface="+mn-ea"/>
              <a:cs typeface="+mn-cs"/>
            </a:rPr>
            <a:t>の昇給停止などを通じ、引き続き縮減に努める。</a:t>
          </a:r>
          <a:endParaRPr lang="ja-JP" altLang="ja-JP" sz="1300">
            <a:effectLst/>
          </a:endParaRPr>
        </a:p>
        <a:p>
          <a:pPr rtl="0"/>
          <a:r>
            <a:rPr lang="ja-JP" altLang="ja-JP" sz="1300" b="0" i="0">
              <a:solidFill>
                <a:schemeClr val="dk1"/>
              </a:solidFill>
              <a:effectLst/>
              <a:latin typeface="+mn-lt"/>
              <a:ea typeface="+mn-ea"/>
              <a:cs typeface="+mn-cs"/>
            </a:rPr>
            <a:t>　なお、平成</a:t>
          </a:r>
          <a:r>
            <a:rPr lang="en-US" altLang="ja-JP" sz="1300" b="0" i="0">
              <a:solidFill>
                <a:schemeClr val="dk1"/>
              </a:solidFill>
              <a:effectLst/>
              <a:latin typeface="+mn-lt"/>
              <a:ea typeface="+mn-ea"/>
              <a:cs typeface="+mn-cs"/>
            </a:rPr>
            <a:t>23</a:t>
          </a:r>
          <a:r>
            <a:rPr lang="ja-JP" altLang="ja-JP" sz="1300" b="0" i="0">
              <a:solidFill>
                <a:schemeClr val="dk1"/>
              </a:solidFill>
              <a:effectLst/>
              <a:latin typeface="+mn-lt"/>
              <a:ea typeface="+mn-ea"/>
              <a:cs typeface="+mn-cs"/>
            </a:rPr>
            <a:t>年度および</a:t>
          </a:r>
          <a:r>
            <a:rPr lang="en-US" altLang="ja-JP" sz="1300" b="0" i="0">
              <a:solidFill>
                <a:schemeClr val="dk1"/>
              </a:solidFill>
              <a:effectLst/>
              <a:latin typeface="+mn-lt"/>
              <a:ea typeface="+mn-ea"/>
              <a:cs typeface="+mn-cs"/>
            </a:rPr>
            <a:t>24</a:t>
          </a:r>
          <a:r>
            <a:rPr lang="ja-JP" altLang="ja-JP" sz="1300" b="0" i="0">
              <a:solidFill>
                <a:schemeClr val="dk1"/>
              </a:solidFill>
              <a:effectLst/>
              <a:latin typeface="+mn-lt"/>
              <a:ea typeface="+mn-ea"/>
              <a:cs typeface="+mn-cs"/>
            </a:rPr>
            <a:t>年度においては、国家公務員の時限的な給与改定特例法による措置により指数が</a:t>
          </a:r>
          <a:r>
            <a:rPr lang="en-US" altLang="ja-JP" sz="1300" b="0" i="0">
              <a:solidFill>
                <a:schemeClr val="dk1"/>
              </a:solidFill>
              <a:effectLst/>
              <a:latin typeface="+mn-lt"/>
              <a:ea typeface="+mn-ea"/>
              <a:cs typeface="+mn-cs"/>
            </a:rPr>
            <a:t>100</a:t>
          </a:r>
          <a:r>
            <a:rPr lang="ja-JP" altLang="ja-JP" sz="1300" b="0" i="0">
              <a:solidFill>
                <a:schemeClr val="dk1"/>
              </a:solidFill>
              <a:effectLst/>
              <a:latin typeface="+mn-lt"/>
              <a:ea typeface="+mn-ea"/>
              <a:cs typeface="+mn-cs"/>
            </a:rPr>
            <a:t>を超えている（措置が無い場合のラスパイレス指数はともに </a:t>
          </a:r>
          <a:r>
            <a:rPr lang="en-US" altLang="ja-JP" sz="1300" b="0" i="0">
              <a:solidFill>
                <a:schemeClr val="dk1"/>
              </a:solidFill>
              <a:effectLst/>
              <a:latin typeface="+mn-lt"/>
              <a:ea typeface="+mn-ea"/>
              <a:cs typeface="+mn-cs"/>
            </a:rPr>
            <a:t>94.3</a:t>
          </a:r>
          <a:r>
            <a:rPr lang="ja-JP" altLang="ja-JP" sz="1300" b="0" i="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154516</xdr:rowOff>
    </xdr:to>
    <xdr:cxnSp macro="">
      <xdr:nvCxnSpPr>
        <xdr:cNvPr id="256" name="直線コネクタ 255"/>
        <xdr:cNvCxnSpPr/>
      </xdr:nvCxnSpPr>
      <xdr:spPr>
        <a:xfrm>
          <a:off x="16179800" y="13894505"/>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81</xdr:row>
      <xdr:rowOff>87489</xdr:rowOff>
    </xdr:to>
    <xdr:cxnSp macro="">
      <xdr:nvCxnSpPr>
        <xdr:cNvPr id="259" name="直線コネクタ 258"/>
        <xdr:cNvCxnSpPr/>
      </xdr:nvCxnSpPr>
      <xdr:spPr>
        <a:xfrm flipV="1">
          <a:off x="15290800" y="138945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81</xdr:row>
      <xdr:rowOff>87489</xdr:rowOff>
    </xdr:to>
    <xdr:cxnSp macro="">
      <xdr:nvCxnSpPr>
        <xdr:cNvPr id="262" name="直線コネクタ 261"/>
        <xdr:cNvCxnSpPr/>
      </xdr:nvCxnSpPr>
      <xdr:spPr>
        <a:xfrm>
          <a:off x="14401800" y="138945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87</xdr:row>
      <xdr:rowOff>104422</xdr:rowOff>
    </xdr:to>
    <xdr:cxnSp macro="">
      <xdr:nvCxnSpPr>
        <xdr:cNvPr id="265" name="直線コネクタ 264"/>
        <xdr:cNvCxnSpPr/>
      </xdr:nvCxnSpPr>
      <xdr:spPr>
        <a:xfrm flipV="1">
          <a:off x="13512800" y="1389450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5" name="円/楕円 274"/>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6"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127705</xdr:rowOff>
    </xdr:from>
    <xdr:to>
      <xdr:col>23</xdr:col>
      <xdr:colOff>457200</xdr:colOff>
      <xdr:row>81</xdr:row>
      <xdr:rowOff>57855</xdr:rowOff>
    </xdr:to>
    <xdr:sp macro="" textlink="">
      <xdr:nvSpPr>
        <xdr:cNvPr id="277" name="円/楕円 276"/>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68032</xdr:rowOff>
    </xdr:from>
    <xdr:ext cx="736600" cy="259045"/>
    <xdr:sp macro="" textlink="">
      <xdr:nvSpPr>
        <xdr:cNvPr id="278" name="テキスト ボックス 277"/>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36689</xdr:rowOff>
    </xdr:from>
    <xdr:to>
      <xdr:col>22</xdr:col>
      <xdr:colOff>254000</xdr:colOff>
      <xdr:row>81</xdr:row>
      <xdr:rowOff>138289</xdr:rowOff>
    </xdr:to>
    <xdr:sp macro="" textlink="">
      <xdr:nvSpPr>
        <xdr:cNvPr id="279" name="円/楕円 278"/>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148466</xdr:rowOff>
    </xdr:from>
    <xdr:ext cx="762000" cy="259045"/>
    <xdr:sp macro="" textlink="">
      <xdr:nvSpPr>
        <xdr:cNvPr id="280" name="テキスト ボックス 279"/>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127705</xdr:rowOff>
    </xdr:from>
    <xdr:to>
      <xdr:col>21</xdr:col>
      <xdr:colOff>50800</xdr:colOff>
      <xdr:row>81</xdr:row>
      <xdr:rowOff>57855</xdr:rowOff>
    </xdr:to>
    <xdr:sp macro="" textlink="">
      <xdr:nvSpPr>
        <xdr:cNvPr id="281" name="円/楕円 280"/>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68032</xdr:rowOff>
    </xdr:from>
    <xdr:ext cx="762000" cy="259045"/>
    <xdr:sp macro="" textlink="">
      <xdr:nvSpPr>
        <xdr:cNvPr id="282" name="テキスト ボックス 281"/>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53622</xdr:rowOff>
    </xdr:from>
    <xdr:to>
      <xdr:col>19</xdr:col>
      <xdr:colOff>533400</xdr:colOff>
      <xdr:row>87</xdr:row>
      <xdr:rowOff>155222</xdr:rowOff>
    </xdr:to>
    <xdr:sp macro="" textlink="">
      <xdr:nvSpPr>
        <xdr:cNvPr id="283" name="円/楕円 282"/>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165399</xdr:rowOff>
    </xdr:from>
    <xdr:ext cx="762000" cy="259045"/>
    <xdr:sp macro="" textlink="">
      <xdr:nvSpPr>
        <xdr:cNvPr id="284" name="テキスト ボックス 283"/>
        <xdr:cNvSpPr txBox="1"/>
      </xdr:nvSpPr>
      <xdr:spPr>
        <a:xfrm>
          <a:off x="13131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18</a:t>
          </a:r>
          <a:r>
            <a:rPr lang="ja-JP" altLang="ja-JP" sz="1300" b="0" i="0">
              <a:solidFill>
                <a:schemeClr val="dk1"/>
              </a:solidFill>
              <a:effectLst/>
              <a:latin typeface="+mn-lt"/>
              <a:ea typeface="+mn-ea"/>
              <a:cs typeface="+mn-cs"/>
            </a:rPr>
            <a:t>年の合併時からこれまでの新規採用を抑制してきたことにより、類似団体平均を下回っている。今後は、職員数については平成</a:t>
          </a:r>
          <a:r>
            <a:rPr lang="en-US" altLang="ja-JP" sz="1300" b="0" i="0">
              <a:solidFill>
                <a:schemeClr val="dk1"/>
              </a:solidFill>
              <a:effectLst/>
              <a:latin typeface="+mn-lt"/>
              <a:ea typeface="+mn-ea"/>
              <a:cs typeface="+mn-cs"/>
            </a:rPr>
            <a:t>29</a:t>
          </a:r>
          <a:r>
            <a:rPr lang="ja-JP" altLang="ja-JP" sz="1300" b="0" i="0">
              <a:solidFill>
                <a:schemeClr val="dk1"/>
              </a:solidFill>
              <a:effectLst/>
              <a:latin typeface="+mn-lt"/>
              <a:ea typeface="+mn-ea"/>
              <a:cs typeface="+mn-cs"/>
            </a:rPr>
            <a:t>年度を初年度とし、平成</a:t>
          </a:r>
          <a:r>
            <a:rPr lang="en-US" altLang="ja-JP" sz="1300" b="0" i="0">
              <a:solidFill>
                <a:schemeClr val="dk1"/>
              </a:solidFill>
              <a:effectLst/>
              <a:latin typeface="+mn-lt"/>
              <a:ea typeface="+mn-ea"/>
              <a:cs typeface="+mn-cs"/>
            </a:rPr>
            <a:t>33</a:t>
          </a:r>
          <a:r>
            <a:rPr lang="ja-JP" altLang="ja-JP" sz="1300" b="0" i="0">
              <a:solidFill>
                <a:schemeClr val="dk1"/>
              </a:solidFill>
              <a:effectLst/>
              <a:latin typeface="+mn-lt"/>
              <a:ea typeface="+mn-ea"/>
              <a:cs typeface="+mn-cs"/>
            </a:rPr>
            <a:t>年度までの</a:t>
          </a:r>
          <a:r>
            <a:rPr lang="en-US" altLang="ja-JP" sz="1300" b="0" i="0">
              <a:solidFill>
                <a:schemeClr val="dk1"/>
              </a:solidFill>
              <a:effectLst/>
              <a:latin typeface="+mn-lt"/>
              <a:ea typeface="+mn-ea"/>
              <a:cs typeface="+mn-cs"/>
            </a:rPr>
            <a:t>5</a:t>
          </a:r>
          <a:r>
            <a:rPr lang="ja-JP" altLang="ja-JP" sz="1300" b="0" i="0">
              <a:solidFill>
                <a:schemeClr val="dk1"/>
              </a:solidFill>
              <a:effectLst/>
              <a:latin typeface="+mn-lt"/>
              <a:ea typeface="+mn-ea"/>
              <a:cs typeface="+mn-cs"/>
            </a:rPr>
            <a:t>年間で、業務委託の推進や技能労務職の退職不補充などにより、</a:t>
          </a:r>
          <a:r>
            <a:rPr lang="en-US" altLang="ja-JP" sz="1300" b="0" i="0">
              <a:solidFill>
                <a:schemeClr val="dk1"/>
              </a:solidFill>
              <a:effectLst/>
              <a:latin typeface="+mn-lt"/>
              <a:ea typeface="+mn-ea"/>
              <a:cs typeface="+mn-cs"/>
            </a:rPr>
            <a:t>3</a:t>
          </a:r>
          <a:r>
            <a:rPr lang="ja-JP" altLang="ja-JP" sz="1300" b="0" i="0">
              <a:solidFill>
                <a:schemeClr val="dk1"/>
              </a:solidFill>
              <a:effectLst/>
              <a:latin typeface="+mn-lt"/>
              <a:ea typeface="+mn-ea"/>
              <a:cs typeface="+mn-cs"/>
            </a:rPr>
            <a:t>％の削減を目標とする。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49001</xdr:rowOff>
    </xdr:from>
    <xdr:to>
      <xdr:col>24</xdr:col>
      <xdr:colOff>558800</xdr:colOff>
      <xdr:row>61</xdr:row>
      <xdr:rowOff>59055</xdr:rowOff>
    </xdr:to>
    <xdr:cxnSp macro="">
      <xdr:nvCxnSpPr>
        <xdr:cNvPr id="319" name="直線コネクタ 318"/>
        <xdr:cNvCxnSpPr/>
      </xdr:nvCxnSpPr>
      <xdr:spPr>
        <a:xfrm>
          <a:off x="16179800" y="1050745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49001</xdr:rowOff>
    </xdr:to>
    <xdr:cxnSp macro="">
      <xdr:nvCxnSpPr>
        <xdr:cNvPr id="322" name="直線コネクタ 321"/>
        <xdr:cNvCxnSpPr/>
      </xdr:nvCxnSpPr>
      <xdr:spPr>
        <a:xfrm>
          <a:off x="15290800" y="104813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12806</xdr:rowOff>
    </xdr:from>
    <xdr:to>
      <xdr:col>22</xdr:col>
      <xdr:colOff>203200</xdr:colOff>
      <xdr:row>61</xdr:row>
      <xdr:rowOff>22860</xdr:rowOff>
    </xdr:to>
    <xdr:cxnSp macro="">
      <xdr:nvCxnSpPr>
        <xdr:cNvPr id="325" name="直線コネクタ 324"/>
        <xdr:cNvCxnSpPr/>
      </xdr:nvCxnSpPr>
      <xdr:spPr>
        <a:xfrm>
          <a:off x="14401800" y="1047125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12806</xdr:rowOff>
    </xdr:from>
    <xdr:to>
      <xdr:col>21</xdr:col>
      <xdr:colOff>0</xdr:colOff>
      <xdr:row>63</xdr:row>
      <xdr:rowOff>5715</xdr:rowOff>
    </xdr:to>
    <xdr:cxnSp macro="">
      <xdr:nvCxnSpPr>
        <xdr:cNvPr id="328" name="直線コネクタ 327"/>
        <xdr:cNvCxnSpPr/>
      </xdr:nvCxnSpPr>
      <xdr:spPr>
        <a:xfrm flipV="1">
          <a:off x="13512800" y="10471256"/>
          <a:ext cx="889000" cy="3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38" name="円/楕円 337"/>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24782</xdr:rowOff>
    </xdr:from>
    <xdr:ext cx="762000" cy="259045"/>
    <xdr:sp macro="" textlink="">
      <xdr:nvSpPr>
        <xdr:cNvPr id="339"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169651</xdr:rowOff>
    </xdr:from>
    <xdr:to>
      <xdr:col>23</xdr:col>
      <xdr:colOff>457200</xdr:colOff>
      <xdr:row>61</xdr:row>
      <xdr:rowOff>99801</xdr:rowOff>
    </xdr:to>
    <xdr:sp macro="" textlink="">
      <xdr:nvSpPr>
        <xdr:cNvPr id="340" name="円/楕円 339"/>
        <xdr:cNvSpPr/>
      </xdr:nvSpPr>
      <xdr:spPr>
        <a:xfrm>
          <a:off x="16129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109978</xdr:rowOff>
    </xdr:from>
    <xdr:ext cx="736600" cy="259045"/>
    <xdr:sp macro="" textlink="">
      <xdr:nvSpPr>
        <xdr:cNvPr id="341" name="テキスト ボックス 340"/>
        <xdr:cNvSpPr txBox="1"/>
      </xdr:nvSpPr>
      <xdr:spPr>
        <a:xfrm>
          <a:off x="15798800" y="1022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2" name="円/楕円 341"/>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83837</xdr:rowOff>
    </xdr:from>
    <xdr:ext cx="762000" cy="259045"/>
    <xdr:sp macro="" textlink="">
      <xdr:nvSpPr>
        <xdr:cNvPr id="343" name="テキスト ボックス 342"/>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133456</xdr:rowOff>
    </xdr:from>
    <xdr:to>
      <xdr:col>21</xdr:col>
      <xdr:colOff>50800</xdr:colOff>
      <xdr:row>61</xdr:row>
      <xdr:rowOff>63606</xdr:rowOff>
    </xdr:to>
    <xdr:sp macro="" textlink="">
      <xdr:nvSpPr>
        <xdr:cNvPr id="344" name="円/楕円 343"/>
        <xdr:cNvSpPr/>
      </xdr:nvSpPr>
      <xdr:spPr>
        <a:xfrm>
          <a:off x="14351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73783</xdr:rowOff>
    </xdr:from>
    <xdr:ext cx="762000" cy="259045"/>
    <xdr:sp macro="" textlink="">
      <xdr:nvSpPr>
        <xdr:cNvPr id="345" name="テキスト ボックス 344"/>
        <xdr:cNvSpPr txBox="1"/>
      </xdr:nvSpPr>
      <xdr:spPr>
        <a:xfrm>
          <a:off x="14020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126365</xdr:rowOff>
    </xdr:from>
    <xdr:to>
      <xdr:col>19</xdr:col>
      <xdr:colOff>533400</xdr:colOff>
      <xdr:row>63</xdr:row>
      <xdr:rowOff>56515</xdr:rowOff>
    </xdr:to>
    <xdr:sp macro="" textlink="">
      <xdr:nvSpPr>
        <xdr:cNvPr id="346" name="円/楕円 345"/>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41292</xdr:rowOff>
    </xdr:from>
    <xdr:ext cx="762000" cy="259045"/>
    <xdr:sp macro="" textlink="">
      <xdr:nvSpPr>
        <xdr:cNvPr id="347" name="テキスト ボックス 34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普通建設事業に係る起債の償還等により、類似団体平均を上回っている。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長期総合プランに基づいた地方債の計画的な発行に努めるとともに、地方債繰上償還（</a:t>
          </a:r>
          <a:r>
            <a:rPr lang="en-US" altLang="ja-JP" sz="1300" b="0" i="0" baseline="0">
              <a:solidFill>
                <a:schemeClr val="dk1"/>
              </a:solidFill>
              <a:effectLst/>
              <a:latin typeface="+mn-lt"/>
              <a:ea typeface="+mn-ea"/>
              <a:cs typeface="+mn-cs"/>
            </a:rPr>
            <a:t>H19</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 ・ </a:t>
          </a:r>
          <a:r>
            <a:rPr lang="en-US" altLang="ja-JP" sz="1300" b="0" i="0" baseline="0">
              <a:solidFill>
                <a:schemeClr val="dk1"/>
              </a:solidFill>
              <a:effectLst/>
              <a:latin typeface="+mn-lt"/>
              <a:ea typeface="+mn-ea"/>
              <a:cs typeface="+mn-cs"/>
            </a:rPr>
            <a:t>4,321,439</a:t>
          </a:r>
          <a:r>
            <a:rPr lang="ja-JP" altLang="ja-JP" sz="1300" b="0" i="0">
              <a:solidFill>
                <a:schemeClr val="dk1"/>
              </a:solidFill>
              <a:effectLst/>
              <a:latin typeface="+mn-lt"/>
              <a:ea typeface="+mn-ea"/>
              <a:cs typeface="+mn-cs"/>
            </a:rPr>
            <a:t>千円</a:t>
          </a:r>
          <a:r>
            <a:rPr lang="ja-JP" altLang="ja-JP" sz="1300" b="0" i="0" baseline="0">
              <a:solidFill>
                <a:schemeClr val="dk1"/>
              </a:solidFill>
              <a:effectLst/>
              <a:latin typeface="+mn-lt"/>
              <a:ea typeface="+mn-ea"/>
              <a:cs typeface="+mn-cs"/>
            </a:rPr>
            <a:t>）や借換債発行 （</a:t>
          </a:r>
          <a:r>
            <a:rPr lang="en-US" altLang="ja-JP" sz="1300" b="0" i="0" baseline="0">
              <a:solidFill>
                <a:schemeClr val="dk1"/>
              </a:solidFill>
              <a:effectLst/>
              <a:latin typeface="+mn-lt"/>
              <a:ea typeface="+mn-ea"/>
              <a:cs typeface="+mn-cs"/>
            </a:rPr>
            <a:t>H19</a:t>
          </a:r>
          <a:r>
            <a:rPr lang="ja-JP" altLang="ja-JP" sz="1300" b="0" i="0" baseline="0">
              <a:solidFill>
                <a:schemeClr val="dk1"/>
              </a:solidFill>
              <a:effectLst/>
              <a:latin typeface="+mn-lt"/>
              <a:ea typeface="+mn-ea"/>
              <a:cs typeface="+mn-cs"/>
            </a:rPr>
            <a:t> ・ </a:t>
          </a:r>
          <a:r>
            <a:rPr lang="en-US" altLang="ja-JP" sz="1300" b="0" i="0" baseline="0">
              <a:solidFill>
                <a:schemeClr val="dk1"/>
              </a:solidFill>
              <a:effectLst/>
              <a:latin typeface="+mn-lt"/>
              <a:ea typeface="+mn-ea"/>
              <a:cs typeface="+mn-cs"/>
            </a:rPr>
            <a:t>364,200</a:t>
          </a:r>
          <a:r>
            <a:rPr lang="ja-JP" altLang="ja-JP" sz="1300" b="0" i="0" baseline="0">
              <a:solidFill>
                <a:schemeClr val="dk1"/>
              </a:solidFill>
              <a:effectLst/>
              <a:latin typeface="+mn-lt"/>
              <a:ea typeface="+mn-ea"/>
              <a:cs typeface="+mn-cs"/>
            </a:rPr>
            <a:t>千円）を行うことで、将来への負担を軽減し一層の財政健全化を図る。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165100</xdr:rowOff>
    </xdr:from>
    <xdr:to>
      <xdr:col>24</xdr:col>
      <xdr:colOff>558800</xdr:colOff>
      <xdr:row>45</xdr:row>
      <xdr:rowOff>97065</xdr:rowOff>
    </xdr:to>
    <xdr:cxnSp macro="">
      <xdr:nvCxnSpPr>
        <xdr:cNvPr id="383" name="直線コネクタ 382"/>
        <xdr:cNvCxnSpPr/>
      </xdr:nvCxnSpPr>
      <xdr:spPr>
        <a:xfrm flipV="1">
          <a:off x="16179800" y="77089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4"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97065</xdr:rowOff>
    </xdr:from>
    <xdr:to>
      <xdr:col>23</xdr:col>
      <xdr:colOff>406400</xdr:colOff>
      <xdr:row>45</xdr:row>
      <xdr:rowOff>120045</xdr:rowOff>
    </xdr:to>
    <xdr:cxnSp macro="">
      <xdr:nvCxnSpPr>
        <xdr:cNvPr id="386" name="直線コネクタ 385"/>
        <xdr:cNvCxnSpPr/>
      </xdr:nvCxnSpPr>
      <xdr:spPr>
        <a:xfrm flipV="1">
          <a:off x="15290800" y="781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8" name="テキスト ボックス 387"/>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97065</xdr:rowOff>
    </xdr:from>
    <xdr:to>
      <xdr:col>22</xdr:col>
      <xdr:colOff>203200</xdr:colOff>
      <xdr:row>45</xdr:row>
      <xdr:rowOff>120045</xdr:rowOff>
    </xdr:to>
    <xdr:cxnSp macro="">
      <xdr:nvCxnSpPr>
        <xdr:cNvPr id="389" name="直線コネクタ 388"/>
        <xdr:cNvCxnSpPr/>
      </xdr:nvCxnSpPr>
      <xdr:spPr>
        <a:xfrm>
          <a:off x="14401800" y="781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6851</xdr:rowOff>
    </xdr:from>
    <xdr:ext cx="762000" cy="259045"/>
    <xdr:sp macro="" textlink="">
      <xdr:nvSpPr>
        <xdr:cNvPr id="391" name="テキスト ボックス 390"/>
        <xdr:cNvSpPr txBox="1"/>
      </xdr:nvSpPr>
      <xdr:spPr>
        <a:xfrm>
          <a:off x="14909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5141</xdr:rowOff>
    </xdr:from>
    <xdr:to>
      <xdr:col>21</xdr:col>
      <xdr:colOff>0</xdr:colOff>
      <xdr:row>45</xdr:row>
      <xdr:rowOff>97065</xdr:rowOff>
    </xdr:to>
    <xdr:cxnSp macro="">
      <xdr:nvCxnSpPr>
        <xdr:cNvPr id="392" name="直線コネクタ 391"/>
        <xdr:cNvCxnSpPr/>
      </xdr:nvCxnSpPr>
      <xdr:spPr>
        <a:xfrm>
          <a:off x="13512800" y="77203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133246</xdr:rowOff>
    </xdr:from>
    <xdr:ext cx="762000" cy="259045"/>
    <xdr:sp macro="" textlink="">
      <xdr:nvSpPr>
        <xdr:cNvPr id="394" name="テキスト ボックス 393"/>
        <xdr:cNvSpPr txBox="1"/>
      </xdr:nvSpPr>
      <xdr:spPr>
        <a:xfrm>
          <a:off x="14020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396" name="テキスト ボックス 395"/>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114300</xdr:rowOff>
    </xdr:from>
    <xdr:to>
      <xdr:col>24</xdr:col>
      <xdr:colOff>609600</xdr:colOff>
      <xdr:row>45</xdr:row>
      <xdr:rowOff>44450</xdr:rowOff>
    </xdr:to>
    <xdr:sp macro="" textlink="">
      <xdr:nvSpPr>
        <xdr:cNvPr id="402" name="円/楕円 401"/>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10177</xdr:rowOff>
    </xdr:from>
    <xdr:ext cx="762000" cy="259045"/>
    <xdr:sp macro="" textlink="">
      <xdr:nvSpPr>
        <xdr:cNvPr id="403"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46265</xdr:rowOff>
    </xdr:from>
    <xdr:to>
      <xdr:col>23</xdr:col>
      <xdr:colOff>457200</xdr:colOff>
      <xdr:row>45</xdr:row>
      <xdr:rowOff>147865</xdr:rowOff>
    </xdr:to>
    <xdr:sp macro="" textlink="">
      <xdr:nvSpPr>
        <xdr:cNvPr id="404" name="円/楕円 403"/>
        <xdr:cNvSpPr/>
      </xdr:nvSpPr>
      <xdr:spPr>
        <a:xfrm>
          <a:off x="16129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132642</xdr:rowOff>
    </xdr:from>
    <xdr:ext cx="736600" cy="259045"/>
    <xdr:sp macro="" textlink="">
      <xdr:nvSpPr>
        <xdr:cNvPr id="405" name="テキスト ボックス 404"/>
        <xdr:cNvSpPr txBox="1"/>
      </xdr:nvSpPr>
      <xdr:spPr>
        <a:xfrm>
          <a:off x="15798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69245</xdr:rowOff>
    </xdr:from>
    <xdr:to>
      <xdr:col>22</xdr:col>
      <xdr:colOff>254000</xdr:colOff>
      <xdr:row>45</xdr:row>
      <xdr:rowOff>170845</xdr:rowOff>
    </xdr:to>
    <xdr:sp macro="" textlink="">
      <xdr:nvSpPr>
        <xdr:cNvPr id="406" name="円/楕円 405"/>
        <xdr:cNvSpPr/>
      </xdr:nvSpPr>
      <xdr:spPr>
        <a:xfrm>
          <a:off x="15240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155622</xdr:rowOff>
    </xdr:from>
    <xdr:ext cx="762000" cy="259045"/>
    <xdr:sp macro="" textlink="">
      <xdr:nvSpPr>
        <xdr:cNvPr id="407" name="テキスト ボックス 406"/>
        <xdr:cNvSpPr txBox="1"/>
      </xdr:nvSpPr>
      <xdr:spPr>
        <a:xfrm>
          <a:off x="14909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46265</xdr:rowOff>
    </xdr:from>
    <xdr:to>
      <xdr:col>21</xdr:col>
      <xdr:colOff>50800</xdr:colOff>
      <xdr:row>45</xdr:row>
      <xdr:rowOff>147865</xdr:rowOff>
    </xdr:to>
    <xdr:sp macro="" textlink="">
      <xdr:nvSpPr>
        <xdr:cNvPr id="408" name="円/楕円 407"/>
        <xdr:cNvSpPr/>
      </xdr:nvSpPr>
      <xdr:spPr>
        <a:xfrm>
          <a:off x="14351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132642</xdr:rowOff>
    </xdr:from>
    <xdr:ext cx="762000" cy="259045"/>
    <xdr:sp macro="" textlink="">
      <xdr:nvSpPr>
        <xdr:cNvPr id="409" name="テキスト ボックス 408"/>
        <xdr:cNvSpPr txBox="1"/>
      </xdr:nvSpPr>
      <xdr:spPr>
        <a:xfrm>
          <a:off x="14020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0" name="円/楕円 409"/>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411" name="テキスト ボックス 410"/>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数値は年々改善しており、平成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年度においては充当可能財源等が将来負担額を上回ったことにより、平成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年度同様に比率なしとなった。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今後も地方債の計画的な発行</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充当可能基金</a:t>
          </a:r>
          <a:r>
            <a:rPr lang="ja-JP" altLang="en-US" sz="1300" b="0" i="0" baseline="0">
              <a:solidFill>
                <a:schemeClr val="dk1"/>
              </a:solidFill>
              <a:effectLst/>
              <a:latin typeface="+mn-lt"/>
              <a:ea typeface="+mn-ea"/>
              <a:cs typeface="+mn-cs"/>
            </a:rPr>
            <a:t>の効率的な運用</a:t>
          </a:r>
          <a:r>
            <a:rPr lang="ja-JP" altLang="ja-JP" sz="1300" b="0" i="0" baseline="0">
              <a:solidFill>
                <a:schemeClr val="dk1"/>
              </a:solidFill>
              <a:effectLst/>
              <a:latin typeface="+mn-lt"/>
              <a:ea typeface="+mn-ea"/>
              <a:cs typeface="+mn-cs"/>
            </a:rPr>
            <a:t>を行い、後世への負担を軽減できるよう財政の健全化に努めてゆく。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5"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6" name="フローチャート : 判断 445"/>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8" name="テキスト ボックス 447"/>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49" name="フローチャート : 判断 448"/>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0" name="テキスト ボックス 449"/>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1" name="フローチャート : 判断 450"/>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2" name="テキスト ボックス 451"/>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3" name="フローチャート : 判断 452"/>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4" name="テキスト ボックス 453"/>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82042</xdr:rowOff>
    </xdr:from>
    <xdr:to>
      <xdr:col>19</xdr:col>
      <xdr:colOff>533400</xdr:colOff>
      <xdr:row>15</xdr:row>
      <xdr:rowOff>12192</xdr:rowOff>
    </xdr:to>
    <xdr:sp macro="" textlink="">
      <xdr:nvSpPr>
        <xdr:cNvPr id="460" name="円/楕円 459"/>
        <xdr:cNvSpPr/>
      </xdr:nvSpPr>
      <xdr:spPr>
        <a:xfrm>
          <a:off x="13462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22369</xdr:rowOff>
    </xdr:from>
    <xdr:ext cx="762000" cy="259045"/>
    <xdr:sp macro="" textlink="">
      <xdr:nvSpPr>
        <xdr:cNvPr id="461" name="テキスト ボックス 460"/>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0" i="0">
              <a:solidFill>
                <a:schemeClr val="dk1"/>
              </a:solidFill>
              <a:effectLst/>
              <a:latin typeface="+mn-lt"/>
              <a:ea typeface="+mn-ea"/>
              <a:cs typeface="+mn-cs"/>
            </a:rPr>
            <a:t>平成</a:t>
          </a:r>
          <a:r>
            <a:rPr kumimoji="1" lang="en-US" altLang="ja-JP" sz="1300" b="0" i="0">
              <a:solidFill>
                <a:schemeClr val="dk1"/>
              </a:solidFill>
              <a:effectLst/>
              <a:latin typeface="+mn-lt"/>
              <a:ea typeface="+mn-ea"/>
              <a:cs typeface="+mn-cs"/>
            </a:rPr>
            <a:t>18</a:t>
          </a:r>
          <a:r>
            <a:rPr kumimoji="1" lang="ja-JP" altLang="ja-JP" sz="1300" b="0" i="0">
              <a:solidFill>
                <a:schemeClr val="dk1"/>
              </a:solidFill>
              <a:effectLst/>
              <a:latin typeface="+mn-lt"/>
              <a:ea typeface="+mn-ea"/>
              <a:cs typeface="+mn-cs"/>
            </a:rPr>
            <a:t>年の合併時からこれまでの新規採用を抑制してきたことにより、類似団体平均を下回っている。今後は、職員数については平成</a:t>
          </a:r>
          <a:r>
            <a:rPr kumimoji="1" lang="en-US" altLang="ja-JP" sz="1300" b="0" i="0">
              <a:solidFill>
                <a:schemeClr val="dk1"/>
              </a:solidFill>
              <a:effectLst/>
              <a:latin typeface="+mn-lt"/>
              <a:ea typeface="+mn-ea"/>
              <a:cs typeface="+mn-cs"/>
            </a:rPr>
            <a:t>29</a:t>
          </a:r>
          <a:r>
            <a:rPr kumimoji="1" lang="ja-JP" altLang="ja-JP" sz="1300" b="0" i="0">
              <a:solidFill>
                <a:schemeClr val="dk1"/>
              </a:solidFill>
              <a:effectLst/>
              <a:latin typeface="+mn-lt"/>
              <a:ea typeface="+mn-ea"/>
              <a:cs typeface="+mn-cs"/>
            </a:rPr>
            <a:t>年度を初年度とし、平成</a:t>
          </a:r>
          <a:r>
            <a:rPr kumimoji="1" lang="en-US" altLang="ja-JP" sz="1300" b="0" i="0">
              <a:solidFill>
                <a:schemeClr val="dk1"/>
              </a:solidFill>
              <a:effectLst/>
              <a:latin typeface="+mn-lt"/>
              <a:ea typeface="+mn-ea"/>
              <a:cs typeface="+mn-cs"/>
            </a:rPr>
            <a:t>33</a:t>
          </a:r>
          <a:r>
            <a:rPr kumimoji="1" lang="ja-JP" altLang="ja-JP" sz="1300" b="0" i="0">
              <a:solidFill>
                <a:schemeClr val="dk1"/>
              </a:solidFill>
              <a:effectLst/>
              <a:latin typeface="+mn-lt"/>
              <a:ea typeface="+mn-ea"/>
              <a:cs typeface="+mn-cs"/>
            </a:rPr>
            <a:t>年度までの</a:t>
          </a:r>
          <a:r>
            <a:rPr kumimoji="1" lang="en-US" altLang="ja-JP" sz="1300" b="0" i="0">
              <a:solidFill>
                <a:schemeClr val="dk1"/>
              </a:solidFill>
              <a:effectLst/>
              <a:latin typeface="+mn-lt"/>
              <a:ea typeface="+mn-ea"/>
              <a:cs typeface="+mn-cs"/>
            </a:rPr>
            <a:t>5</a:t>
          </a:r>
          <a:r>
            <a:rPr kumimoji="1" lang="ja-JP" altLang="ja-JP" sz="1300" b="0" i="0">
              <a:solidFill>
                <a:schemeClr val="dk1"/>
              </a:solidFill>
              <a:effectLst/>
              <a:latin typeface="+mn-lt"/>
              <a:ea typeface="+mn-ea"/>
              <a:cs typeface="+mn-cs"/>
            </a:rPr>
            <a:t>年間で、業務委託の推進や技能労務職の退職不補充などにより、</a:t>
          </a:r>
          <a:r>
            <a:rPr kumimoji="1" lang="en-US" altLang="ja-JP" sz="1300" b="0" i="0">
              <a:solidFill>
                <a:schemeClr val="dk1"/>
              </a:solidFill>
              <a:effectLst/>
              <a:latin typeface="+mn-lt"/>
              <a:ea typeface="+mn-ea"/>
              <a:cs typeface="+mn-cs"/>
            </a:rPr>
            <a:t>3</a:t>
          </a:r>
          <a:r>
            <a:rPr kumimoji="1" lang="ja-JP" altLang="ja-JP" sz="1300" b="0" i="0">
              <a:solidFill>
                <a:schemeClr val="dk1"/>
              </a:solidFill>
              <a:effectLst/>
              <a:latin typeface="+mn-lt"/>
              <a:ea typeface="+mn-ea"/>
              <a:cs typeface="+mn-cs"/>
            </a:rPr>
            <a:t>％の削減を目標とする。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xdr:rowOff>
    </xdr:from>
    <xdr:to>
      <xdr:col>7</xdr:col>
      <xdr:colOff>15875</xdr:colOff>
      <xdr:row>34</xdr:row>
      <xdr:rowOff>7257</xdr:rowOff>
    </xdr:to>
    <xdr:cxnSp macro="">
      <xdr:nvCxnSpPr>
        <xdr:cNvPr id="68" name="直線コネクタ 67"/>
        <xdr:cNvCxnSpPr/>
      </xdr:nvCxnSpPr>
      <xdr:spPr>
        <a:xfrm>
          <a:off x="3987800" y="583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xdr:rowOff>
    </xdr:from>
    <xdr:to>
      <xdr:col>5</xdr:col>
      <xdr:colOff>549275</xdr:colOff>
      <xdr:row>34</xdr:row>
      <xdr:rowOff>83457</xdr:rowOff>
    </xdr:to>
    <xdr:cxnSp macro="">
      <xdr:nvCxnSpPr>
        <xdr:cNvPr id="71" name="直線コネクタ 70"/>
        <xdr:cNvCxnSpPr/>
      </xdr:nvCxnSpPr>
      <xdr:spPr>
        <a:xfrm flipV="1">
          <a:off x="3098800" y="583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83457</xdr:rowOff>
    </xdr:from>
    <xdr:to>
      <xdr:col>4</xdr:col>
      <xdr:colOff>346075</xdr:colOff>
      <xdr:row>34</xdr:row>
      <xdr:rowOff>170543</xdr:rowOff>
    </xdr:to>
    <xdr:cxnSp macro="">
      <xdr:nvCxnSpPr>
        <xdr:cNvPr id="74" name="直線コネクタ 73"/>
        <xdr:cNvCxnSpPr/>
      </xdr:nvCxnSpPr>
      <xdr:spPr>
        <a:xfrm flipV="1">
          <a:off x="2209800" y="591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170543</xdr:rowOff>
    </xdr:from>
    <xdr:to>
      <xdr:col>3</xdr:col>
      <xdr:colOff>142875</xdr:colOff>
      <xdr:row>37</xdr:row>
      <xdr:rowOff>91622</xdr:rowOff>
    </xdr:to>
    <xdr:cxnSp macro="">
      <xdr:nvCxnSpPr>
        <xdr:cNvPr id="77" name="直線コネクタ 76"/>
        <xdr:cNvCxnSpPr/>
      </xdr:nvCxnSpPr>
      <xdr:spPr>
        <a:xfrm flipV="1">
          <a:off x="1320800" y="5999843"/>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127907</xdr:rowOff>
    </xdr:from>
    <xdr:to>
      <xdr:col>7</xdr:col>
      <xdr:colOff>66675</xdr:colOff>
      <xdr:row>34</xdr:row>
      <xdr:rowOff>58057</xdr:rowOff>
    </xdr:to>
    <xdr:sp macro="" textlink="">
      <xdr:nvSpPr>
        <xdr:cNvPr id="87" name="円/楕円 86"/>
        <xdr:cNvSpPr/>
      </xdr:nvSpPr>
      <xdr:spPr>
        <a:xfrm>
          <a:off x="4775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144434</xdr:rowOff>
    </xdr:from>
    <xdr:ext cx="762000" cy="259045"/>
    <xdr:sp macro="" textlink="">
      <xdr:nvSpPr>
        <xdr:cNvPr id="88" name="人件費該当値テキスト"/>
        <xdr:cNvSpPr txBox="1"/>
      </xdr:nvSpPr>
      <xdr:spPr>
        <a:xfrm>
          <a:off x="4914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127907</xdr:rowOff>
    </xdr:from>
    <xdr:to>
      <xdr:col>5</xdr:col>
      <xdr:colOff>600075</xdr:colOff>
      <xdr:row>34</xdr:row>
      <xdr:rowOff>58057</xdr:rowOff>
    </xdr:to>
    <xdr:sp macro="" textlink="">
      <xdr:nvSpPr>
        <xdr:cNvPr id="89" name="円/楕円 88"/>
        <xdr:cNvSpPr/>
      </xdr:nvSpPr>
      <xdr:spPr>
        <a:xfrm>
          <a:off x="3937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68234</xdr:rowOff>
    </xdr:from>
    <xdr:ext cx="736600" cy="259045"/>
    <xdr:sp macro="" textlink="">
      <xdr:nvSpPr>
        <xdr:cNvPr id="90" name="テキスト ボックス 89"/>
        <xdr:cNvSpPr txBox="1"/>
      </xdr:nvSpPr>
      <xdr:spPr>
        <a:xfrm>
          <a:off x="3606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32657</xdr:rowOff>
    </xdr:from>
    <xdr:to>
      <xdr:col>4</xdr:col>
      <xdr:colOff>396875</xdr:colOff>
      <xdr:row>34</xdr:row>
      <xdr:rowOff>134257</xdr:rowOff>
    </xdr:to>
    <xdr:sp macro="" textlink="">
      <xdr:nvSpPr>
        <xdr:cNvPr id="91" name="円/楕円 90"/>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144434</xdr:rowOff>
    </xdr:from>
    <xdr:ext cx="762000" cy="259045"/>
    <xdr:sp macro="" textlink="">
      <xdr:nvSpPr>
        <xdr:cNvPr id="92" name="テキスト ボックス 91"/>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119743</xdr:rowOff>
    </xdr:from>
    <xdr:to>
      <xdr:col>3</xdr:col>
      <xdr:colOff>193675</xdr:colOff>
      <xdr:row>35</xdr:row>
      <xdr:rowOff>49893</xdr:rowOff>
    </xdr:to>
    <xdr:sp macro="" textlink="">
      <xdr:nvSpPr>
        <xdr:cNvPr id="93" name="円/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95" name="円/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96" name="テキスト ボックス 95"/>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chemeClr val="dk1"/>
              </a:solidFill>
              <a:effectLst/>
              <a:latin typeface="+mn-lt"/>
              <a:ea typeface="+mn-ea"/>
              <a:cs typeface="+mn-cs"/>
            </a:rPr>
            <a:t>臨時職員等の賃金増により全体的に伸びているが、</a:t>
          </a:r>
          <a:r>
            <a:rPr lang="ja-JP" altLang="ja-JP" sz="1300" b="0" i="0">
              <a:solidFill>
                <a:schemeClr val="dk1"/>
              </a:solidFill>
              <a:effectLst/>
              <a:latin typeface="+mn-lt"/>
              <a:ea typeface="+mn-ea"/>
              <a:cs typeface="+mn-cs"/>
            </a:rPr>
            <a:t>清掃および植栽管理等の委託料を見直すとともに、運動施設や公民館、公園などの管理について指定管理者制度を効果的に運用することにより削減に努めている。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25400</xdr:rowOff>
    </xdr:from>
    <xdr:to>
      <xdr:col>24</xdr:col>
      <xdr:colOff>31750</xdr:colOff>
      <xdr:row>16</xdr:row>
      <xdr:rowOff>101600</xdr:rowOff>
    </xdr:to>
    <xdr:cxnSp macro="">
      <xdr:nvCxnSpPr>
        <xdr:cNvPr id="129" name="直線コネクタ 128"/>
        <xdr:cNvCxnSpPr/>
      </xdr:nvCxnSpPr>
      <xdr:spPr>
        <a:xfrm>
          <a:off x="15671800" y="276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25400</xdr:rowOff>
    </xdr:to>
    <xdr:cxnSp macro="">
      <xdr:nvCxnSpPr>
        <xdr:cNvPr id="132" name="直線コネクタ 131"/>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16</xdr:row>
      <xdr:rowOff>25400</xdr:rowOff>
    </xdr:to>
    <xdr:cxnSp macro="">
      <xdr:nvCxnSpPr>
        <xdr:cNvPr id="135" name="直線コネクタ 134"/>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133350</xdr:rowOff>
    </xdr:to>
    <xdr:cxnSp macro="">
      <xdr:nvCxnSpPr>
        <xdr:cNvPr id="138" name="直線コネクタ 137"/>
        <xdr:cNvCxnSpPr/>
      </xdr:nvCxnSpPr>
      <xdr:spPr>
        <a:xfrm>
          <a:off x="13004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50800</xdr:rowOff>
    </xdr:from>
    <xdr:to>
      <xdr:col>24</xdr:col>
      <xdr:colOff>82550</xdr:colOff>
      <xdr:row>16</xdr:row>
      <xdr:rowOff>152400</xdr:rowOff>
    </xdr:to>
    <xdr:sp macro="" textlink="">
      <xdr:nvSpPr>
        <xdr:cNvPr id="148" name="円/楕円 147"/>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67327</xdr:rowOff>
    </xdr:from>
    <xdr:ext cx="762000" cy="259045"/>
    <xdr:sp macro="" textlink="">
      <xdr:nvSpPr>
        <xdr:cNvPr id="149"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146050</xdr:rowOff>
    </xdr:from>
    <xdr:to>
      <xdr:col>22</xdr:col>
      <xdr:colOff>615950</xdr:colOff>
      <xdr:row>16</xdr:row>
      <xdr:rowOff>76200</xdr:rowOff>
    </xdr:to>
    <xdr:sp macro="" textlink="">
      <xdr:nvSpPr>
        <xdr:cNvPr id="150" name="円/楕円 149"/>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86377</xdr:rowOff>
    </xdr:from>
    <xdr:ext cx="736600" cy="259045"/>
    <xdr:sp macro="" textlink="">
      <xdr:nvSpPr>
        <xdr:cNvPr id="151" name="テキスト ボックス 150"/>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2" name="円/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53" name="テキスト ボックス 152"/>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4" name="円/楕円 153"/>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22877</xdr:rowOff>
    </xdr:from>
    <xdr:ext cx="762000" cy="259045"/>
    <xdr:sp macro="" textlink="">
      <xdr:nvSpPr>
        <xdr:cNvPr id="155" name="テキスト ボックス 154"/>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類似団体平均を上回っている要因として、</a:t>
          </a:r>
          <a:r>
            <a:rPr lang="ja-JP" altLang="ja-JP" sz="1300">
              <a:solidFill>
                <a:schemeClr val="dk1"/>
              </a:solidFill>
              <a:effectLst/>
              <a:latin typeface="+mn-lt"/>
              <a:ea typeface="+mn-ea"/>
              <a:cs typeface="+mn-cs"/>
            </a:rPr>
            <a:t>生活保護費や介護・訓練等給付費</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年度以降については、第</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子以降保育料無料化事業に</a:t>
          </a:r>
          <a:r>
            <a:rPr lang="ja-JP" altLang="en-US" sz="1300">
              <a:solidFill>
                <a:schemeClr val="dk1"/>
              </a:solidFill>
              <a:effectLst/>
              <a:latin typeface="+mn-lt"/>
              <a:ea typeface="+mn-ea"/>
              <a:cs typeface="+mn-cs"/>
            </a:rPr>
            <a:t>伴う</a:t>
          </a:r>
          <a:r>
            <a:rPr lang="ja-JP" altLang="ja-JP" sz="1300">
              <a:solidFill>
                <a:schemeClr val="dk1"/>
              </a:solidFill>
              <a:effectLst/>
              <a:latin typeface="+mn-lt"/>
              <a:ea typeface="+mn-ea"/>
              <a:cs typeface="+mn-cs"/>
            </a:rPr>
            <a:t>施設型給付費の額が膨らんだこと</a:t>
          </a:r>
          <a:r>
            <a:rPr lang="ja-JP" altLang="en-US" sz="1300">
              <a:solidFill>
                <a:schemeClr val="dk1"/>
              </a:solidFill>
              <a:effectLst/>
              <a:latin typeface="+mn-lt"/>
              <a:ea typeface="+mn-ea"/>
              <a:cs typeface="+mn-cs"/>
            </a:rPr>
            <a:t>などが挙げられる</a:t>
          </a:r>
          <a:r>
            <a:rPr lang="ja-JP" altLang="ja-JP" sz="1300">
              <a:solidFill>
                <a:schemeClr val="dk1"/>
              </a:solidFill>
              <a:effectLst/>
              <a:latin typeface="+mn-lt"/>
              <a:ea typeface="+mn-ea"/>
              <a:cs typeface="+mn-cs"/>
            </a:rPr>
            <a:t>。扶助費については今後も増加が続くものと見込まれることから、生活保護等については資格審査の適正化や各種手当への特別加算などの見直しを進めていくことで、財政圧迫を回避できるよう努める。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146050</xdr:rowOff>
    </xdr:to>
    <xdr:cxnSp macro="">
      <xdr:nvCxnSpPr>
        <xdr:cNvPr id="190" name="直線コネクタ 189"/>
        <xdr:cNvCxnSpPr/>
      </xdr:nvCxnSpPr>
      <xdr:spPr>
        <a:xfrm>
          <a:off x="3987800" y="1014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31750</xdr:rowOff>
    </xdr:to>
    <xdr:cxnSp macro="">
      <xdr:nvCxnSpPr>
        <xdr:cNvPr id="193" name="直線コネクタ 192"/>
        <xdr:cNvCxnSpPr/>
      </xdr:nvCxnSpPr>
      <xdr:spPr>
        <a:xfrm>
          <a:off x="3098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59</xdr:row>
      <xdr:rowOff>12700</xdr:rowOff>
    </xdr:to>
    <xdr:cxnSp macro="">
      <xdr:nvCxnSpPr>
        <xdr:cNvPr id="196" name="直線コネクタ 195"/>
        <xdr:cNvCxnSpPr/>
      </xdr:nvCxnSpPr>
      <xdr:spPr>
        <a:xfrm>
          <a:off x="2209800" y="98425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69850</xdr:rowOff>
    </xdr:to>
    <xdr:cxnSp macro="">
      <xdr:nvCxnSpPr>
        <xdr:cNvPr id="199" name="直線コネクタ 198"/>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9" name="円/楕円 208"/>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1" name="円/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13" name="円/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7" name="円/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介護保険給付費定率負担、後期高齢者医療給付費定率負担および下水道会計への出資金</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診療所特別会計繰出金が多額になっており、同数値を押し上げる要因となってい</a:t>
          </a:r>
          <a:r>
            <a:rPr lang="ja-JP" altLang="en-US" sz="1300" b="0" i="0">
              <a:solidFill>
                <a:schemeClr val="dk1"/>
              </a:solidFill>
              <a:effectLst/>
              <a:latin typeface="+mn-lt"/>
              <a:ea typeface="+mn-ea"/>
              <a:cs typeface="+mn-cs"/>
            </a:rPr>
            <a:t>るため、引き続き特別会計及び公営企業会計の経営改善を行っていく。</a:t>
          </a:r>
          <a:endParaRPr lang="en-US" altLang="ja-JP" sz="1300" b="0" i="0">
            <a:solidFill>
              <a:schemeClr val="dk1"/>
            </a:solidFill>
            <a:effectLst/>
            <a:latin typeface="+mn-lt"/>
            <a:ea typeface="+mn-ea"/>
            <a:cs typeface="+mn-cs"/>
          </a:endParaRPr>
        </a:p>
        <a:p>
          <a:pPr rtl="0" eaLnBrk="1" fontAlgn="auto" latinLnBrk="0" hangingPunct="1"/>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31750</xdr:rowOff>
    </xdr:from>
    <xdr:to>
      <xdr:col>24</xdr:col>
      <xdr:colOff>31750</xdr:colOff>
      <xdr:row>56</xdr:row>
      <xdr:rowOff>146050</xdr:rowOff>
    </xdr:to>
    <xdr:cxnSp macro="">
      <xdr:nvCxnSpPr>
        <xdr:cNvPr id="255" name="直線コネクタ 254"/>
        <xdr:cNvCxnSpPr/>
      </xdr:nvCxnSpPr>
      <xdr:spPr>
        <a:xfrm>
          <a:off x="15671800" y="9632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31750</xdr:rowOff>
    </xdr:from>
    <xdr:to>
      <xdr:col>22</xdr:col>
      <xdr:colOff>565150</xdr:colOff>
      <xdr:row>56</xdr:row>
      <xdr:rowOff>136525</xdr:rowOff>
    </xdr:to>
    <xdr:cxnSp macro="">
      <xdr:nvCxnSpPr>
        <xdr:cNvPr id="258" name="直線コネクタ 257"/>
        <xdr:cNvCxnSpPr/>
      </xdr:nvCxnSpPr>
      <xdr:spPr>
        <a:xfrm flipV="1">
          <a:off x="14782800" y="9632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136525</xdr:rowOff>
    </xdr:from>
    <xdr:to>
      <xdr:col>21</xdr:col>
      <xdr:colOff>361950</xdr:colOff>
      <xdr:row>56</xdr:row>
      <xdr:rowOff>136525</xdr:rowOff>
    </xdr:to>
    <xdr:cxnSp macro="">
      <xdr:nvCxnSpPr>
        <xdr:cNvPr id="261" name="直線コネクタ 260"/>
        <xdr:cNvCxnSpPr/>
      </xdr:nvCxnSpPr>
      <xdr:spPr>
        <a:xfrm>
          <a:off x="13893800" y="95662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136525</xdr:rowOff>
    </xdr:from>
    <xdr:to>
      <xdr:col>20</xdr:col>
      <xdr:colOff>158750</xdr:colOff>
      <xdr:row>56</xdr:row>
      <xdr:rowOff>3175</xdr:rowOff>
    </xdr:to>
    <xdr:cxnSp macro="">
      <xdr:nvCxnSpPr>
        <xdr:cNvPr id="264" name="直線コネクタ 263"/>
        <xdr:cNvCxnSpPr/>
      </xdr:nvCxnSpPr>
      <xdr:spPr>
        <a:xfrm flipV="1">
          <a:off x="13004800" y="9566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74" name="円/楕円 273"/>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111777</xdr:rowOff>
    </xdr:from>
    <xdr:ext cx="762000" cy="259045"/>
    <xdr:sp macro="" textlink="">
      <xdr:nvSpPr>
        <xdr:cNvPr id="275"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152400</xdr:rowOff>
    </xdr:from>
    <xdr:to>
      <xdr:col>22</xdr:col>
      <xdr:colOff>615950</xdr:colOff>
      <xdr:row>56</xdr:row>
      <xdr:rowOff>82550</xdr:rowOff>
    </xdr:to>
    <xdr:sp macro="" textlink="">
      <xdr:nvSpPr>
        <xdr:cNvPr id="276" name="円/楕円 275"/>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92727</xdr:rowOff>
    </xdr:from>
    <xdr:ext cx="736600" cy="259045"/>
    <xdr:sp macro="" textlink="">
      <xdr:nvSpPr>
        <xdr:cNvPr id="277" name="テキスト ボックス 276"/>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85725</xdr:rowOff>
    </xdr:from>
    <xdr:to>
      <xdr:col>21</xdr:col>
      <xdr:colOff>412750</xdr:colOff>
      <xdr:row>57</xdr:row>
      <xdr:rowOff>15875</xdr:rowOff>
    </xdr:to>
    <xdr:sp macro="" textlink="">
      <xdr:nvSpPr>
        <xdr:cNvPr id="278" name="円/楕円 277"/>
        <xdr:cNvSpPr/>
      </xdr:nvSpPr>
      <xdr:spPr>
        <a:xfrm>
          <a:off x="14732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26052</xdr:rowOff>
    </xdr:from>
    <xdr:ext cx="762000" cy="259045"/>
    <xdr:sp macro="" textlink="">
      <xdr:nvSpPr>
        <xdr:cNvPr id="279" name="テキスト ボックス 278"/>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85725</xdr:rowOff>
    </xdr:from>
    <xdr:to>
      <xdr:col>20</xdr:col>
      <xdr:colOff>209550</xdr:colOff>
      <xdr:row>56</xdr:row>
      <xdr:rowOff>15875</xdr:rowOff>
    </xdr:to>
    <xdr:sp macro="" textlink="">
      <xdr:nvSpPr>
        <xdr:cNvPr id="280" name="円/楕円 279"/>
        <xdr:cNvSpPr/>
      </xdr:nvSpPr>
      <xdr:spPr>
        <a:xfrm>
          <a:off x="13843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26052</xdr:rowOff>
    </xdr:from>
    <xdr:ext cx="762000" cy="259045"/>
    <xdr:sp macro="" textlink="">
      <xdr:nvSpPr>
        <xdr:cNvPr id="281" name="テキスト ボックス 280"/>
        <xdr:cNvSpPr txBox="1"/>
      </xdr:nvSpPr>
      <xdr:spPr>
        <a:xfrm>
          <a:off x="13512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123825</xdr:rowOff>
    </xdr:from>
    <xdr:to>
      <xdr:col>19</xdr:col>
      <xdr:colOff>6350</xdr:colOff>
      <xdr:row>56</xdr:row>
      <xdr:rowOff>53975</xdr:rowOff>
    </xdr:to>
    <xdr:sp macro="" textlink="">
      <xdr:nvSpPr>
        <xdr:cNvPr id="282" name="円/楕円 281"/>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64152</xdr:rowOff>
    </xdr:from>
    <xdr:ext cx="762000" cy="259045"/>
    <xdr:sp macro="" textlink="">
      <xdr:nvSpPr>
        <xdr:cNvPr id="283" name="テキスト ボックス 282"/>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chemeClr val="dk1"/>
              </a:solidFill>
              <a:effectLst/>
              <a:latin typeface="+mn-lt"/>
              <a:ea typeface="+mn-ea"/>
              <a:cs typeface="+mn-cs"/>
            </a:rPr>
            <a:t>下水道事業会計への補助金や</a:t>
          </a:r>
          <a:r>
            <a:rPr lang="ja-JP" altLang="ja-JP" sz="1300" b="0" i="0">
              <a:solidFill>
                <a:schemeClr val="dk1"/>
              </a:solidFill>
              <a:effectLst/>
              <a:latin typeface="+mn-lt"/>
              <a:ea typeface="+mn-ea"/>
              <a:cs typeface="+mn-cs"/>
            </a:rPr>
            <a:t>中山間地域等直接支払交付金</a:t>
          </a:r>
          <a:r>
            <a:rPr lang="ja-JP" altLang="en-US" sz="1300" b="0" i="0">
              <a:solidFill>
                <a:schemeClr val="dk1"/>
              </a:solidFill>
              <a:effectLst/>
              <a:latin typeface="+mn-lt"/>
              <a:ea typeface="+mn-ea"/>
              <a:cs typeface="+mn-cs"/>
            </a:rPr>
            <a:t>、多面的機能支払交付金</a:t>
          </a:r>
          <a:r>
            <a:rPr lang="ja-JP" altLang="ja-JP" sz="1300" b="0" i="0">
              <a:solidFill>
                <a:schemeClr val="dk1"/>
              </a:solidFill>
              <a:effectLst/>
              <a:latin typeface="+mn-lt"/>
              <a:ea typeface="+mn-ea"/>
              <a:cs typeface="+mn-cs"/>
            </a:rPr>
            <a:t>が同数値を押し上げる要因となっている。</a:t>
          </a:r>
          <a:r>
            <a:rPr lang="en-US" altLang="ja-JP" sz="1300" b="0" i="0">
              <a:solidFill>
                <a:schemeClr val="dk1"/>
              </a:solidFill>
              <a:effectLst/>
              <a:latin typeface="+mn-lt"/>
              <a:ea typeface="+mn-ea"/>
              <a:cs typeface="+mn-cs"/>
            </a:rPr>
            <a:t/>
          </a:r>
          <a:br>
            <a:rPr lang="en-US" altLang="ja-JP" sz="1300" b="0" i="0">
              <a:solidFill>
                <a:schemeClr val="dk1"/>
              </a:solidFill>
              <a:effectLst/>
              <a:latin typeface="+mn-lt"/>
              <a:ea typeface="+mn-ea"/>
              <a:cs typeface="+mn-cs"/>
            </a:rPr>
          </a:br>
          <a:r>
            <a:rPr lang="ja-JP" altLang="en-US" sz="1300" b="0" i="0">
              <a:solidFill>
                <a:schemeClr val="dk1"/>
              </a:solidFill>
              <a:effectLst/>
              <a:latin typeface="+mn-lt"/>
              <a:ea typeface="+mn-ea"/>
              <a:cs typeface="+mn-cs"/>
            </a:rPr>
            <a:t>また、</a:t>
          </a: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年度に消防事務組合の広域合併があったことにより、職員人件費から負担金へのシフトが生じ</a:t>
          </a:r>
          <a:r>
            <a:rPr lang="ja-JP" altLang="en-US" sz="1300" b="0" i="0">
              <a:solidFill>
                <a:schemeClr val="dk1"/>
              </a:solidFill>
              <a:effectLst/>
              <a:latin typeface="+mn-lt"/>
              <a:ea typeface="+mn-ea"/>
              <a:cs typeface="+mn-cs"/>
            </a:rPr>
            <a:t>たため、</a:t>
          </a:r>
          <a:r>
            <a:rPr lang="ja-JP" altLang="ja-JP" sz="1300" b="0" i="0">
              <a:solidFill>
                <a:schemeClr val="dk1"/>
              </a:solidFill>
              <a:effectLst/>
              <a:latin typeface="+mn-lt"/>
              <a:ea typeface="+mn-ea"/>
              <a:cs typeface="+mn-cs"/>
            </a:rPr>
            <a:t>類似団体</a:t>
          </a:r>
          <a:r>
            <a:rPr lang="ja-JP" altLang="en-US" sz="1300" b="0" i="0">
              <a:solidFill>
                <a:schemeClr val="dk1"/>
              </a:solidFill>
              <a:effectLst/>
              <a:latin typeface="+mn-lt"/>
              <a:ea typeface="+mn-ea"/>
              <a:cs typeface="+mn-cs"/>
            </a:rPr>
            <a:t>の</a:t>
          </a:r>
          <a:r>
            <a:rPr lang="ja-JP" altLang="ja-JP" sz="1300" b="0" i="0">
              <a:solidFill>
                <a:schemeClr val="dk1"/>
              </a:solidFill>
              <a:effectLst/>
              <a:latin typeface="+mn-lt"/>
              <a:ea typeface="+mn-ea"/>
              <a:cs typeface="+mn-cs"/>
            </a:rPr>
            <a:t>平均</a:t>
          </a:r>
          <a:r>
            <a:rPr lang="ja-JP" altLang="en-US" sz="1300" b="0" i="0">
              <a:solidFill>
                <a:schemeClr val="dk1"/>
              </a:solidFill>
              <a:effectLst/>
              <a:latin typeface="+mn-lt"/>
              <a:ea typeface="+mn-ea"/>
              <a:cs typeface="+mn-cs"/>
            </a:rPr>
            <a:t>値を</a:t>
          </a:r>
          <a:r>
            <a:rPr lang="ja-JP" altLang="ja-JP" sz="1300" b="0" i="0">
              <a:solidFill>
                <a:schemeClr val="dk1"/>
              </a:solidFill>
              <a:effectLst/>
              <a:latin typeface="+mn-lt"/>
              <a:ea typeface="+mn-ea"/>
              <a:cs typeface="+mn-cs"/>
            </a:rPr>
            <a:t>上回っ</a:t>
          </a:r>
          <a:r>
            <a:rPr lang="ja-JP" altLang="en-US" sz="1300" b="0" i="0">
              <a:solidFill>
                <a:schemeClr val="dk1"/>
              </a:solidFill>
              <a:effectLst/>
              <a:latin typeface="+mn-lt"/>
              <a:ea typeface="+mn-ea"/>
              <a:cs typeface="+mn-cs"/>
            </a:rPr>
            <a:t>ているが、引き続き</a:t>
          </a:r>
          <a:r>
            <a:rPr lang="ja-JP" altLang="ja-JP" sz="1300" b="0" i="0">
              <a:solidFill>
                <a:schemeClr val="dk1"/>
              </a:solidFill>
              <a:effectLst/>
              <a:latin typeface="+mn-lt"/>
              <a:ea typeface="+mn-ea"/>
              <a:cs typeface="+mn-cs"/>
            </a:rPr>
            <a:t>各種団体運営費補助金の見直しと節減に努め</a:t>
          </a:r>
          <a:r>
            <a:rPr lang="ja-JP" altLang="en-US" sz="1300" b="0" i="0">
              <a:solidFill>
                <a:schemeClr val="dk1"/>
              </a:solidFill>
              <a:effectLst/>
              <a:latin typeface="+mn-lt"/>
              <a:ea typeface="+mn-ea"/>
              <a:cs typeface="+mn-cs"/>
            </a:rPr>
            <a:t>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136144</xdr:rowOff>
    </xdr:to>
    <xdr:cxnSp macro="">
      <xdr:nvCxnSpPr>
        <xdr:cNvPr id="313" name="直線コネクタ 312"/>
        <xdr:cNvCxnSpPr/>
      </xdr:nvCxnSpPr>
      <xdr:spPr>
        <a:xfrm flipV="1">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16" name="直線コネクタ 315"/>
        <xdr:cNvCxnSpPr/>
      </xdr:nvCxnSpPr>
      <xdr:spPr>
        <a:xfrm flipV="1">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149860</xdr:rowOff>
    </xdr:to>
    <xdr:cxnSp macro="">
      <xdr:nvCxnSpPr>
        <xdr:cNvPr id="319" name="直線コネクタ 318"/>
        <xdr:cNvCxnSpPr/>
      </xdr:nvCxnSpPr>
      <xdr:spPr>
        <a:xfrm>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136144</xdr:rowOff>
    </xdr:to>
    <xdr:cxnSp macro="">
      <xdr:nvCxnSpPr>
        <xdr:cNvPr id="322" name="直線コネクタ 321"/>
        <xdr:cNvCxnSpPr/>
      </xdr:nvCxnSpPr>
      <xdr:spPr>
        <a:xfrm>
          <a:off x="13004800" y="61391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32" name="円/楕円 33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33"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4" name="円/楕円 33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5" name="テキスト ボックス 33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6" name="円/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8" name="円/楕円 33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9" name="テキスト ボックス 33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40" name="円/楕円 33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41" name="テキスト ボックス 34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普通建設事業費に係る起債の償還などにより、類似団体平均を上回っている。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今後、老朽化した施設の大規模改修などで元利償還金が増加する見込みであるが、地方債の計画的な発行</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、将来への負担を軽減し一層の財政健全化を図る。</a:t>
          </a:r>
          <a:endParaRPr lang="ja-JP" altLang="ja-JP" sz="1300">
            <a:effectLst/>
          </a:endParaRPr>
        </a:p>
        <a:p>
          <a:r>
            <a:rPr kumimoji="1" lang="en-US"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60706</xdr:rowOff>
    </xdr:to>
    <xdr:cxnSp macro="">
      <xdr:nvCxnSpPr>
        <xdr:cNvPr id="371" name="直線コネクタ 370"/>
        <xdr:cNvCxnSpPr/>
      </xdr:nvCxnSpPr>
      <xdr:spPr>
        <a:xfrm flipV="1">
          <a:off x="3987800" y="13582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69850</xdr:rowOff>
    </xdr:to>
    <xdr:cxnSp macro="">
      <xdr:nvCxnSpPr>
        <xdr:cNvPr id="374" name="直線コネクタ 373"/>
        <xdr:cNvCxnSpPr/>
      </xdr:nvCxnSpPr>
      <xdr:spPr>
        <a:xfrm flipV="1">
          <a:off x="3098800" y="13605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69850</xdr:rowOff>
    </xdr:to>
    <xdr:cxnSp macro="">
      <xdr:nvCxnSpPr>
        <xdr:cNvPr id="377" name="直線コネクタ 376"/>
        <xdr:cNvCxnSpPr/>
      </xdr:nvCxnSpPr>
      <xdr:spPr>
        <a:xfrm>
          <a:off x="2209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69850</xdr:rowOff>
    </xdr:to>
    <xdr:cxnSp macro="">
      <xdr:nvCxnSpPr>
        <xdr:cNvPr id="380" name="直線コネクタ 379"/>
        <xdr:cNvCxnSpPr/>
      </xdr:nvCxnSpPr>
      <xdr:spPr>
        <a:xfrm>
          <a:off x="1320800" y="135595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90" name="円/楕円 389"/>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67073</xdr:rowOff>
    </xdr:from>
    <xdr:ext cx="762000" cy="259045"/>
    <xdr:sp macro="" textlink="">
      <xdr:nvSpPr>
        <xdr:cNvPr id="391" name="公債費該当値テキスト"/>
        <xdr:cNvSpPr txBox="1"/>
      </xdr:nvSpPr>
      <xdr:spPr>
        <a:xfrm>
          <a:off x="4914900" y="134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92" name="円/楕円 391"/>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93" name="テキスト ボックス 392"/>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4" name="円/楕円 39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5" name="テキスト ボックス 39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6" name="円/楕円 395"/>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7" name="テキスト ボックス 39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8" name="円/楕円 397"/>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9" name="テキスト ボックス 398"/>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人件費、物件費および維持補修費等は、行政改革を推進し節減に努めているが、介護保険給付費定率負担、後期高齢者医療給付費定率負担およ</a:t>
          </a:r>
          <a:r>
            <a:rPr lang="ja-JP" altLang="en-US" sz="1300" b="0" i="0">
              <a:solidFill>
                <a:schemeClr val="dk1"/>
              </a:solidFill>
              <a:effectLst/>
              <a:latin typeface="+mn-lt"/>
              <a:ea typeface="+mn-ea"/>
              <a:cs typeface="+mn-cs"/>
            </a:rPr>
            <a:t>び下水道事業会計への出資金</a:t>
          </a:r>
          <a:r>
            <a:rPr lang="ja-JP" altLang="ja-JP" sz="1300" b="0" i="0">
              <a:solidFill>
                <a:schemeClr val="dk1"/>
              </a:solidFill>
              <a:effectLst/>
              <a:latin typeface="+mn-lt"/>
              <a:ea typeface="+mn-ea"/>
              <a:cs typeface="+mn-cs"/>
            </a:rPr>
            <a:t>などが多額になっており、同数値を押し上げる要因となっている。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121286</xdr:rowOff>
    </xdr:to>
    <xdr:cxnSp macro="">
      <xdr:nvCxnSpPr>
        <xdr:cNvPr id="428" name="直線コネクタ 427"/>
        <xdr:cNvCxnSpPr/>
      </xdr:nvCxnSpPr>
      <xdr:spPr>
        <a:xfrm>
          <a:off x="15671800" y="13020039"/>
          <a:ext cx="8382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104139</xdr:rowOff>
    </xdr:to>
    <xdr:cxnSp macro="">
      <xdr:nvCxnSpPr>
        <xdr:cNvPr id="431" name="直線コネクタ 430"/>
        <xdr:cNvCxnSpPr/>
      </xdr:nvCxnSpPr>
      <xdr:spPr>
        <a:xfrm flipV="1">
          <a:off x="14782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86995</xdr:rowOff>
    </xdr:from>
    <xdr:to>
      <xdr:col>21</xdr:col>
      <xdr:colOff>361950</xdr:colOff>
      <xdr:row>76</xdr:row>
      <xdr:rowOff>104139</xdr:rowOff>
    </xdr:to>
    <xdr:cxnSp macro="">
      <xdr:nvCxnSpPr>
        <xdr:cNvPr id="434" name="直線コネクタ 433"/>
        <xdr:cNvCxnSpPr/>
      </xdr:nvCxnSpPr>
      <xdr:spPr>
        <a:xfrm>
          <a:off x="13893800" y="12945745"/>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86995</xdr:rowOff>
    </xdr:from>
    <xdr:to>
      <xdr:col>20</xdr:col>
      <xdr:colOff>158750</xdr:colOff>
      <xdr:row>75</xdr:row>
      <xdr:rowOff>104140</xdr:rowOff>
    </xdr:to>
    <xdr:cxnSp macro="">
      <xdr:nvCxnSpPr>
        <xdr:cNvPr id="437" name="直線コネクタ 436"/>
        <xdr:cNvCxnSpPr/>
      </xdr:nvCxnSpPr>
      <xdr:spPr>
        <a:xfrm flipV="1">
          <a:off x="13004800" y="12945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70486</xdr:rowOff>
    </xdr:from>
    <xdr:to>
      <xdr:col>24</xdr:col>
      <xdr:colOff>82550</xdr:colOff>
      <xdr:row>77</xdr:row>
      <xdr:rowOff>636</xdr:rowOff>
    </xdr:to>
    <xdr:sp macro="" textlink="">
      <xdr:nvSpPr>
        <xdr:cNvPr id="447" name="円/楕円 446"/>
        <xdr:cNvSpPr/>
      </xdr:nvSpPr>
      <xdr:spPr>
        <a:xfrm>
          <a:off x="16459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87013</xdr:rowOff>
    </xdr:from>
    <xdr:ext cx="762000" cy="259045"/>
    <xdr:sp macro="" textlink="">
      <xdr:nvSpPr>
        <xdr:cNvPr id="448" name="公債費以外該当値テキスト"/>
        <xdr:cNvSpPr txBox="1"/>
      </xdr:nvSpPr>
      <xdr:spPr>
        <a:xfrm>
          <a:off x="16598900" y="1294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9" name="円/楕円 448"/>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0" name="テキスト ボックス 449"/>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1" name="円/楕円 450"/>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2" name="テキスト ボックス 45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36195</xdr:rowOff>
    </xdr:from>
    <xdr:to>
      <xdr:col>20</xdr:col>
      <xdr:colOff>209550</xdr:colOff>
      <xdr:row>75</xdr:row>
      <xdr:rowOff>137795</xdr:rowOff>
    </xdr:to>
    <xdr:sp macro="" textlink="">
      <xdr:nvSpPr>
        <xdr:cNvPr id="453" name="円/楕円 452"/>
        <xdr:cNvSpPr/>
      </xdr:nvSpPr>
      <xdr:spPr>
        <a:xfrm>
          <a:off x="13843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147972</xdr:rowOff>
    </xdr:from>
    <xdr:ext cx="762000" cy="259045"/>
    <xdr:sp macro="" textlink="">
      <xdr:nvSpPr>
        <xdr:cNvPr id="454" name="テキスト ボックス 453"/>
        <xdr:cNvSpPr txBox="1"/>
      </xdr:nvSpPr>
      <xdr:spPr>
        <a:xfrm>
          <a:off x="13512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5" name="円/楕円 454"/>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6" name="テキスト ボックス 455"/>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4451</xdr:rowOff>
    </xdr:from>
    <xdr:to>
      <xdr:col>4</xdr:col>
      <xdr:colOff>1117600</xdr:colOff>
      <xdr:row>17</xdr:row>
      <xdr:rowOff>40151</xdr:rowOff>
    </xdr:to>
    <xdr:cxnSp macro="">
      <xdr:nvCxnSpPr>
        <xdr:cNvPr id="50" name="直線コネクタ 49"/>
        <xdr:cNvCxnSpPr/>
      </xdr:nvCxnSpPr>
      <xdr:spPr bwMode="auto">
        <a:xfrm>
          <a:off x="5003800" y="2966726"/>
          <a:ext cx="6477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158756</xdr:rowOff>
    </xdr:from>
    <xdr:to>
      <xdr:col>4</xdr:col>
      <xdr:colOff>469900</xdr:colOff>
      <xdr:row>17</xdr:row>
      <xdr:rowOff>4451</xdr:rowOff>
    </xdr:to>
    <xdr:cxnSp macro="">
      <xdr:nvCxnSpPr>
        <xdr:cNvPr id="53" name="直線コネクタ 52"/>
        <xdr:cNvCxnSpPr/>
      </xdr:nvCxnSpPr>
      <xdr:spPr bwMode="auto">
        <a:xfrm>
          <a:off x="4305300" y="2949581"/>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108826</xdr:rowOff>
    </xdr:from>
    <xdr:to>
      <xdr:col>3</xdr:col>
      <xdr:colOff>904875</xdr:colOff>
      <xdr:row>16</xdr:row>
      <xdr:rowOff>158756</xdr:rowOff>
    </xdr:to>
    <xdr:cxnSp macro="">
      <xdr:nvCxnSpPr>
        <xdr:cNvPr id="56" name="直線コネクタ 55"/>
        <xdr:cNvCxnSpPr/>
      </xdr:nvCxnSpPr>
      <xdr:spPr bwMode="auto">
        <a:xfrm>
          <a:off x="3606800" y="2899651"/>
          <a:ext cx="698500" cy="4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108826</xdr:rowOff>
    </xdr:from>
    <xdr:to>
      <xdr:col>3</xdr:col>
      <xdr:colOff>206375</xdr:colOff>
      <xdr:row>16</xdr:row>
      <xdr:rowOff>124828</xdr:rowOff>
    </xdr:to>
    <xdr:cxnSp macro="">
      <xdr:nvCxnSpPr>
        <xdr:cNvPr id="59" name="直線コネクタ 58"/>
        <xdr:cNvCxnSpPr/>
      </xdr:nvCxnSpPr>
      <xdr:spPr bwMode="auto">
        <a:xfrm flipV="1">
          <a:off x="2908300" y="2899651"/>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160801</xdr:rowOff>
    </xdr:from>
    <xdr:to>
      <xdr:col>5</xdr:col>
      <xdr:colOff>34925</xdr:colOff>
      <xdr:row>17</xdr:row>
      <xdr:rowOff>90951</xdr:rowOff>
    </xdr:to>
    <xdr:sp macro="" textlink="">
      <xdr:nvSpPr>
        <xdr:cNvPr id="69" name="円/楕円 68"/>
        <xdr:cNvSpPr/>
      </xdr:nvSpPr>
      <xdr:spPr bwMode="auto">
        <a:xfrm>
          <a:off x="5600700" y="295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132878</xdr:rowOff>
    </xdr:from>
    <xdr:ext cx="762000" cy="259045"/>
    <xdr:sp macro="" textlink="">
      <xdr:nvSpPr>
        <xdr:cNvPr id="70" name="人口1人当たり決算額の推移該当値テキスト130"/>
        <xdr:cNvSpPr txBox="1"/>
      </xdr:nvSpPr>
      <xdr:spPr>
        <a:xfrm>
          <a:off x="5740400" y="292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125101</xdr:rowOff>
    </xdr:from>
    <xdr:to>
      <xdr:col>4</xdr:col>
      <xdr:colOff>520700</xdr:colOff>
      <xdr:row>17</xdr:row>
      <xdr:rowOff>55251</xdr:rowOff>
    </xdr:to>
    <xdr:sp macro="" textlink="">
      <xdr:nvSpPr>
        <xdr:cNvPr id="71" name="円/楕円 70"/>
        <xdr:cNvSpPr/>
      </xdr:nvSpPr>
      <xdr:spPr bwMode="auto">
        <a:xfrm>
          <a:off x="4953000" y="291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40028</xdr:rowOff>
    </xdr:from>
    <xdr:ext cx="736600" cy="259045"/>
    <xdr:sp macro="" textlink="">
      <xdr:nvSpPr>
        <xdr:cNvPr id="72" name="テキスト ボックス 71"/>
        <xdr:cNvSpPr txBox="1"/>
      </xdr:nvSpPr>
      <xdr:spPr>
        <a:xfrm>
          <a:off x="4622800" y="3002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107956</xdr:rowOff>
    </xdr:from>
    <xdr:to>
      <xdr:col>3</xdr:col>
      <xdr:colOff>955675</xdr:colOff>
      <xdr:row>17</xdr:row>
      <xdr:rowOff>38106</xdr:rowOff>
    </xdr:to>
    <xdr:sp macro="" textlink="">
      <xdr:nvSpPr>
        <xdr:cNvPr id="73" name="円/楕円 72"/>
        <xdr:cNvSpPr/>
      </xdr:nvSpPr>
      <xdr:spPr bwMode="auto">
        <a:xfrm>
          <a:off x="4254500" y="289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22883</xdr:rowOff>
    </xdr:from>
    <xdr:ext cx="762000" cy="259045"/>
    <xdr:sp macro="" textlink="">
      <xdr:nvSpPr>
        <xdr:cNvPr id="74" name="テキスト ボックス 73"/>
        <xdr:cNvSpPr txBox="1"/>
      </xdr:nvSpPr>
      <xdr:spPr>
        <a:xfrm>
          <a:off x="3924300" y="29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91,833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58026</xdr:rowOff>
    </xdr:from>
    <xdr:to>
      <xdr:col>3</xdr:col>
      <xdr:colOff>257175</xdr:colOff>
      <xdr:row>16</xdr:row>
      <xdr:rowOff>159626</xdr:rowOff>
    </xdr:to>
    <xdr:sp macro="" textlink="">
      <xdr:nvSpPr>
        <xdr:cNvPr id="75" name="円/楕円 74"/>
        <xdr:cNvSpPr/>
      </xdr:nvSpPr>
      <xdr:spPr bwMode="auto">
        <a:xfrm>
          <a:off x="3556000" y="284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169803</xdr:rowOff>
    </xdr:from>
    <xdr:ext cx="762000" cy="259045"/>
    <xdr:sp macro="" textlink="">
      <xdr:nvSpPr>
        <xdr:cNvPr id="76" name="テキスト ボックス 75"/>
        <xdr:cNvSpPr txBox="1"/>
      </xdr:nvSpPr>
      <xdr:spPr>
        <a:xfrm>
          <a:off x="3225800" y="261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74028</xdr:rowOff>
    </xdr:from>
    <xdr:to>
      <xdr:col>2</xdr:col>
      <xdr:colOff>692150</xdr:colOff>
      <xdr:row>17</xdr:row>
      <xdr:rowOff>4178</xdr:rowOff>
    </xdr:to>
    <xdr:sp macro="" textlink="">
      <xdr:nvSpPr>
        <xdr:cNvPr id="77" name="円/楕円 76"/>
        <xdr:cNvSpPr/>
      </xdr:nvSpPr>
      <xdr:spPr bwMode="auto">
        <a:xfrm>
          <a:off x="2857500" y="286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14355</xdr:rowOff>
    </xdr:from>
    <xdr:ext cx="762000" cy="259045"/>
    <xdr:sp macro="" textlink="">
      <xdr:nvSpPr>
        <xdr:cNvPr id="78" name="テキスト ボックス 77"/>
        <xdr:cNvSpPr txBox="1"/>
      </xdr:nvSpPr>
      <xdr:spPr>
        <a:xfrm>
          <a:off x="2527300" y="263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327757</xdr:rowOff>
    </xdr:from>
    <xdr:to>
      <xdr:col>4</xdr:col>
      <xdr:colOff>1117600</xdr:colOff>
      <xdr:row>35</xdr:row>
      <xdr:rowOff>70124</xdr:rowOff>
    </xdr:to>
    <xdr:cxnSp macro="">
      <xdr:nvCxnSpPr>
        <xdr:cNvPr id="110" name="直線コネクタ 109"/>
        <xdr:cNvCxnSpPr/>
      </xdr:nvCxnSpPr>
      <xdr:spPr bwMode="auto">
        <a:xfrm>
          <a:off x="5003800" y="6595207"/>
          <a:ext cx="647700" cy="8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256525</xdr:rowOff>
    </xdr:from>
    <xdr:to>
      <xdr:col>4</xdr:col>
      <xdr:colOff>469900</xdr:colOff>
      <xdr:row>34</xdr:row>
      <xdr:rowOff>327757</xdr:rowOff>
    </xdr:to>
    <xdr:cxnSp macro="">
      <xdr:nvCxnSpPr>
        <xdr:cNvPr id="113" name="直線コネクタ 112"/>
        <xdr:cNvCxnSpPr/>
      </xdr:nvCxnSpPr>
      <xdr:spPr bwMode="auto">
        <a:xfrm>
          <a:off x="4305300" y="6523975"/>
          <a:ext cx="698500" cy="7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214028</xdr:rowOff>
    </xdr:from>
    <xdr:to>
      <xdr:col>3</xdr:col>
      <xdr:colOff>904875</xdr:colOff>
      <xdr:row>34</xdr:row>
      <xdr:rowOff>256525</xdr:rowOff>
    </xdr:to>
    <xdr:cxnSp macro="">
      <xdr:nvCxnSpPr>
        <xdr:cNvPr id="116" name="直線コネクタ 115"/>
        <xdr:cNvCxnSpPr/>
      </xdr:nvCxnSpPr>
      <xdr:spPr bwMode="auto">
        <a:xfrm>
          <a:off x="3606800" y="6481478"/>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214028</xdr:rowOff>
    </xdr:from>
    <xdr:to>
      <xdr:col>3</xdr:col>
      <xdr:colOff>206375</xdr:colOff>
      <xdr:row>34</xdr:row>
      <xdr:rowOff>281831</xdr:rowOff>
    </xdr:to>
    <xdr:cxnSp macro="">
      <xdr:nvCxnSpPr>
        <xdr:cNvPr id="119" name="直線コネクタ 118"/>
        <xdr:cNvCxnSpPr/>
      </xdr:nvCxnSpPr>
      <xdr:spPr bwMode="auto">
        <a:xfrm flipV="1">
          <a:off x="2908300" y="6481478"/>
          <a:ext cx="698500" cy="6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19324</xdr:rowOff>
    </xdr:from>
    <xdr:to>
      <xdr:col>5</xdr:col>
      <xdr:colOff>34925</xdr:colOff>
      <xdr:row>35</xdr:row>
      <xdr:rowOff>120924</xdr:rowOff>
    </xdr:to>
    <xdr:sp macro="" textlink="">
      <xdr:nvSpPr>
        <xdr:cNvPr id="129" name="円/楕円 128"/>
        <xdr:cNvSpPr/>
      </xdr:nvSpPr>
      <xdr:spPr bwMode="auto">
        <a:xfrm>
          <a:off x="5600700" y="662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207301</xdr:rowOff>
    </xdr:from>
    <xdr:ext cx="762000" cy="259045"/>
    <xdr:sp macro="" textlink="">
      <xdr:nvSpPr>
        <xdr:cNvPr id="130" name="人口1人当たり決算額の推移該当値テキスト445"/>
        <xdr:cNvSpPr txBox="1"/>
      </xdr:nvSpPr>
      <xdr:spPr>
        <a:xfrm>
          <a:off x="5740400" y="647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276957</xdr:rowOff>
    </xdr:from>
    <xdr:to>
      <xdr:col>4</xdr:col>
      <xdr:colOff>520700</xdr:colOff>
      <xdr:row>35</xdr:row>
      <xdr:rowOff>35657</xdr:rowOff>
    </xdr:to>
    <xdr:sp macro="" textlink="">
      <xdr:nvSpPr>
        <xdr:cNvPr id="131" name="円/楕円 130"/>
        <xdr:cNvSpPr/>
      </xdr:nvSpPr>
      <xdr:spPr bwMode="auto">
        <a:xfrm>
          <a:off x="4953000" y="6544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45833</xdr:rowOff>
    </xdr:from>
    <xdr:ext cx="736600" cy="259045"/>
    <xdr:sp macro="" textlink="">
      <xdr:nvSpPr>
        <xdr:cNvPr id="132" name="テキスト ボックス 131"/>
        <xdr:cNvSpPr txBox="1"/>
      </xdr:nvSpPr>
      <xdr:spPr>
        <a:xfrm>
          <a:off x="4622800" y="631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205725</xdr:rowOff>
    </xdr:from>
    <xdr:to>
      <xdr:col>3</xdr:col>
      <xdr:colOff>955675</xdr:colOff>
      <xdr:row>34</xdr:row>
      <xdr:rowOff>307325</xdr:rowOff>
    </xdr:to>
    <xdr:sp macro="" textlink="">
      <xdr:nvSpPr>
        <xdr:cNvPr id="133" name="円/楕円 132"/>
        <xdr:cNvSpPr/>
      </xdr:nvSpPr>
      <xdr:spPr bwMode="auto">
        <a:xfrm>
          <a:off x="4254500" y="647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317502</xdr:rowOff>
    </xdr:from>
    <xdr:ext cx="762000" cy="259045"/>
    <xdr:sp macro="" textlink="">
      <xdr:nvSpPr>
        <xdr:cNvPr id="134" name="テキスト ボックス 133"/>
        <xdr:cNvSpPr txBox="1"/>
      </xdr:nvSpPr>
      <xdr:spPr>
        <a:xfrm>
          <a:off x="3924300" y="624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163228</xdr:rowOff>
    </xdr:from>
    <xdr:to>
      <xdr:col>3</xdr:col>
      <xdr:colOff>257175</xdr:colOff>
      <xdr:row>34</xdr:row>
      <xdr:rowOff>264828</xdr:rowOff>
    </xdr:to>
    <xdr:sp macro="" textlink="">
      <xdr:nvSpPr>
        <xdr:cNvPr id="135" name="円/楕円 134"/>
        <xdr:cNvSpPr/>
      </xdr:nvSpPr>
      <xdr:spPr bwMode="auto">
        <a:xfrm>
          <a:off x="3556000" y="643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275005</xdr:rowOff>
    </xdr:from>
    <xdr:ext cx="762000" cy="259045"/>
    <xdr:sp macro="" textlink="">
      <xdr:nvSpPr>
        <xdr:cNvPr id="136" name="テキスト ボックス 135"/>
        <xdr:cNvSpPr txBox="1"/>
      </xdr:nvSpPr>
      <xdr:spPr>
        <a:xfrm>
          <a:off x="3225800" y="619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231031</xdr:rowOff>
    </xdr:from>
    <xdr:to>
      <xdr:col>2</xdr:col>
      <xdr:colOff>692150</xdr:colOff>
      <xdr:row>34</xdr:row>
      <xdr:rowOff>332631</xdr:rowOff>
    </xdr:to>
    <xdr:sp macro="" textlink="">
      <xdr:nvSpPr>
        <xdr:cNvPr id="137" name="円/楕円 136"/>
        <xdr:cNvSpPr/>
      </xdr:nvSpPr>
      <xdr:spPr bwMode="auto">
        <a:xfrm>
          <a:off x="2857500" y="649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342808</xdr:rowOff>
    </xdr:from>
    <xdr:ext cx="762000" cy="259045"/>
    <xdr:sp macro="" textlink="">
      <xdr:nvSpPr>
        <xdr:cNvPr id="138" name="テキスト ボックス 137"/>
        <xdr:cNvSpPr txBox="1"/>
      </xdr:nvSpPr>
      <xdr:spPr>
        <a:xfrm>
          <a:off x="2527300" y="62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65813</xdr:rowOff>
    </xdr:from>
    <xdr:to>
      <xdr:col>6</xdr:col>
      <xdr:colOff>511175</xdr:colOff>
      <xdr:row>36</xdr:row>
      <xdr:rowOff>98242</xdr:rowOff>
    </xdr:to>
    <xdr:cxnSp macro="">
      <xdr:nvCxnSpPr>
        <xdr:cNvPr id="63" name="直線コネクタ 62"/>
        <xdr:cNvCxnSpPr/>
      </xdr:nvCxnSpPr>
      <xdr:spPr>
        <a:xfrm>
          <a:off x="3797300" y="6238013"/>
          <a:ext cx="8382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58384</xdr:rowOff>
    </xdr:from>
    <xdr:to>
      <xdr:col>5</xdr:col>
      <xdr:colOff>358775</xdr:colOff>
      <xdr:row>36</xdr:row>
      <xdr:rowOff>65813</xdr:rowOff>
    </xdr:to>
    <xdr:cxnSp macro="">
      <xdr:nvCxnSpPr>
        <xdr:cNvPr id="66" name="直線コネクタ 65"/>
        <xdr:cNvCxnSpPr/>
      </xdr:nvCxnSpPr>
      <xdr:spPr>
        <a:xfrm>
          <a:off x="2908300" y="623058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8647</xdr:rowOff>
    </xdr:from>
    <xdr:to>
      <xdr:col>4</xdr:col>
      <xdr:colOff>155575</xdr:colOff>
      <xdr:row>36</xdr:row>
      <xdr:rowOff>58384</xdr:rowOff>
    </xdr:to>
    <xdr:cxnSp macro="">
      <xdr:nvCxnSpPr>
        <xdr:cNvPr id="69" name="直線コネクタ 68"/>
        <xdr:cNvCxnSpPr/>
      </xdr:nvCxnSpPr>
      <xdr:spPr>
        <a:xfrm>
          <a:off x="2019300" y="6180847"/>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134328</xdr:rowOff>
    </xdr:from>
    <xdr:to>
      <xdr:col>2</xdr:col>
      <xdr:colOff>638175</xdr:colOff>
      <xdr:row>36</xdr:row>
      <xdr:rowOff>8647</xdr:rowOff>
    </xdr:to>
    <xdr:cxnSp macro="">
      <xdr:nvCxnSpPr>
        <xdr:cNvPr id="72" name="直線コネクタ 71"/>
        <xdr:cNvCxnSpPr/>
      </xdr:nvCxnSpPr>
      <xdr:spPr>
        <a:xfrm>
          <a:off x="1130300" y="5963628"/>
          <a:ext cx="889000" cy="2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47442</xdr:rowOff>
    </xdr:from>
    <xdr:to>
      <xdr:col>6</xdr:col>
      <xdr:colOff>561975</xdr:colOff>
      <xdr:row>36</xdr:row>
      <xdr:rowOff>149042</xdr:rowOff>
    </xdr:to>
    <xdr:sp macro="" textlink="">
      <xdr:nvSpPr>
        <xdr:cNvPr id="82" name="円/楕円 81"/>
        <xdr:cNvSpPr/>
      </xdr:nvSpPr>
      <xdr:spPr>
        <a:xfrm>
          <a:off x="4584700" y="62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25869</xdr:rowOff>
    </xdr:from>
    <xdr:ext cx="534377" cy="259045"/>
    <xdr:sp macro="" textlink="">
      <xdr:nvSpPr>
        <xdr:cNvPr id="83" name="人件費該当値テキスト"/>
        <xdr:cNvSpPr txBox="1"/>
      </xdr:nvSpPr>
      <xdr:spPr>
        <a:xfrm>
          <a:off x="4686300" y="61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15013</xdr:rowOff>
    </xdr:from>
    <xdr:to>
      <xdr:col>5</xdr:col>
      <xdr:colOff>409575</xdr:colOff>
      <xdr:row>36</xdr:row>
      <xdr:rowOff>116613</xdr:rowOff>
    </xdr:to>
    <xdr:sp macro="" textlink="">
      <xdr:nvSpPr>
        <xdr:cNvPr id="84" name="円/楕円 83"/>
        <xdr:cNvSpPr/>
      </xdr:nvSpPr>
      <xdr:spPr>
        <a:xfrm>
          <a:off x="3746500" y="61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107740</xdr:rowOff>
    </xdr:from>
    <xdr:ext cx="534377" cy="259045"/>
    <xdr:sp macro="" textlink="">
      <xdr:nvSpPr>
        <xdr:cNvPr id="85" name="テキスト ボックス 84"/>
        <xdr:cNvSpPr txBox="1"/>
      </xdr:nvSpPr>
      <xdr:spPr>
        <a:xfrm>
          <a:off x="3530111" y="627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7584</xdr:rowOff>
    </xdr:from>
    <xdr:to>
      <xdr:col>4</xdr:col>
      <xdr:colOff>206375</xdr:colOff>
      <xdr:row>36</xdr:row>
      <xdr:rowOff>109184</xdr:rowOff>
    </xdr:to>
    <xdr:sp macro="" textlink="">
      <xdr:nvSpPr>
        <xdr:cNvPr id="86" name="円/楕円 85"/>
        <xdr:cNvSpPr/>
      </xdr:nvSpPr>
      <xdr:spPr>
        <a:xfrm>
          <a:off x="2857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100311</xdr:rowOff>
    </xdr:from>
    <xdr:ext cx="534377" cy="259045"/>
    <xdr:sp macro="" textlink="">
      <xdr:nvSpPr>
        <xdr:cNvPr id="87" name="テキスト ボックス 86"/>
        <xdr:cNvSpPr txBox="1"/>
      </xdr:nvSpPr>
      <xdr:spPr>
        <a:xfrm>
          <a:off x="2641111" y="62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129297</xdr:rowOff>
    </xdr:from>
    <xdr:to>
      <xdr:col>3</xdr:col>
      <xdr:colOff>3175</xdr:colOff>
      <xdr:row>36</xdr:row>
      <xdr:rowOff>59447</xdr:rowOff>
    </xdr:to>
    <xdr:sp macro="" textlink="">
      <xdr:nvSpPr>
        <xdr:cNvPr id="88" name="円/楕円 87"/>
        <xdr:cNvSpPr/>
      </xdr:nvSpPr>
      <xdr:spPr>
        <a:xfrm>
          <a:off x="1968500" y="61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50574</xdr:rowOff>
    </xdr:from>
    <xdr:ext cx="534377" cy="259045"/>
    <xdr:sp macro="" textlink="">
      <xdr:nvSpPr>
        <xdr:cNvPr id="89" name="テキスト ボックス 88"/>
        <xdr:cNvSpPr txBox="1"/>
      </xdr:nvSpPr>
      <xdr:spPr>
        <a:xfrm>
          <a:off x="1752111" y="62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83528</xdr:rowOff>
    </xdr:from>
    <xdr:to>
      <xdr:col>1</xdr:col>
      <xdr:colOff>485775</xdr:colOff>
      <xdr:row>35</xdr:row>
      <xdr:rowOff>13678</xdr:rowOff>
    </xdr:to>
    <xdr:sp macro="" textlink="">
      <xdr:nvSpPr>
        <xdr:cNvPr id="90" name="円/楕円 89"/>
        <xdr:cNvSpPr/>
      </xdr:nvSpPr>
      <xdr:spPr>
        <a:xfrm>
          <a:off x="1079500" y="59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30205</xdr:rowOff>
    </xdr:from>
    <xdr:ext cx="534377" cy="259045"/>
    <xdr:sp macro="" textlink="">
      <xdr:nvSpPr>
        <xdr:cNvPr id="91" name="テキスト ボックス 90"/>
        <xdr:cNvSpPr txBox="1"/>
      </xdr:nvSpPr>
      <xdr:spPr>
        <a:xfrm>
          <a:off x="863111" y="5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33320</xdr:rowOff>
    </xdr:from>
    <xdr:to>
      <xdr:col>6</xdr:col>
      <xdr:colOff>511175</xdr:colOff>
      <xdr:row>58</xdr:row>
      <xdr:rowOff>34740</xdr:rowOff>
    </xdr:to>
    <xdr:cxnSp macro="">
      <xdr:nvCxnSpPr>
        <xdr:cNvPr id="123" name="直線コネクタ 122"/>
        <xdr:cNvCxnSpPr/>
      </xdr:nvCxnSpPr>
      <xdr:spPr>
        <a:xfrm flipV="1">
          <a:off x="3797300" y="9977420"/>
          <a:ext cx="8382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34740</xdr:rowOff>
    </xdr:from>
    <xdr:to>
      <xdr:col>5</xdr:col>
      <xdr:colOff>358775</xdr:colOff>
      <xdr:row>58</xdr:row>
      <xdr:rowOff>166724</xdr:rowOff>
    </xdr:to>
    <xdr:cxnSp macro="">
      <xdr:nvCxnSpPr>
        <xdr:cNvPr id="126" name="直線コネクタ 125"/>
        <xdr:cNvCxnSpPr/>
      </xdr:nvCxnSpPr>
      <xdr:spPr>
        <a:xfrm flipV="1">
          <a:off x="2908300" y="9978840"/>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166724</xdr:rowOff>
    </xdr:from>
    <xdr:to>
      <xdr:col>4</xdr:col>
      <xdr:colOff>155575</xdr:colOff>
      <xdr:row>59</xdr:row>
      <xdr:rowOff>14036</xdr:rowOff>
    </xdr:to>
    <xdr:cxnSp macro="">
      <xdr:nvCxnSpPr>
        <xdr:cNvPr id="129" name="直線コネクタ 128"/>
        <xdr:cNvCxnSpPr/>
      </xdr:nvCxnSpPr>
      <xdr:spPr>
        <a:xfrm flipV="1">
          <a:off x="2019300" y="10110824"/>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14036</xdr:rowOff>
    </xdr:from>
    <xdr:to>
      <xdr:col>2</xdr:col>
      <xdr:colOff>638175</xdr:colOff>
      <xdr:row>59</xdr:row>
      <xdr:rowOff>15080</xdr:rowOff>
    </xdr:to>
    <xdr:cxnSp macro="">
      <xdr:nvCxnSpPr>
        <xdr:cNvPr id="132" name="直線コネクタ 131"/>
        <xdr:cNvCxnSpPr/>
      </xdr:nvCxnSpPr>
      <xdr:spPr>
        <a:xfrm flipV="1">
          <a:off x="1130300" y="10129586"/>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153970</xdr:rowOff>
    </xdr:from>
    <xdr:to>
      <xdr:col>6</xdr:col>
      <xdr:colOff>561975</xdr:colOff>
      <xdr:row>58</xdr:row>
      <xdr:rowOff>84120</xdr:rowOff>
    </xdr:to>
    <xdr:sp macro="" textlink="">
      <xdr:nvSpPr>
        <xdr:cNvPr id="142" name="円/楕円 141"/>
        <xdr:cNvSpPr/>
      </xdr:nvSpPr>
      <xdr:spPr>
        <a:xfrm>
          <a:off x="4584700" y="99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132397</xdr:rowOff>
    </xdr:from>
    <xdr:ext cx="534377" cy="259045"/>
    <xdr:sp macro="" textlink="">
      <xdr:nvSpPr>
        <xdr:cNvPr id="143" name="物件費該当値テキスト"/>
        <xdr:cNvSpPr txBox="1"/>
      </xdr:nvSpPr>
      <xdr:spPr>
        <a:xfrm>
          <a:off x="4686300" y="99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155390</xdr:rowOff>
    </xdr:from>
    <xdr:to>
      <xdr:col>5</xdr:col>
      <xdr:colOff>409575</xdr:colOff>
      <xdr:row>58</xdr:row>
      <xdr:rowOff>85540</xdr:rowOff>
    </xdr:to>
    <xdr:sp macro="" textlink="">
      <xdr:nvSpPr>
        <xdr:cNvPr id="144" name="円/楕円 143"/>
        <xdr:cNvSpPr/>
      </xdr:nvSpPr>
      <xdr:spPr>
        <a:xfrm>
          <a:off x="3746500" y="99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76667</xdr:rowOff>
    </xdr:from>
    <xdr:ext cx="534377" cy="259045"/>
    <xdr:sp macro="" textlink="">
      <xdr:nvSpPr>
        <xdr:cNvPr id="145" name="テキスト ボックス 144"/>
        <xdr:cNvSpPr txBox="1"/>
      </xdr:nvSpPr>
      <xdr:spPr>
        <a:xfrm>
          <a:off x="3530111" y="100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115924</xdr:rowOff>
    </xdr:from>
    <xdr:to>
      <xdr:col>4</xdr:col>
      <xdr:colOff>206375</xdr:colOff>
      <xdr:row>59</xdr:row>
      <xdr:rowOff>46074</xdr:rowOff>
    </xdr:to>
    <xdr:sp macro="" textlink="">
      <xdr:nvSpPr>
        <xdr:cNvPr id="146" name="円/楕円 145"/>
        <xdr:cNvSpPr/>
      </xdr:nvSpPr>
      <xdr:spPr>
        <a:xfrm>
          <a:off x="2857500" y="100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37201</xdr:rowOff>
    </xdr:from>
    <xdr:ext cx="534377" cy="259045"/>
    <xdr:sp macro="" textlink="">
      <xdr:nvSpPr>
        <xdr:cNvPr id="147" name="テキスト ボックス 146"/>
        <xdr:cNvSpPr txBox="1"/>
      </xdr:nvSpPr>
      <xdr:spPr>
        <a:xfrm>
          <a:off x="2641111" y="101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134686</xdr:rowOff>
    </xdr:from>
    <xdr:to>
      <xdr:col>3</xdr:col>
      <xdr:colOff>3175</xdr:colOff>
      <xdr:row>59</xdr:row>
      <xdr:rowOff>64836</xdr:rowOff>
    </xdr:to>
    <xdr:sp macro="" textlink="">
      <xdr:nvSpPr>
        <xdr:cNvPr id="148" name="円/楕円 147"/>
        <xdr:cNvSpPr/>
      </xdr:nvSpPr>
      <xdr:spPr>
        <a:xfrm>
          <a:off x="1968500" y="100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55963</xdr:rowOff>
    </xdr:from>
    <xdr:ext cx="534377" cy="259045"/>
    <xdr:sp macro="" textlink="">
      <xdr:nvSpPr>
        <xdr:cNvPr id="149" name="テキスト ボックス 148"/>
        <xdr:cNvSpPr txBox="1"/>
      </xdr:nvSpPr>
      <xdr:spPr>
        <a:xfrm>
          <a:off x="1752111" y="101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135730</xdr:rowOff>
    </xdr:from>
    <xdr:to>
      <xdr:col>1</xdr:col>
      <xdr:colOff>485775</xdr:colOff>
      <xdr:row>59</xdr:row>
      <xdr:rowOff>65880</xdr:rowOff>
    </xdr:to>
    <xdr:sp macro="" textlink="">
      <xdr:nvSpPr>
        <xdr:cNvPr id="150" name="円/楕円 149"/>
        <xdr:cNvSpPr/>
      </xdr:nvSpPr>
      <xdr:spPr>
        <a:xfrm>
          <a:off x="1079500" y="100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57007</xdr:rowOff>
    </xdr:from>
    <xdr:ext cx="534377" cy="259045"/>
    <xdr:sp macro="" textlink="">
      <xdr:nvSpPr>
        <xdr:cNvPr id="151" name="テキスト ボックス 150"/>
        <xdr:cNvSpPr txBox="1"/>
      </xdr:nvSpPr>
      <xdr:spPr>
        <a:xfrm>
          <a:off x="863111" y="101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113867</xdr:rowOff>
    </xdr:from>
    <xdr:to>
      <xdr:col>6</xdr:col>
      <xdr:colOff>511175</xdr:colOff>
      <xdr:row>77</xdr:row>
      <xdr:rowOff>164161</xdr:rowOff>
    </xdr:to>
    <xdr:cxnSp macro="">
      <xdr:nvCxnSpPr>
        <xdr:cNvPr id="180" name="直線コネクタ 179"/>
        <xdr:cNvCxnSpPr/>
      </xdr:nvCxnSpPr>
      <xdr:spPr>
        <a:xfrm flipV="1">
          <a:off x="3797300" y="13144067"/>
          <a:ext cx="838200" cy="2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133641</xdr:rowOff>
    </xdr:from>
    <xdr:to>
      <xdr:col>5</xdr:col>
      <xdr:colOff>358775</xdr:colOff>
      <xdr:row>77</xdr:row>
      <xdr:rowOff>164161</xdr:rowOff>
    </xdr:to>
    <xdr:cxnSp macro="">
      <xdr:nvCxnSpPr>
        <xdr:cNvPr id="183" name="直線コネクタ 182"/>
        <xdr:cNvCxnSpPr/>
      </xdr:nvCxnSpPr>
      <xdr:spPr>
        <a:xfrm>
          <a:off x="2908300" y="13163841"/>
          <a:ext cx="889000" cy="20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133641</xdr:rowOff>
    </xdr:from>
    <xdr:to>
      <xdr:col>4</xdr:col>
      <xdr:colOff>155575</xdr:colOff>
      <xdr:row>77</xdr:row>
      <xdr:rowOff>68187</xdr:rowOff>
    </xdr:to>
    <xdr:cxnSp macro="">
      <xdr:nvCxnSpPr>
        <xdr:cNvPr id="186" name="直線コネクタ 185"/>
        <xdr:cNvCxnSpPr/>
      </xdr:nvCxnSpPr>
      <xdr:spPr>
        <a:xfrm flipV="1">
          <a:off x="2019300" y="13163841"/>
          <a:ext cx="889000" cy="10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107201</xdr:rowOff>
    </xdr:from>
    <xdr:to>
      <xdr:col>2</xdr:col>
      <xdr:colOff>638175</xdr:colOff>
      <xdr:row>77</xdr:row>
      <xdr:rowOff>68187</xdr:rowOff>
    </xdr:to>
    <xdr:cxnSp macro="">
      <xdr:nvCxnSpPr>
        <xdr:cNvPr id="189" name="直線コネクタ 188"/>
        <xdr:cNvCxnSpPr/>
      </xdr:nvCxnSpPr>
      <xdr:spPr>
        <a:xfrm>
          <a:off x="1130300" y="13137401"/>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63067</xdr:rowOff>
    </xdr:from>
    <xdr:to>
      <xdr:col>6</xdr:col>
      <xdr:colOff>561975</xdr:colOff>
      <xdr:row>76</xdr:row>
      <xdr:rowOff>164667</xdr:rowOff>
    </xdr:to>
    <xdr:sp macro="" textlink="">
      <xdr:nvSpPr>
        <xdr:cNvPr id="199" name="円/楕円 198"/>
        <xdr:cNvSpPr/>
      </xdr:nvSpPr>
      <xdr:spPr>
        <a:xfrm>
          <a:off x="4584700" y="130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85945</xdr:rowOff>
    </xdr:from>
    <xdr:ext cx="534377" cy="259045"/>
    <xdr:sp macro="" textlink="">
      <xdr:nvSpPr>
        <xdr:cNvPr id="200" name="維持補修費該当値テキスト"/>
        <xdr:cNvSpPr txBox="1"/>
      </xdr:nvSpPr>
      <xdr:spPr>
        <a:xfrm>
          <a:off x="4686300" y="12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113361</xdr:rowOff>
    </xdr:from>
    <xdr:to>
      <xdr:col>5</xdr:col>
      <xdr:colOff>409575</xdr:colOff>
      <xdr:row>78</xdr:row>
      <xdr:rowOff>43511</xdr:rowOff>
    </xdr:to>
    <xdr:sp macro="" textlink="">
      <xdr:nvSpPr>
        <xdr:cNvPr id="201" name="円/楕円 200"/>
        <xdr:cNvSpPr/>
      </xdr:nvSpPr>
      <xdr:spPr>
        <a:xfrm>
          <a:off x="37465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34638</xdr:rowOff>
    </xdr:from>
    <xdr:ext cx="469744" cy="259045"/>
    <xdr:sp macro="" textlink="">
      <xdr:nvSpPr>
        <xdr:cNvPr id="202" name="テキスト ボックス 201"/>
        <xdr:cNvSpPr txBox="1"/>
      </xdr:nvSpPr>
      <xdr:spPr>
        <a:xfrm>
          <a:off x="3562427" y="134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82841</xdr:rowOff>
    </xdr:from>
    <xdr:to>
      <xdr:col>4</xdr:col>
      <xdr:colOff>206375</xdr:colOff>
      <xdr:row>77</xdr:row>
      <xdr:rowOff>12991</xdr:rowOff>
    </xdr:to>
    <xdr:sp macro="" textlink="">
      <xdr:nvSpPr>
        <xdr:cNvPr id="203" name="円/楕円 202"/>
        <xdr:cNvSpPr/>
      </xdr:nvSpPr>
      <xdr:spPr>
        <a:xfrm>
          <a:off x="2857500" y="131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29519</xdr:rowOff>
    </xdr:from>
    <xdr:ext cx="534377" cy="259045"/>
    <xdr:sp macro="" textlink="">
      <xdr:nvSpPr>
        <xdr:cNvPr id="204" name="テキスト ボックス 203"/>
        <xdr:cNvSpPr txBox="1"/>
      </xdr:nvSpPr>
      <xdr:spPr>
        <a:xfrm>
          <a:off x="2641111" y="128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17387</xdr:rowOff>
    </xdr:from>
    <xdr:to>
      <xdr:col>3</xdr:col>
      <xdr:colOff>3175</xdr:colOff>
      <xdr:row>77</xdr:row>
      <xdr:rowOff>118987</xdr:rowOff>
    </xdr:to>
    <xdr:sp macro="" textlink="">
      <xdr:nvSpPr>
        <xdr:cNvPr id="205" name="円/楕円 204"/>
        <xdr:cNvSpPr/>
      </xdr:nvSpPr>
      <xdr:spPr>
        <a:xfrm>
          <a:off x="1968500" y="13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135514</xdr:rowOff>
    </xdr:from>
    <xdr:ext cx="469744" cy="259045"/>
    <xdr:sp macro="" textlink="">
      <xdr:nvSpPr>
        <xdr:cNvPr id="206" name="テキスト ボックス 205"/>
        <xdr:cNvSpPr txBox="1"/>
      </xdr:nvSpPr>
      <xdr:spPr>
        <a:xfrm>
          <a:off x="1784427" y="129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56401</xdr:rowOff>
    </xdr:from>
    <xdr:to>
      <xdr:col>1</xdr:col>
      <xdr:colOff>485775</xdr:colOff>
      <xdr:row>76</xdr:row>
      <xdr:rowOff>158001</xdr:rowOff>
    </xdr:to>
    <xdr:sp macro="" textlink="">
      <xdr:nvSpPr>
        <xdr:cNvPr id="207" name="円/楕円 206"/>
        <xdr:cNvSpPr/>
      </xdr:nvSpPr>
      <xdr:spPr>
        <a:xfrm>
          <a:off x="1079500" y="130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3077</xdr:rowOff>
    </xdr:from>
    <xdr:ext cx="534377" cy="259045"/>
    <xdr:sp macro="" textlink="">
      <xdr:nvSpPr>
        <xdr:cNvPr id="208" name="テキスト ボックス 207"/>
        <xdr:cNvSpPr txBox="1"/>
      </xdr:nvSpPr>
      <xdr:spPr>
        <a:xfrm>
          <a:off x="86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70563</xdr:rowOff>
    </xdr:from>
    <xdr:to>
      <xdr:col>6</xdr:col>
      <xdr:colOff>511175</xdr:colOff>
      <xdr:row>93</xdr:row>
      <xdr:rowOff>106052</xdr:rowOff>
    </xdr:to>
    <xdr:cxnSp macro="">
      <xdr:nvCxnSpPr>
        <xdr:cNvPr id="242" name="直線コネクタ 241"/>
        <xdr:cNvCxnSpPr/>
      </xdr:nvCxnSpPr>
      <xdr:spPr>
        <a:xfrm flipV="1">
          <a:off x="3797300" y="16015413"/>
          <a:ext cx="838200" cy="3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106052</xdr:rowOff>
    </xdr:from>
    <xdr:to>
      <xdr:col>5</xdr:col>
      <xdr:colOff>358775</xdr:colOff>
      <xdr:row>94</xdr:row>
      <xdr:rowOff>22971</xdr:rowOff>
    </xdr:to>
    <xdr:cxnSp macro="">
      <xdr:nvCxnSpPr>
        <xdr:cNvPr id="245" name="直線コネクタ 244"/>
        <xdr:cNvCxnSpPr/>
      </xdr:nvCxnSpPr>
      <xdr:spPr>
        <a:xfrm flipV="1">
          <a:off x="2908300" y="16050902"/>
          <a:ext cx="8890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22971</xdr:rowOff>
    </xdr:from>
    <xdr:to>
      <xdr:col>4</xdr:col>
      <xdr:colOff>155575</xdr:colOff>
      <xdr:row>94</xdr:row>
      <xdr:rowOff>138500</xdr:rowOff>
    </xdr:to>
    <xdr:cxnSp macro="">
      <xdr:nvCxnSpPr>
        <xdr:cNvPr id="248" name="直線コネクタ 247"/>
        <xdr:cNvCxnSpPr/>
      </xdr:nvCxnSpPr>
      <xdr:spPr>
        <a:xfrm flipV="1">
          <a:off x="2019300" y="16139271"/>
          <a:ext cx="889000" cy="1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138500</xdr:rowOff>
    </xdr:from>
    <xdr:to>
      <xdr:col>2</xdr:col>
      <xdr:colOff>638175</xdr:colOff>
      <xdr:row>94</xdr:row>
      <xdr:rowOff>147630</xdr:rowOff>
    </xdr:to>
    <xdr:cxnSp macro="">
      <xdr:nvCxnSpPr>
        <xdr:cNvPr id="251" name="直線コネクタ 250"/>
        <xdr:cNvCxnSpPr/>
      </xdr:nvCxnSpPr>
      <xdr:spPr>
        <a:xfrm flipV="1">
          <a:off x="1130300" y="16254800"/>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19763</xdr:rowOff>
    </xdr:from>
    <xdr:to>
      <xdr:col>6</xdr:col>
      <xdr:colOff>561975</xdr:colOff>
      <xdr:row>93</xdr:row>
      <xdr:rowOff>121363</xdr:rowOff>
    </xdr:to>
    <xdr:sp macro="" textlink="">
      <xdr:nvSpPr>
        <xdr:cNvPr id="261" name="円/楕円 260"/>
        <xdr:cNvSpPr/>
      </xdr:nvSpPr>
      <xdr:spPr>
        <a:xfrm>
          <a:off x="4584700" y="159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42640</xdr:rowOff>
    </xdr:from>
    <xdr:ext cx="599010" cy="259045"/>
    <xdr:sp macro="" textlink="">
      <xdr:nvSpPr>
        <xdr:cNvPr id="262" name="扶助費該当値テキスト"/>
        <xdr:cNvSpPr txBox="1"/>
      </xdr:nvSpPr>
      <xdr:spPr>
        <a:xfrm>
          <a:off x="4686300" y="1581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116,839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55252</xdr:rowOff>
    </xdr:from>
    <xdr:to>
      <xdr:col>5</xdr:col>
      <xdr:colOff>409575</xdr:colOff>
      <xdr:row>93</xdr:row>
      <xdr:rowOff>156852</xdr:rowOff>
    </xdr:to>
    <xdr:sp macro="" textlink="">
      <xdr:nvSpPr>
        <xdr:cNvPr id="263" name="円/楕円 262"/>
        <xdr:cNvSpPr/>
      </xdr:nvSpPr>
      <xdr:spPr>
        <a:xfrm>
          <a:off x="3746500" y="160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1929</xdr:rowOff>
    </xdr:from>
    <xdr:ext cx="599010" cy="259045"/>
    <xdr:sp macro="" textlink="">
      <xdr:nvSpPr>
        <xdr:cNvPr id="264" name="テキスト ボックス 263"/>
        <xdr:cNvSpPr txBox="1"/>
      </xdr:nvSpPr>
      <xdr:spPr>
        <a:xfrm>
          <a:off x="3497794" y="1577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143621</xdr:rowOff>
    </xdr:from>
    <xdr:to>
      <xdr:col>4</xdr:col>
      <xdr:colOff>206375</xdr:colOff>
      <xdr:row>94</xdr:row>
      <xdr:rowOff>73771</xdr:rowOff>
    </xdr:to>
    <xdr:sp macro="" textlink="">
      <xdr:nvSpPr>
        <xdr:cNvPr id="265" name="円/楕円 264"/>
        <xdr:cNvSpPr/>
      </xdr:nvSpPr>
      <xdr:spPr>
        <a:xfrm>
          <a:off x="2857500" y="160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90298</xdr:rowOff>
    </xdr:from>
    <xdr:ext cx="599010" cy="259045"/>
    <xdr:sp macro="" textlink="">
      <xdr:nvSpPr>
        <xdr:cNvPr id="266" name="テキスト ボックス 265"/>
        <xdr:cNvSpPr txBox="1"/>
      </xdr:nvSpPr>
      <xdr:spPr>
        <a:xfrm>
          <a:off x="2608794" y="158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87700</xdr:rowOff>
    </xdr:from>
    <xdr:to>
      <xdr:col>3</xdr:col>
      <xdr:colOff>3175</xdr:colOff>
      <xdr:row>95</xdr:row>
      <xdr:rowOff>17850</xdr:rowOff>
    </xdr:to>
    <xdr:sp macro="" textlink="">
      <xdr:nvSpPr>
        <xdr:cNvPr id="267" name="円/楕円 266"/>
        <xdr:cNvSpPr/>
      </xdr:nvSpPr>
      <xdr:spPr>
        <a:xfrm>
          <a:off x="1968500" y="162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34377</xdr:rowOff>
    </xdr:from>
    <xdr:ext cx="599010" cy="259045"/>
    <xdr:sp macro="" textlink="">
      <xdr:nvSpPr>
        <xdr:cNvPr id="268" name="テキスト ボックス 267"/>
        <xdr:cNvSpPr txBox="1"/>
      </xdr:nvSpPr>
      <xdr:spPr>
        <a:xfrm>
          <a:off x="1719794" y="1597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96830</xdr:rowOff>
    </xdr:from>
    <xdr:to>
      <xdr:col>1</xdr:col>
      <xdr:colOff>485775</xdr:colOff>
      <xdr:row>95</xdr:row>
      <xdr:rowOff>26980</xdr:rowOff>
    </xdr:to>
    <xdr:sp macro="" textlink="">
      <xdr:nvSpPr>
        <xdr:cNvPr id="269" name="円/楕円 268"/>
        <xdr:cNvSpPr/>
      </xdr:nvSpPr>
      <xdr:spPr>
        <a:xfrm>
          <a:off x="1079500" y="162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43507</xdr:rowOff>
    </xdr:from>
    <xdr:ext cx="534377" cy="259045"/>
    <xdr:sp macro="" textlink="">
      <xdr:nvSpPr>
        <xdr:cNvPr id="270" name="テキスト ボックス 269"/>
        <xdr:cNvSpPr txBox="1"/>
      </xdr:nvSpPr>
      <xdr:spPr>
        <a:xfrm>
          <a:off x="863111" y="1598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102343</xdr:rowOff>
    </xdr:from>
    <xdr:to>
      <xdr:col>15</xdr:col>
      <xdr:colOff>180975</xdr:colOff>
      <xdr:row>36</xdr:row>
      <xdr:rowOff>120155</xdr:rowOff>
    </xdr:to>
    <xdr:cxnSp macro="">
      <xdr:nvCxnSpPr>
        <xdr:cNvPr id="300" name="直線コネクタ 299"/>
        <xdr:cNvCxnSpPr/>
      </xdr:nvCxnSpPr>
      <xdr:spPr>
        <a:xfrm>
          <a:off x="9639300" y="6274543"/>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102343</xdr:rowOff>
    </xdr:from>
    <xdr:to>
      <xdr:col>14</xdr:col>
      <xdr:colOff>28575</xdr:colOff>
      <xdr:row>36</xdr:row>
      <xdr:rowOff>130556</xdr:rowOff>
    </xdr:to>
    <xdr:cxnSp macro="">
      <xdr:nvCxnSpPr>
        <xdr:cNvPr id="303" name="直線コネクタ 302"/>
        <xdr:cNvCxnSpPr/>
      </xdr:nvCxnSpPr>
      <xdr:spPr>
        <a:xfrm flipV="1">
          <a:off x="8750300" y="6274543"/>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130556</xdr:rowOff>
    </xdr:from>
    <xdr:to>
      <xdr:col>12</xdr:col>
      <xdr:colOff>511175</xdr:colOff>
      <xdr:row>36</xdr:row>
      <xdr:rowOff>140862</xdr:rowOff>
    </xdr:to>
    <xdr:cxnSp macro="">
      <xdr:nvCxnSpPr>
        <xdr:cNvPr id="306" name="直線コネクタ 305"/>
        <xdr:cNvCxnSpPr/>
      </xdr:nvCxnSpPr>
      <xdr:spPr>
        <a:xfrm flipV="1">
          <a:off x="7861300" y="6302756"/>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140862</xdr:rowOff>
    </xdr:from>
    <xdr:to>
      <xdr:col>11</xdr:col>
      <xdr:colOff>307975</xdr:colOff>
      <xdr:row>38</xdr:row>
      <xdr:rowOff>102895</xdr:rowOff>
    </xdr:to>
    <xdr:cxnSp macro="">
      <xdr:nvCxnSpPr>
        <xdr:cNvPr id="309" name="直線コネクタ 308"/>
        <xdr:cNvCxnSpPr/>
      </xdr:nvCxnSpPr>
      <xdr:spPr>
        <a:xfrm flipV="1">
          <a:off x="6972300" y="6313062"/>
          <a:ext cx="889000" cy="30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11" name="テキスト ボックス 310"/>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69355</xdr:rowOff>
    </xdr:from>
    <xdr:to>
      <xdr:col>15</xdr:col>
      <xdr:colOff>231775</xdr:colOff>
      <xdr:row>36</xdr:row>
      <xdr:rowOff>170955</xdr:rowOff>
    </xdr:to>
    <xdr:sp macro="" textlink="">
      <xdr:nvSpPr>
        <xdr:cNvPr id="319" name="円/楕円 318"/>
        <xdr:cNvSpPr/>
      </xdr:nvSpPr>
      <xdr:spPr>
        <a:xfrm>
          <a:off x="10426700" y="6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47782</xdr:rowOff>
    </xdr:from>
    <xdr:ext cx="534377" cy="259045"/>
    <xdr:sp macro="" textlink="">
      <xdr:nvSpPr>
        <xdr:cNvPr id="320" name="補助費等該当値テキスト"/>
        <xdr:cNvSpPr txBox="1"/>
      </xdr:nvSpPr>
      <xdr:spPr>
        <a:xfrm>
          <a:off x="10528300" y="62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51543</xdr:rowOff>
    </xdr:from>
    <xdr:to>
      <xdr:col>14</xdr:col>
      <xdr:colOff>79375</xdr:colOff>
      <xdr:row>36</xdr:row>
      <xdr:rowOff>153143</xdr:rowOff>
    </xdr:to>
    <xdr:sp macro="" textlink="">
      <xdr:nvSpPr>
        <xdr:cNvPr id="321" name="円/楕円 320"/>
        <xdr:cNvSpPr/>
      </xdr:nvSpPr>
      <xdr:spPr>
        <a:xfrm>
          <a:off x="9588500" y="62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144270</xdr:rowOff>
    </xdr:from>
    <xdr:ext cx="534377" cy="259045"/>
    <xdr:sp macro="" textlink="">
      <xdr:nvSpPr>
        <xdr:cNvPr id="322" name="テキスト ボックス 321"/>
        <xdr:cNvSpPr txBox="1"/>
      </xdr:nvSpPr>
      <xdr:spPr>
        <a:xfrm>
          <a:off x="9372111" y="63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79756</xdr:rowOff>
    </xdr:from>
    <xdr:to>
      <xdr:col>12</xdr:col>
      <xdr:colOff>561975</xdr:colOff>
      <xdr:row>37</xdr:row>
      <xdr:rowOff>9906</xdr:rowOff>
    </xdr:to>
    <xdr:sp macro="" textlink="">
      <xdr:nvSpPr>
        <xdr:cNvPr id="323" name="円/楕円 322"/>
        <xdr:cNvSpPr/>
      </xdr:nvSpPr>
      <xdr:spPr>
        <a:xfrm>
          <a:off x="869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26433</xdr:rowOff>
    </xdr:from>
    <xdr:ext cx="534377" cy="259045"/>
    <xdr:sp macro="" textlink="">
      <xdr:nvSpPr>
        <xdr:cNvPr id="324" name="テキスト ボックス 323"/>
        <xdr:cNvSpPr txBox="1"/>
      </xdr:nvSpPr>
      <xdr:spPr>
        <a:xfrm>
          <a:off x="8483111" y="60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90062</xdr:rowOff>
    </xdr:from>
    <xdr:to>
      <xdr:col>11</xdr:col>
      <xdr:colOff>358775</xdr:colOff>
      <xdr:row>37</xdr:row>
      <xdr:rowOff>20212</xdr:rowOff>
    </xdr:to>
    <xdr:sp macro="" textlink="">
      <xdr:nvSpPr>
        <xdr:cNvPr id="325" name="円/楕円 324"/>
        <xdr:cNvSpPr/>
      </xdr:nvSpPr>
      <xdr:spPr>
        <a:xfrm>
          <a:off x="7810500" y="62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36739</xdr:rowOff>
    </xdr:from>
    <xdr:ext cx="534377" cy="259045"/>
    <xdr:sp macro="" textlink="">
      <xdr:nvSpPr>
        <xdr:cNvPr id="326" name="テキスト ボックス 325"/>
        <xdr:cNvSpPr txBox="1"/>
      </xdr:nvSpPr>
      <xdr:spPr>
        <a:xfrm>
          <a:off x="7594111" y="60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52095</xdr:rowOff>
    </xdr:from>
    <xdr:to>
      <xdr:col>10</xdr:col>
      <xdr:colOff>155575</xdr:colOff>
      <xdr:row>38</xdr:row>
      <xdr:rowOff>153695</xdr:rowOff>
    </xdr:to>
    <xdr:sp macro="" textlink="">
      <xdr:nvSpPr>
        <xdr:cNvPr id="327" name="円/楕円 326"/>
        <xdr:cNvSpPr/>
      </xdr:nvSpPr>
      <xdr:spPr>
        <a:xfrm>
          <a:off x="6921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144822</xdr:rowOff>
    </xdr:from>
    <xdr:ext cx="534377" cy="259045"/>
    <xdr:sp macro="" textlink="">
      <xdr:nvSpPr>
        <xdr:cNvPr id="328" name="テキスト ボックス 327"/>
        <xdr:cNvSpPr txBox="1"/>
      </xdr:nvSpPr>
      <xdr:spPr>
        <a:xfrm>
          <a:off x="6705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164931</xdr:rowOff>
    </xdr:from>
    <xdr:to>
      <xdr:col>15</xdr:col>
      <xdr:colOff>180975</xdr:colOff>
      <xdr:row>59</xdr:row>
      <xdr:rowOff>27760</xdr:rowOff>
    </xdr:to>
    <xdr:cxnSp macro="">
      <xdr:nvCxnSpPr>
        <xdr:cNvPr id="359" name="直線コネクタ 358"/>
        <xdr:cNvCxnSpPr/>
      </xdr:nvCxnSpPr>
      <xdr:spPr>
        <a:xfrm flipV="1">
          <a:off x="9639300" y="10109031"/>
          <a:ext cx="8382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0"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27760</xdr:rowOff>
    </xdr:from>
    <xdr:to>
      <xdr:col>14</xdr:col>
      <xdr:colOff>28575</xdr:colOff>
      <xdr:row>59</xdr:row>
      <xdr:rowOff>31624</xdr:rowOff>
    </xdr:to>
    <xdr:cxnSp macro="">
      <xdr:nvCxnSpPr>
        <xdr:cNvPr id="362" name="直線コネクタ 361"/>
        <xdr:cNvCxnSpPr/>
      </xdr:nvCxnSpPr>
      <xdr:spPr>
        <a:xfrm flipV="1">
          <a:off x="8750300" y="10143310"/>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16205</xdr:rowOff>
    </xdr:from>
    <xdr:to>
      <xdr:col>12</xdr:col>
      <xdr:colOff>511175</xdr:colOff>
      <xdr:row>59</xdr:row>
      <xdr:rowOff>31624</xdr:rowOff>
    </xdr:to>
    <xdr:cxnSp macro="">
      <xdr:nvCxnSpPr>
        <xdr:cNvPr id="365" name="直線コネクタ 364"/>
        <xdr:cNvCxnSpPr/>
      </xdr:nvCxnSpPr>
      <xdr:spPr>
        <a:xfrm>
          <a:off x="7861300" y="10131755"/>
          <a:ext cx="889000" cy="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7" name="テキスト ボックス 366"/>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16205</xdr:rowOff>
    </xdr:from>
    <xdr:to>
      <xdr:col>11</xdr:col>
      <xdr:colOff>307975</xdr:colOff>
      <xdr:row>59</xdr:row>
      <xdr:rowOff>62668</xdr:rowOff>
    </xdr:to>
    <xdr:cxnSp macro="">
      <xdr:nvCxnSpPr>
        <xdr:cNvPr id="368" name="直線コネクタ 367"/>
        <xdr:cNvCxnSpPr/>
      </xdr:nvCxnSpPr>
      <xdr:spPr>
        <a:xfrm flipV="1">
          <a:off x="6972300" y="10131755"/>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114131</xdr:rowOff>
    </xdr:from>
    <xdr:to>
      <xdr:col>15</xdr:col>
      <xdr:colOff>231775</xdr:colOff>
      <xdr:row>59</xdr:row>
      <xdr:rowOff>44281</xdr:rowOff>
    </xdr:to>
    <xdr:sp macro="" textlink="">
      <xdr:nvSpPr>
        <xdr:cNvPr id="378" name="円/楕円 377"/>
        <xdr:cNvSpPr/>
      </xdr:nvSpPr>
      <xdr:spPr>
        <a:xfrm>
          <a:off x="10426700" y="100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73508</xdr:rowOff>
    </xdr:from>
    <xdr:ext cx="534377" cy="259045"/>
    <xdr:sp macro="" textlink="">
      <xdr:nvSpPr>
        <xdr:cNvPr id="379" name="普通建設事業費該当値テキスト"/>
        <xdr:cNvSpPr txBox="1"/>
      </xdr:nvSpPr>
      <xdr:spPr>
        <a:xfrm>
          <a:off x="10528300" y="98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148410</xdr:rowOff>
    </xdr:from>
    <xdr:to>
      <xdr:col>14</xdr:col>
      <xdr:colOff>79375</xdr:colOff>
      <xdr:row>59</xdr:row>
      <xdr:rowOff>78560</xdr:rowOff>
    </xdr:to>
    <xdr:sp macro="" textlink="">
      <xdr:nvSpPr>
        <xdr:cNvPr id="380" name="円/楕円 379"/>
        <xdr:cNvSpPr/>
      </xdr:nvSpPr>
      <xdr:spPr>
        <a:xfrm>
          <a:off x="9588500" y="100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69687</xdr:rowOff>
    </xdr:from>
    <xdr:ext cx="534377" cy="259045"/>
    <xdr:sp macro="" textlink="">
      <xdr:nvSpPr>
        <xdr:cNvPr id="381" name="テキスト ボックス 380"/>
        <xdr:cNvSpPr txBox="1"/>
      </xdr:nvSpPr>
      <xdr:spPr>
        <a:xfrm>
          <a:off x="9372111" y="101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152274</xdr:rowOff>
    </xdr:from>
    <xdr:to>
      <xdr:col>12</xdr:col>
      <xdr:colOff>561975</xdr:colOff>
      <xdr:row>59</xdr:row>
      <xdr:rowOff>82424</xdr:rowOff>
    </xdr:to>
    <xdr:sp macro="" textlink="">
      <xdr:nvSpPr>
        <xdr:cNvPr id="382" name="円/楕円 381"/>
        <xdr:cNvSpPr/>
      </xdr:nvSpPr>
      <xdr:spPr>
        <a:xfrm>
          <a:off x="8699500" y="100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73551</xdr:rowOff>
    </xdr:from>
    <xdr:ext cx="534377" cy="259045"/>
    <xdr:sp macro="" textlink="">
      <xdr:nvSpPr>
        <xdr:cNvPr id="383" name="テキスト ボックス 382"/>
        <xdr:cNvSpPr txBox="1"/>
      </xdr:nvSpPr>
      <xdr:spPr>
        <a:xfrm>
          <a:off x="8483111" y="101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136855</xdr:rowOff>
    </xdr:from>
    <xdr:to>
      <xdr:col>11</xdr:col>
      <xdr:colOff>358775</xdr:colOff>
      <xdr:row>59</xdr:row>
      <xdr:rowOff>67005</xdr:rowOff>
    </xdr:to>
    <xdr:sp macro="" textlink="">
      <xdr:nvSpPr>
        <xdr:cNvPr id="384" name="円/楕円 383"/>
        <xdr:cNvSpPr/>
      </xdr:nvSpPr>
      <xdr:spPr>
        <a:xfrm>
          <a:off x="7810500" y="100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58132</xdr:rowOff>
    </xdr:from>
    <xdr:ext cx="534377" cy="259045"/>
    <xdr:sp macro="" textlink="">
      <xdr:nvSpPr>
        <xdr:cNvPr id="385" name="テキスト ボックス 384"/>
        <xdr:cNvSpPr txBox="1"/>
      </xdr:nvSpPr>
      <xdr:spPr>
        <a:xfrm>
          <a:off x="7594111" y="101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11868</xdr:rowOff>
    </xdr:from>
    <xdr:to>
      <xdr:col>10</xdr:col>
      <xdr:colOff>155575</xdr:colOff>
      <xdr:row>59</xdr:row>
      <xdr:rowOff>113468</xdr:rowOff>
    </xdr:to>
    <xdr:sp macro="" textlink="">
      <xdr:nvSpPr>
        <xdr:cNvPr id="386" name="円/楕円 385"/>
        <xdr:cNvSpPr/>
      </xdr:nvSpPr>
      <xdr:spPr>
        <a:xfrm>
          <a:off x="6921500" y="101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104595</xdr:rowOff>
    </xdr:from>
    <xdr:ext cx="534377" cy="259045"/>
    <xdr:sp macro="" textlink="">
      <xdr:nvSpPr>
        <xdr:cNvPr id="387" name="テキスト ボックス 386"/>
        <xdr:cNvSpPr txBox="1"/>
      </xdr:nvSpPr>
      <xdr:spPr>
        <a:xfrm>
          <a:off x="6705111" y="102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2298</xdr:rowOff>
    </xdr:from>
    <xdr:to>
      <xdr:col>15</xdr:col>
      <xdr:colOff>180975</xdr:colOff>
      <xdr:row>79</xdr:row>
      <xdr:rowOff>3375</xdr:rowOff>
    </xdr:to>
    <xdr:cxnSp macro="">
      <xdr:nvCxnSpPr>
        <xdr:cNvPr id="416" name="直線コネクタ 415"/>
        <xdr:cNvCxnSpPr/>
      </xdr:nvCxnSpPr>
      <xdr:spPr>
        <a:xfrm>
          <a:off x="9639300" y="13546848"/>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2298</xdr:rowOff>
    </xdr:from>
    <xdr:to>
      <xdr:col>14</xdr:col>
      <xdr:colOff>28575</xdr:colOff>
      <xdr:row>79</xdr:row>
      <xdr:rowOff>8962</xdr:rowOff>
    </xdr:to>
    <xdr:cxnSp macro="">
      <xdr:nvCxnSpPr>
        <xdr:cNvPr id="419" name="直線コネクタ 418"/>
        <xdr:cNvCxnSpPr/>
      </xdr:nvCxnSpPr>
      <xdr:spPr>
        <a:xfrm flipV="1">
          <a:off x="8750300" y="13546848"/>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124025</xdr:rowOff>
    </xdr:from>
    <xdr:to>
      <xdr:col>15</xdr:col>
      <xdr:colOff>231775</xdr:colOff>
      <xdr:row>79</xdr:row>
      <xdr:rowOff>54175</xdr:rowOff>
    </xdr:to>
    <xdr:sp macro="" textlink="">
      <xdr:nvSpPr>
        <xdr:cNvPr id="429" name="円/楕円 428"/>
        <xdr:cNvSpPr/>
      </xdr:nvSpPr>
      <xdr:spPr>
        <a:xfrm>
          <a:off x="10426700" y="134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83402</xdr:rowOff>
    </xdr:from>
    <xdr:ext cx="534377" cy="259045"/>
    <xdr:sp macro="" textlink="">
      <xdr:nvSpPr>
        <xdr:cNvPr id="430" name="普通建設事業費 （ うち新規整備　）該当値テキスト"/>
        <xdr:cNvSpPr txBox="1"/>
      </xdr:nvSpPr>
      <xdr:spPr>
        <a:xfrm>
          <a:off x="10528300" y="1328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122948</xdr:rowOff>
    </xdr:from>
    <xdr:to>
      <xdr:col>14</xdr:col>
      <xdr:colOff>79375</xdr:colOff>
      <xdr:row>79</xdr:row>
      <xdr:rowOff>53098</xdr:rowOff>
    </xdr:to>
    <xdr:sp macro="" textlink="">
      <xdr:nvSpPr>
        <xdr:cNvPr id="431" name="円/楕円 430"/>
        <xdr:cNvSpPr/>
      </xdr:nvSpPr>
      <xdr:spPr>
        <a:xfrm>
          <a:off x="9588500" y="134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44225</xdr:rowOff>
    </xdr:from>
    <xdr:ext cx="534377" cy="259045"/>
    <xdr:sp macro="" textlink="">
      <xdr:nvSpPr>
        <xdr:cNvPr id="432" name="テキスト ボックス 431"/>
        <xdr:cNvSpPr txBox="1"/>
      </xdr:nvSpPr>
      <xdr:spPr>
        <a:xfrm>
          <a:off x="9372111" y="135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129612</xdr:rowOff>
    </xdr:from>
    <xdr:to>
      <xdr:col>12</xdr:col>
      <xdr:colOff>561975</xdr:colOff>
      <xdr:row>79</xdr:row>
      <xdr:rowOff>59762</xdr:rowOff>
    </xdr:to>
    <xdr:sp macro="" textlink="">
      <xdr:nvSpPr>
        <xdr:cNvPr id="433" name="円/楕円 432"/>
        <xdr:cNvSpPr/>
      </xdr:nvSpPr>
      <xdr:spPr>
        <a:xfrm>
          <a:off x="8699500" y="135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50889</xdr:rowOff>
    </xdr:from>
    <xdr:ext cx="534377" cy="259045"/>
    <xdr:sp macro="" textlink="">
      <xdr:nvSpPr>
        <xdr:cNvPr id="434" name="テキスト ボックス 433"/>
        <xdr:cNvSpPr txBox="1"/>
      </xdr:nvSpPr>
      <xdr:spPr>
        <a:xfrm>
          <a:off x="8483111" y="13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118081</xdr:rowOff>
    </xdr:from>
    <xdr:to>
      <xdr:col>15</xdr:col>
      <xdr:colOff>180975</xdr:colOff>
      <xdr:row>97</xdr:row>
      <xdr:rowOff>49371</xdr:rowOff>
    </xdr:to>
    <xdr:cxnSp macro="">
      <xdr:nvCxnSpPr>
        <xdr:cNvPr id="465" name="直線コネクタ 464"/>
        <xdr:cNvCxnSpPr/>
      </xdr:nvCxnSpPr>
      <xdr:spPr>
        <a:xfrm flipV="1">
          <a:off x="9639300" y="16234381"/>
          <a:ext cx="838200" cy="4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49371</xdr:rowOff>
    </xdr:from>
    <xdr:to>
      <xdr:col>14</xdr:col>
      <xdr:colOff>28575</xdr:colOff>
      <xdr:row>97</xdr:row>
      <xdr:rowOff>110407</xdr:rowOff>
    </xdr:to>
    <xdr:cxnSp macro="">
      <xdr:nvCxnSpPr>
        <xdr:cNvPr id="468" name="直線コネクタ 467"/>
        <xdr:cNvCxnSpPr/>
      </xdr:nvCxnSpPr>
      <xdr:spPr>
        <a:xfrm flipV="1">
          <a:off x="8750300" y="16680021"/>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67281</xdr:rowOff>
    </xdr:from>
    <xdr:to>
      <xdr:col>15</xdr:col>
      <xdr:colOff>231775</xdr:colOff>
      <xdr:row>94</xdr:row>
      <xdr:rowOff>168881</xdr:rowOff>
    </xdr:to>
    <xdr:sp macro="" textlink="">
      <xdr:nvSpPr>
        <xdr:cNvPr id="478" name="円/楕円 477"/>
        <xdr:cNvSpPr/>
      </xdr:nvSpPr>
      <xdr:spPr>
        <a:xfrm>
          <a:off x="10426700" y="161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90158</xdr:rowOff>
    </xdr:from>
    <xdr:ext cx="534377" cy="259045"/>
    <xdr:sp macro="" textlink="">
      <xdr:nvSpPr>
        <xdr:cNvPr id="479" name="普通建設事業費 （ うち更新整備　）該当値テキスト"/>
        <xdr:cNvSpPr txBox="1"/>
      </xdr:nvSpPr>
      <xdr:spPr>
        <a:xfrm>
          <a:off x="10528300" y="160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170021</xdr:rowOff>
    </xdr:from>
    <xdr:to>
      <xdr:col>14</xdr:col>
      <xdr:colOff>79375</xdr:colOff>
      <xdr:row>97</xdr:row>
      <xdr:rowOff>100171</xdr:rowOff>
    </xdr:to>
    <xdr:sp macro="" textlink="">
      <xdr:nvSpPr>
        <xdr:cNvPr id="480" name="円/楕円 479"/>
        <xdr:cNvSpPr/>
      </xdr:nvSpPr>
      <xdr:spPr>
        <a:xfrm>
          <a:off x="9588500" y="166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91298</xdr:rowOff>
    </xdr:from>
    <xdr:ext cx="534377" cy="259045"/>
    <xdr:sp macro="" textlink="">
      <xdr:nvSpPr>
        <xdr:cNvPr id="481" name="テキスト ボックス 480"/>
        <xdr:cNvSpPr txBox="1"/>
      </xdr:nvSpPr>
      <xdr:spPr>
        <a:xfrm>
          <a:off x="9372111" y="16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59607</xdr:rowOff>
    </xdr:from>
    <xdr:to>
      <xdr:col>12</xdr:col>
      <xdr:colOff>561975</xdr:colOff>
      <xdr:row>97</xdr:row>
      <xdr:rowOff>161207</xdr:rowOff>
    </xdr:to>
    <xdr:sp macro="" textlink="">
      <xdr:nvSpPr>
        <xdr:cNvPr id="482" name="円/楕円 481"/>
        <xdr:cNvSpPr/>
      </xdr:nvSpPr>
      <xdr:spPr>
        <a:xfrm>
          <a:off x="8699500" y="16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152334</xdr:rowOff>
    </xdr:from>
    <xdr:ext cx="534377" cy="259045"/>
    <xdr:sp macro="" textlink="">
      <xdr:nvSpPr>
        <xdr:cNvPr id="483" name="テキスト ボックス 482"/>
        <xdr:cNvSpPr txBox="1"/>
      </xdr:nvSpPr>
      <xdr:spPr>
        <a:xfrm>
          <a:off x="8483111" y="167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134541</xdr:rowOff>
    </xdr:from>
    <xdr:to>
      <xdr:col>23</xdr:col>
      <xdr:colOff>517525</xdr:colOff>
      <xdr:row>38</xdr:row>
      <xdr:rowOff>136205</xdr:rowOff>
    </xdr:to>
    <xdr:cxnSp macro="">
      <xdr:nvCxnSpPr>
        <xdr:cNvPr id="510" name="直線コネクタ 509"/>
        <xdr:cNvCxnSpPr/>
      </xdr:nvCxnSpPr>
      <xdr:spPr>
        <a:xfrm>
          <a:off x="15481300" y="6649641"/>
          <a:ext cx="8382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95829</xdr:rowOff>
    </xdr:from>
    <xdr:to>
      <xdr:col>22</xdr:col>
      <xdr:colOff>365125</xdr:colOff>
      <xdr:row>38</xdr:row>
      <xdr:rowOff>134541</xdr:rowOff>
    </xdr:to>
    <xdr:cxnSp macro="">
      <xdr:nvCxnSpPr>
        <xdr:cNvPr id="513" name="直線コネクタ 512"/>
        <xdr:cNvCxnSpPr/>
      </xdr:nvCxnSpPr>
      <xdr:spPr>
        <a:xfrm>
          <a:off x="14592300" y="6610929"/>
          <a:ext cx="889000" cy="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95829</xdr:rowOff>
    </xdr:from>
    <xdr:to>
      <xdr:col>21</xdr:col>
      <xdr:colOff>161925</xdr:colOff>
      <xdr:row>38</xdr:row>
      <xdr:rowOff>128622</xdr:rowOff>
    </xdr:to>
    <xdr:cxnSp macro="">
      <xdr:nvCxnSpPr>
        <xdr:cNvPr id="516" name="直線コネクタ 515"/>
        <xdr:cNvCxnSpPr/>
      </xdr:nvCxnSpPr>
      <xdr:spPr>
        <a:xfrm flipV="1">
          <a:off x="13703300" y="6610929"/>
          <a:ext cx="8890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128622</xdr:rowOff>
    </xdr:from>
    <xdr:to>
      <xdr:col>19</xdr:col>
      <xdr:colOff>644525</xdr:colOff>
      <xdr:row>38</xdr:row>
      <xdr:rowOff>134021</xdr:rowOff>
    </xdr:to>
    <xdr:cxnSp macro="">
      <xdr:nvCxnSpPr>
        <xdr:cNvPr id="519" name="直線コネクタ 518"/>
        <xdr:cNvCxnSpPr/>
      </xdr:nvCxnSpPr>
      <xdr:spPr>
        <a:xfrm flipV="1">
          <a:off x="12814300" y="6643722"/>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85405</xdr:rowOff>
    </xdr:from>
    <xdr:to>
      <xdr:col>23</xdr:col>
      <xdr:colOff>568325</xdr:colOff>
      <xdr:row>39</xdr:row>
      <xdr:rowOff>15555</xdr:rowOff>
    </xdr:to>
    <xdr:sp macro="" textlink="">
      <xdr:nvSpPr>
        <xdr:cNvPr id="529" name="円/楕円 528"/>
        <xdr:cNvSpPr/>
      </xdr:nvSpPr>
      <xdr:spPr>
        <a:xfrm>
          <a:off x="16268700" y="6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469744" cy="259045"/>
    <xdr:sp macro="" textlink="">
      <xdr:nvSpPr>
        <xdr:cNvPr id="530" name="災害復旧事業費該当値テキスト"/>
        <xdr:cNvSpPr txBox="1"/>
      </xdr:nvSpPr>
      <xdr:spPr>
        <a:xfrm>
          <a:off x="16370300" y="65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83741</xdr:rowOff>
    </xdr:from>
    <xdr:to>
      <xdr:col>22</xdr:col>
      <xdr:colOff>415925</xdr:colOff>
      <xdr:row>39</xdr:row>
      <xdr:rowOff>13891</xdr:rowOff>
    </xdr:to>
    <xdr:sp macro="" textlink="">
      <xdr:nvSpPr>
        <xdr:cNvPr id="531" name="円/楕円 530"/>
        <xdr:cNvSpPr/>
      </xdr:nvSpPr>
      <xdr:spPr>
        <a:xfrm>
          <a:off x="15430500" y="65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5018</xdr:rowOff>
    </xdr:from>
    <xdr:ext cx="469744" cy="259045"/>
    <xdr:sp macro="" textlink="">
      <xdr:nvSpPr>
        <xdr:cNvPr id="532" name="テキスト ボックス 531"/>
        <xdr:cNvSpPr txBox="1"/>
      </xdr:nvSpPr>
      <xdr:spPr>
        <a:xfrm>
          <a:off x="15246427" y="66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45029</xdr:rowOff>
    </xdr:from>
    <xdr:to>
      <xdr:col>21</xdr:col>
      <xdr:colOff>212725</xdr:colOff>
      <xdr:row>38</xdr:row>
      <xdr:rowOff>146629</xdr:rowOff>
    </xdr:to>
    <xdr:sp macro="" textlink="">
      <xdr:nvSpPr>
        <xdr:cNvPr id="533" name="円/楕円 532"/>
        <xdr:cNvSpPr/>
      </xdr:nvSpPr>
      <xdr:spPr>
        <a:xfrm>
          <a:off x="14541500" y="65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163156</xdr:rowOff>
    </xdr:from>
    <xdr:ext cx="534377" cy="259045"/>
    <xdr:sp macro="" textlink="">
      <xdr:nvSpPr>
        <xdr:cNvPr id="534" name="テキスト ボックス 533"/>
        <xdr:cNvSpPr txBox="1"/>
      </xdr:nvSpPr>
      <xdr:spPr>
        <a:xfrm>
          <a:off x="14325111" y="63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77822</xdr:rowOff>
    </xdr:from>
    <xdr:to>
      <xdr:col>20</xdr:col>
      <xdr:colOff>9525</xdr:colOff>
      <xdr:row>39</xdr:row>
      <xdr:rowOff>7972</xdr:rowOff>
    </xdr:to>
    <xdr:sp macro="" textlink="">
      <xdr:nvSpPr>
        <xdr:cNvPr id="535" name="円/楕円 534"/>
        <xdr:cNvSpPr/>
      </xdr:nvSpPr>
      <xdr:spPr>
        <a:xfrm>
          <a:off x="13652500" y="65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170549</xdr:rowOff>
    </xdr:from>
    <xdr:ext cx="469744" cy="259045"/>
    <xdr:sp macro="" textlink="">
      <xdr:nvSpPr>
        <xdr:cNvPr id="536" name="テキスト ボックス 535"/>
        <xdr:cNvSpPr txBox="1"/>
      </xdr:nvSpPr>
      <xdr:spPr>
        <a:xfrm>
          <a:off x="13468427" y="66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83221</xdr:rowOff>
    </xdr:from>
    <xdr:to>
      <xdr:col>18</xdr:col>
      <xdr:colOff>492125</xdr:colOff>
      <xdr:row>39</xdr:row>
      <xdr:rowOff>13371</xdr:rowOff>
    </xdr:to>
    <xdr:sp macro="" textlink="">
      <xdr:nvSpPr>
        <xdr:cNvPr id="537" name="円/楕円 536"/>
        <xdr:cNvSpPr/>
      </xdr:nvSpPr>
      <xdr:spPr>
        <a:xfrm>
          <a:off x="12763500" y="65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4498</xdr:rowOff>
    </xdr:from>
    <xdr:ext cx="469744" cy="259045"/>
    <xdr:sp macro="" textlink="">
      <xdr:nvSpPr>
        <xdr:cNvPr id="538" name="テキスト ボックス 537"/>
        <xdr:cNvSpPr txBox="1"/>
      </xdr:nvSpPr>
      <xdr:spPr>
        <a:xfrm>
          <a:off x="12579427" y="66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153391</xdr:rowOff>
    </xdr:from>
    <xdr:to>
      <xdr:col>23</xdr:col>
      <xdr:colOff>517525</xdr:colOff>
      <xdr:row>72</xdr:row>
      <xdr:rowOff>168034</xdr:rowOff>
    </xdr:to>
    <xdr:cxnSp macro="">
      <xdr:nvCxnSpPr>
        <xdr:cNvPr id="616" name="直線コネクタ 615"/>
        <xdr:cNvCxnSpPr/>
      </xdr:nvCxnSpPr>
      <xdr:spPr>
        <a:xfrm>
          <a:off x="15481300" y="12497791"/>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153391</xdr:rowOff>
    </xdr:from>
    <xdr:to>
      <xdr:col>22</xdr:col>
      <xdr:colOff>365125</xdr:colOff>
      <xdr:row>73</xdr:row>
      <xdr:rowOff>27863</xdr:rowOff>
    </xdr:to>
    <xdr:cxnSp macro="">
      <xdr:nvCxnSpPr>
        <xdr:cNvPr id="619" name="直線コネクタ 618"/>
        <xdr:cNvCxnSpPr/>
      </xdr:nvCxnSpPr>
      <xdr:spPr>
        <a:xfrm flipV="1">
          <a:off x="14592300" y="12497791"/>
          <a:ext cx="889000" cy="4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27863</xdr:rowOff>
    </xdr:from>
    <xdr:to>
      <xdr:col>21</xdr:col>
      <xdr:colOff>161925</xdr:colOff>
      <xdr:row>73</xdr:row>
      <xdr:rowOff>29287</xdr:rowOff>
    </xdr:to>
    <xdr:cxnSp macro="">
      <xdr:nvCxnSpPr>
        <xdr:cNvPr id="622" name="直線コネクタ 621"/>
        <xdr:cNvCxnSpPr/>
      </xdr:nvCxnSpPr>
      <xdr:spPr>
        <a:xfrm flipV="1">
          <a:off x="13703300" y="12543713"/>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29287</xdr:rowOff>
    </xdr:from>
    <xdr:to>
      <xdr:col>19</xdr:col>
      <xdr:colOff>644525</xdr:colOff>
      <xdr:row>73</xdr:row>
      <xdr:rowOff>34874</xdr:rowOff>
    </xdr:to>
    <xdr:cxnSp macro="">
      <xdr:nvCxnSpPr>
        <xdr:cNvPr id="625" name="直線コネクタ 624"/>
        <xdr:cNvCxnSpPr/>
      </xdr:nvCxnSpPr>
      <xdr:spPr>
        <a:xfrm flipV="1">
          <a:off x="12814300" y="12545137"/>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117234</xdr:rowOff>
    </xdr:from>
    <xdr:to>
      <xdr:col>23</xdr:col>
      <xdr:colOff>568325</xdr:colOff>
      <xdr:row>73</xdr:row>
      <xdr:rowOff>47384</xdr:rowOff>
    </xdr:to>
    <xdr:sp macro="" textlink="">
      <xdr:nvSpPr>
        <xdr:cNvPr id="635" name="円/楕円 634"/>
        <xdr:cNvSpPr/>
      </xdr:nvSpPr>
      <xdr:spPr>
        <a:xfrm>
          <a:off x="16268700" y="12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140111</xdr:rowOff>
    </xdr:from>
    <xdr:ext cx="534377" cy="259045"/>
    <xdr:sp macro="" textlink="">
      <xdr:nvSpPr>
        <xdr:cNvPr id="636" name="公債費該当値テキスト"/>
        <xdr:cNvSpPr txBox="1"/>
      </xdr:nvSpPr>
      <xdr:spPr>
        <a:xfrm>
          <a:off x="16370300" y="123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84,769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102591</xdr:rowOff>
    </xdr:from>
    <xdr:to>
      <xdr:col>22</xdr:col>
      <xdr:colOff>415925</xdr:colOff>
      <xdr:row>73</xdr:row>
      <xdr:rowOff>32741</xdr:rowOff>
    </xdr:to>
    <xdr:sp macro="" textlink="">
      <xdr:nvSpPr>
        <xdr:cNvPr id="637" name="円/楕円 636"/>
        <xdr:cNvSpPr/>
      </xdr:nvSpPr>
      <xdr:spPr>
        <a:xfrm>
          <a:off x="15430500" y="124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49268</xdr:rowOff>
    </xdr:from>
    <xdr:ext cx="534377" cy="259045"/>
    <xdr:sp macro="" textlink="">
      <xdr:nvSpPr>
        <xdr:cNvPr id="638" name="テキスト ボックス 637"/>
        <xdr:cNvSpPr txBox="1"/>
      </xdr:nvSpPr>
      <xdr:spPr>
        <a:xfrm>
          <a:off x="15214111" y="1222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148513</xdr:rowOff>
    </xdr:from>
    <xdr:to>
      <xdr:col>21</xdr:col>
      <xdr:colOff>212725</xdr:colOff>
      <xdr:row>73</xdr:row>
      <xdr:rowOff>78663</xdr:rowOff>
    </xdr:to>
    <xdr:sp macro="" textlink="">
      <xdr:nvSpPr>
        <xdr:cNvPr id="639" name="円/楕円 638"/>
        <xdr:cNvSpPr/>
      </xdr:nvSpPr>
      <xdr:spPr>
        <a:xfrm>
          <a:off x="14541500" y="124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95190</xdr:rowOff>
    </xdr:from>
    <xdr:ext cx="534377" cy="259045"/>
    <xdr:sp macro="" textlink="">
      <xdr:nvSpPr>
        <xdr:cNvPr id="640" name="テキスト ボックス 639"/>
        <xdr:cNvSpPr txBox="1"/>
      </xdr:nvSpPr>
      <xdr:spPr>
        <a:xfrm>
          <a:off x="14325111" y="122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149937</xdr:rowOff>
    </xdr:from>
    <xdr:to>
      <xdr:col>20</xdr:col>
      <xdr:colOff>9525</xdr:colOff>
      <xdr:row>73</xdr:row>
      <xdr:rowOff>80087</xdr:rowOff>
    </xdr:to>
    <xdr:sp macro="" textlink="">
      <xdr:nvSpPr>
        <xdr:cNvPr id="641" name="円/楕円 640"/>
        <xdr:cNvSpPr/>
      </xdr:nvSpPr>
      <xdr:spPr>
        <a:xfrm>
          <a:off x="13652500" y="124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96614</xdr:rowOff>
    </xdr:from>
    <xdr:ext cx="534377" cy="259045"/>
    <xdr:sp macro="" textlink="">
      <xdr:nvSpPr>
        <xdr:cNvPr id="642" name="テキスト ボックス 641"/>
        <xdr:cNvSpPr txBox="1"/>
      </xdr:nvSpPr>
      <xdr:spPr>
        <a:xfrm>
          <a:off x="13436111" y="122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155524</xdr:rowOff>
    </xdr:from>
    <xdr:to>
      <xdr:col>18</xdr:col>
      <xdr:colOff>492125</xdr:colOff>
      <xdr:row>73</xdr:row>
      <xdr:rowOff>85674</xdr:rowOff>
    </xdr:to>
    <xdr:sp macro="" textlink="">
      <xdr:nvSpPr>
        <xdr:cNvPr id="643" name="円/楕円 642"/>
        <xdr:cNvSpPr/>
      </xdr:nvSpPr>
      <xdr:spPr>
        <a:xfrm>
          <a:off x="12763500" y="124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102201</xdr:rowOff>
    </xdr:from>
    <xdr:ext cx="534377" cy="259045"/>
    <xdr:sp macro="" textlink="">
      <xdr:nvSpPr>
        <xdr:cNvPr id="644" name="テキスト ボックス 643"/>
        <xdr:cNvSpPr txBox="1"/>
      </xdr:nvSpPr>
      <xdr:spPr>
        <a:xfrm>
          <a:off x="12547111" y="122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24541</xdr:rowOff>
    </xdr:from>
    <xdr:to>
      <xdr:col>23</xdr:col>
      <xdr:colOff>517525</xdr:colOff>
      <xdr:row>99</xdr:row>
      <xdr:rowOff>30508</xdr:rowOff>
    </xdr:to>
    <xdr:cxnSp macro="">
      <xdr:nvCxnSpPr>
        <xdr:cNvPr id="673" name="直線コネクタ 672"/>
        <xdr:cNvCxnSpPr/>
      </xdr:nvCxnSpPr>
      <xdr:spPr>
        <a:xfrm flipV="1">
          <a:off x="15481300" y="16998091"/>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30508</xdr:rowOff>
    </xdr:from>
    <xdr:to>
      <xdr:col>22</xdr:col>
      <xdr:colOff>365125</xdr:colOff>
      <xdr:row>99</xdr:row>
      <xdr:rowOff>34624</xdr:rowOff>
    </xdr:to>
    <xdr:cxnSp macro="">
      <xdr:nvCxnSpPr>
        <xdr:cNvPr id="676" name="直線コネクタ 675"/>
        <xdr:cNvCxnSpPr/>
      </xdr:nvCxnSpPr>
      <xdr:spPr>
        <a:xfrm flipV="1">
          <a:off x="14592300" y="1700405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25757</xdr:rowOff>
    </xdr:from>
    <xdr:to>
      <xdr:col>21</xdr:col>
      <xdr:colOff>161925</xdr:colOff>
      <xdr:row>99</xdr:row>
      <xdr:rowOff>34624</xdr:rowOff>
    </xdr:to>
    <xdr:cxnSp macro="">
      <xdr:nvCxnSpPr>
        <xdr:cNvPr id="679" name="直線コネクタ 678"/>
        <xdr:cNvCxnSpPr/>
      </xdr:nvCxnSpPr>
      <xdr:spPr>
        <a:xfrm>
          <a:off x="13703300" y="16999307"/>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25757</xdr:rowOff>
    </xdr:from>
    <xdr:to>
      <xdr:col>19</xdr:col>
      <xdr:colOff>644525</xdr:colOff>
      <xdr:row>99</xdr:row>
      <xdr:rowOff>36144</xdr:rowOff>
    </xdr:to>
    <xdr:cxnSp macro="">
      <xdr:nvCxnSpPr>
        <xdr:cNvPr id="682" name="直線コネクタ 681"/>
        <xdr:cNvCxnSpPr/>
      </xdr:nvCxnSpPr>
      <xdr:spPr>
        <a:xfrm flipV="1">
          <a:off x="12814300" y="16999307"/>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145191</xdr:rowOff>
    </xdr:from>
    <xdr:to>
      <xdr:col>23</xdr:col>
      <xdr:colOff>568325</xdr:colOff>
      <xdr:row>99</xdr:row>
      <xdr:rowOff>75341</xdr:rowOff>
    </xdr:to>
    <xdr:sp macro="" textlink="">
      <xdr:nvSpPr>
        <xdr:cNvPr id="692" name="円/楕円 691"/>
        <xdr:cNvSpPr/>
      </xdr:nvSpPr>
      <xdr:spPr>
        <a:xfrm>
          <a:off x="16268700" y="16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108821</xdr:rowOff>
    </xdr:from>
    <xdr:ext cx="534377" cy="259045"/>
    <xdr:sp macro="" textlink="">
      <xdr:nvSpPr>
        <xdr:cNvPr id="693" name="積立金該当値テキスト"/>
        <xdr:cNvSpPr txBox="1"/>
      </xdr:nvSpPr>
      <xdr:spPr>
        <a:xfrm>
          <a:off x="16370300" y="169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151158</xdr:rowOff>
    </xdr:from>
    <xdr:to>
      <xdr:col>22</xdr:col>
      <xdr:colOff>415925</xdr:colOff>
      <xdr:row>99</xdr:row>
      <xdr:rowOff>81308</xdr:rowOff>
    </xdr:to>
    <xdr:sp macro="" textlink="">
      <xdr:nvSpPr>
        <xdr:cNvPr id="694" name="円/楕円 693"/>
        <xdr:cNvSpPr/>
      </xdr:nvSpPr>
      <xdr:spPr>
        <a:xfrm>
          <a:off x="15430500" y="169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72435</xdr:rowOff>
    </xdr:from>
    <xdr:ext cx="534377" cy="259045"/>
    <xdr:sp macro="" textlink="">
      <xdr:nvSpPr>
        <xdr:cNvPr id="695" name="テキスト ボックス 694"/>
        <xdr:cNvSpPr txBox="1"/>
      </xdr:nvSpPr>
      <xdr:spPr>
        <a:xfrm>
          <a:off x="15214111" y="170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155274</xdr:rowOff>
    </xdr:from>
    <xdr:to>
      <xdr:col>21</xdr:col>
      <xdr:colOff>212725</xdr:colOff>
      <xdr:row>99</xdr:row>
      <xdr:rowOff>85424</xdr:rowOff>
    </xdr:to>
    <xdr:sp macro="" textlink="">
      <xdr:nvSpPr>
        <xdr:cNvPr id="696" name="円/楕円 695"/>
        <xdr:cNvSpPr/>
      </xdr:nvSpPr>
      <xdr:spPr>
        <a:xfrm>
          <a:off x="14541500" y="169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76551</xdr:rowOff>
    </xdr:from>
    <xdr:ext cx="469744" cy="259045"/>
    <xdr:sp macro="" textlink="">
      <xdr:nvSpPr>
        <xdr:cNvPr id="697" name="テキスト ボックス 696"/>
        <xdr:cNvSpPr txBox="1"/>
      </xdr:nvSpPr>
      <xdr:spPr>
        <a:xfrm>
          <a:off x="14357427" y="1705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146407</xdr:rowOff>
    </xdr:from>
    <xdr:to>
      <xdr:col>20</xdr:col>
      <xdr:colOff>9525</xdr:colOff>
      <xdr:row>99</xdr:row>
      <xdr:rowOff>76557</xdr:rowOff>
    </xdr:to>
    <xdr:sp macro="" textlink="">
      <xdr:nvSpPr>
        <xdr:cNvPr id="698" name="円/楕円 697"/>
        <xdr:cNvSpPr/>
      </xdr:nvSpPr>
      <xdr:spPr>
        <a:xfrm>
          <a:off x="13652500" y="169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67684</xdr:rowOff>
    </xdr:from>
    <xdr:ext cx="534377" cy="259045"/>
    <xdr:sp macro="" textlink="">
      <xdr:nvSpPr>
        <xdr:cNvPr id="699" name="テキスト ボックス 698"/>
        <xdr:cNvSpPr txBox="1"/>
      </xdr:nvSpPr>
      <xdr:spPr>
        <a:xfrm>
          <a:off x="13436111" y="170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156794</xdr:rowOff>
    </xdr:from>
    <xdr:to>
      <xdr:col>18</xdr:col>
      <xdr:colOff>492125</xdr:colOff>
      <xdr:row>99</xdr:row>
      <xdr:rowOff>86944</xdr:rowOff>
    </xdr:to>
    <xdr:sp macro="" textlink="">
      <xdr:nvSpPr>
        <xdr:cNvPr id="700" name="円/楕円 699"/>
        <xdr:cNvSpPr/>
      </xdr:nvSpPr>
      <xdr:spPr>
        <a:xfrm>
          <a:off x="12763500" y="1695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78071</xdr:rowOff>
    </xdr:from>
    <xdr:ext cx="469744" cy="259045"/>
    <xdr:sp macro="" textlink="">
      <xdr:nvSpPr>
        <xdr:cNvPr id="701" name="テキスト ボックス 700"/>
        <xdr:cNvSpPr txBox="1"/>
      </xdr:nvSpPr>
      <xdr:spPr>
        <a:xfrm>
          <a:off x="12579427" y="1705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33584</xdr:rowOff>
    </xdr:from>
    <xdr:to>
      <xdr:col>32</xdr:col>
      <xdr:colOff>187325</xdr:colOff>
      <xdr:row>35</xdr:row>
      <xdr:rowOff>63714</xdr:rowOff>
    </xdr:to>
    <xdr:cxnSp macro="">
      <xdr:nvCxnSpPr>
        <xdr:cNvPr id="728" name="直線コネクタ 727"/>
        <xdr:cNvCxnSpPr/>
      </xdr:nvCxnSpPr>
      <xdr:spPr>
        <a:xfrm flipV="1">
          <a:off x="21323300" y="6034334"/>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67874</xdr:rowOff>
    </xdr:from>
    <xdr:to>
      <xdr:col>31</xdr:col>
      <xdr:colOff>34925</xdr:colOff>
      <xdr:row>35</xdr:row>
      <xdr:rowOff>63714</xdr:rowOff>
    </xdr:to>
    <xdr:cxnSp macro="">
      <xdr:nvCxnSpPr>
        <xdr:cNvPr id="731" name="直線コネクタ 730"/>
        <xdr:cNvCxnSpPr/>
      </xdr:nvCxnSpPr>
      <xdr:spPr>
        <a:xfrm>
          <a:off x="20434300" y="5897174"/>
          <a:ext cx="889000" cy="1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33" name="テキスト ボックス 732"/>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67874</xdr:rowOff>
    </xdr:from>
    <xdr:to>
      <xdr:col>29</xdr:col>
      <xdr:colOff>517525</xdr:colOff>
      <xdr:row>35</xdr:row>
      <xdr:rowOff>67508</xdr:rowOff>
    </xdr:to>
    <xdr:cxnSp macro="">
      <xdr:nvCxnSpPr>
        <xdr:cNvPr id="734" name="直線コネクタ 733"/>
        <xdr:cNvCxnSpPr/>
      </xdr:nvCxnSpPr>
      <xdr:spPr>
        <a:xfrm flipV="1">
          <a:off x="19545300" y="5897174"/>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6" name="テキスト ボックス 735"/>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22337</xdr:rowOff>
    </xdr:from>
    <xdr:to>
      <xdr:col>28</xdr:col>
      <xdr:colOff>314325</xdr:colOff>
      <xdr:row>35</xdr:row>
      <xdr:rowOff>67508</xdr:rowOff>
    </xdr:to>
    <xdr:cxnSp macro="">
      <xdr:nvCxnSpPr>
        <xdr:cNvPr id="737" name="直線コネクタ 736"/>
        <xdr:cNvCxnSpPr/>
      </xdr:nvCxnSpPr>
      <xdr:spPr>
        <a:xfrm>
          <a:off x="18656300" y="6023087"/>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9" name="テキスト ボックス 738"/>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41" name="テキスト ボックス 740"/>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154234</xdr:rowOff>
    </xdr:from>
    <xdr:to>
      <xdr:col>32</xdr:col>
      <xdr:colOff>238125</xdr:colOff>
      <xdr:row>35</xdr:row>
      <xdr:rowOff>84384</xdr:rowOff>
    </xdr:to>
    <xdr:sp macro="" textlink="">
      <xdr:nvSpPr>
        <xdr:cNvPr id="747" name="円/楕円 746"/>
        <xdr:cNvSpPr/>
      </xdr:nvSpPr>
      <xdr:spPr>
        <a:xfrm>
          <a:off x="22110700" y="59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5661</xdr:rowOff>
    </xdr:from>
    <xdr:ext cx="534377" cy="259045"/>
    <xdr:sp macro="" textlink="">
      <xdr:nvSpPr>
        <xdr:cNvPr id="748" name="投資及び出資金該当値テキスト"/>
        <xdr:cNvSpPr txBox="1"/>
      </xdr:nvSpPr>
      <xdr:spPr>
        <a:xfrm>
          <a:off x="22212300" y="58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12914</xdr:rowOff>
    </xdr:from>
    <xdr:to>
      <xdr:col>31</xdr:col>
      <xdr:colOff>85725</xdr:colOff>
      <xdr:row>35</xdr:row>
      <xdr:rowOff>114514</xdr:rowOff>
    </xdr:to>
    <xdr:sp macro="" textlink="">
      <xdr:nvSpPr>
        <xdr:cNvPr id="749" name="円/楕円 748"/>
        <xdr:cNvSpPr/>
      </xdr:nvSpPr>
      <xdr:spPr>
        <a:xfrm>
          <a:off x="21272500" y="60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131041</xdr:rowOff>
    </xdr:from>
    <xdr:ext cx="534377" cy="259045"/>
    <xdr:sp macro="" textlink="">
      <xdr:nvSpPr>
        <xdr:cNvPr id="750" name="テキスト ボックス 749"/>
        <xdr:cNvSpPr txBox="1"/>
      </xdr:nvSpPr>
      <xdr:spPr>
        <a:xfrm>
          <a:off x="21056111" y="57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17074</xdr:rowOff>
    </xdr:from>
    <xdr:to>
      <xdr:col>29</xdr:col>
      <xdr:colOff>568325</xdr:colOff>
      <xdr:row>34</xdr:row>
      <xdr:rowOff>118674</xdr:rowOff>
    </xdr:to>
    <xdr:sp macro="" textlink="">
      <xdr:nvSpPr>
        <xdr:cNvPr id="751" name="円/楕円 750"/>
        <xdr:cNvSpPr/>
      </xdr:nvSpPr>
      <xdr:spPr>
        <a:xfrm>
          <a:off x="20383500" y="58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135201</xdr:rowOff>
    </xdr:from>
    <xdr:ext cx="534377" cy="259045"/>
    <xdr:sp macro="" textlink="">
      <xdr:nvSpPr>
        <xdr:cNvPr id="752" name="テキスト ボックス 751"/>
        <xdr:cNvSpPr txBox="1"/>
      </xdr:nvSpPr>
      <xdr:spPr>
        <a:xfrm>
          <a:off x="20167111" y="56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16708</xdr:rowOff>
    </xdr:from>
    <xdr:to>
      <xdr:col>28</xdr:col>
      <xdr:colOff>365125</xdr:colOff>
      <xdr:row>35</xdr:row>
      <xdr:rowOff>118308</xdr:rowOff>
    </xdr:to>
    <xdr:sp macro="" textlink="">
      <xdr:nvSpPr>
        <xdr:cNvPr id="753" name="円/楕円 752"/>
        <xdr:cNvSpPr/>
      </xdr:nvSpPr>
      <xdr:spPr>
        <a:xfrm>
          <a:off x="19494500" y="6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134835</xdr:rowOff>
    </xdr:from>
    <xdr:ext cx="534377" cy="259045"/>
    <xdr:sp macro="" textlink="">
      <xdr:nvSpPr>
        <xdr:cNvPr id="754" name="テキスト ボックス 753"/>
        <xdr:cNvSpPr txBox="1"/>
      </xdr:nvSpPr>
      <xdr:spPr>
        <a:xfrm>
          <a:off x="19278111" y="5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142987</xdr:rowOff>
    </xdr:from>
    <xdr:to>
      <xdr:col>27</xdr:col>
      <xdr:colOff>161925</xdr:colOff>
      <xdr:row>35</xdr:row>
      <xdr:rowOff>73137</xdr:rowOff>
    </xdr:to>
    <xdr:sp macro="" textlink="">
      <xdr:nvSpPr>
        <xdr:cNvPr id="755" name="円/楕円 754"/>
        <xdr:cNvSpPr/>
      </xdr:nvSpPr>
      <xdr:spPr>
        <a:xfrm>
          <a:off x="18605500" y="59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89664</xdr:rowOff>
    </xdr:from>
    <xdr:ext cx="534377" cy="259045"/>
    <xdr:sp macro="" textlink="">
      <xdr:nvSpPr>
        <xdr:cNvPr id="756" name="テキスト ボックス 755"/>
        <xdr:cNvSpPr txBox="1"/>
      </xdr:nvSpPr>
      <xdr:spPr>
        <a:xfrm>
          <a:off x="18389111" y="57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18390</xdr:rowOff>
    </xdr:from>
    <xdr:to>
      <xdr:col>32</xdr:col>
      <xdr:colOff>187325</xdr:colOff>
      <xdr:row>58</xdr:row>
      <xdr:rowOff>30544</xdr:rowOff>
    </xdr:to>
    <xdr:cxnSp macro="">
      <xdr:nvCxnSpPr>
        <xdr:cNvPr id="785" name="直線コネクタ 784"/>
        <xdr:cNvCxnSpPr/>
      </xdr:nvCxnSpPr>
      <xdr:spPr>
        <a:xfrm>
          <a:off x="21323300" y="9619590"/>
          <a:ext cx="838200" cy="3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18390</xdr:rowOff>
    </xdr:from>
    <xdr:to>
      <xdr:col>31</xdr:col>
      <xdr:colOff>34925</xdr:colOff>
      <xdr:row>58</xdr:row>
      <xdr:rowOff>29858</xdr:rowOff>
    </xdr:to>
    <xdr:cxnSp macro="">
      <xdr:nvCxnSpPr>
        <xdr:cNvPr id="788" name="直線コネクタ 787"/>
        <xdr:cNvCxnSpPr/>
      </xdr:nvCxnSpPr>
      <xdr:spPr>
        <a:xfrm flipV="1">
          <a:off x="20434300" y="9619590"/>
          <a:ext cx="889000" cy="3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159550</xdr:rowOff>
    </xdr:from>
    <xdr:to>
      <xdr:col>29</xdr:col>
      <xdr:colOff>517525</xdr:colOff>
      <xdr:row>58</xdr:row>
      <xdr:rowOff>29858</xdr:rowOff>
    </xdr:to>
    <xdr:cxnSp macro="">
      <xdr:nvCxnSpPr>
        <xdr:cNvPr id="791" name="直線コネクタ 790"/>
        <xdr:cNvCxnSpPr/>
      </xdr:nvCxnSpPr>
      <xdr:spPr>
        <a:xfrm>
          <a:off x="19545300" y="9932200"/>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3" name="テキスト ボックス 792"/>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9627</xdr:rowOff>
    </xdr:from>
    <xdr:to>
      <xdr:col>28</xdr:col>
      <xdr:colOff>314325</xdr:colOff>
      <xdr:row>57</xdr:row>
      <xdr:rowOff>159550</xdr:rowOff>
    </xdr:to>
    <xdr:cxnSp macro="">
      <xdr:nvCxnSpPr>
        <xdr:cNvPr id="794" name="直線コネクタ 793"/>
        <xdr:cNvCxnSpPr/>
      </xdr:nvCxnSpPr>
      <xdr:spPr>
        <a:xfrm>
          <a:off x="18656300" y="9782277"/>
          <a:ext cx="8890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6" name="テキスト ボックス 795"/>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798" name="テキスト ボックス 797"/>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151194</xdr:rowOff>
    </xdr:from>
    <xdr:to>
      <xdr:col>32</xdr:col>
      <xdr:colOff>238125</xdr:colOff>
      <xdr:row>58</xdr:row>
      <xdr:rowOff>81344</xdr:rowOff>
    </xdr:to>
    <xdr:sp macro="" textlink="">
      <xdr:nvSpPr>
        <xdr:cNvPr id="804" name="円/楕円 803"/>
        <xdr:cNvSpPr/>
      </xdr:nvSpPr>
      <xdr:spPr>
        <a:xfrm>
          <a:off x="221107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2621</xdr:rowOff>
    </xdr:from>
    <xdr:ext cx="469744" cy="259045"/>
    <xdr:sp macro="" textlink="">
      <xdr:nvSpPr>
        <xdr:cNvPr id="805" name="貸付金該当値テキスト"/>
        <xdr:cNvSpPr txBox="1"/>
      </xdr:nvSpPr>
      <xdr:spPr>
        <a:xfrm>
          <a:off x="22212300" y="977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139040</xdr:rowOff>
    </xdr:from>
    <xdr:to>
      <xdr:col>31</xdr:col>
      <xdr:colOff>85725</xdr:colOff>
      <xdr:row>56</xdr:row>
      <xdr:rowOff>69190</xdr:rowOff>
    </xdr:to>
    <xdr:sp macro="" textlink="">
      <xdr:nvSpPr>
        <xdr:cNvPr id="806" name="円/楕円 805"/>
        <xdr:cNvSpPr/>
      </xdr:nvSpPr>
      <xdr:spPr>
        <a:xfrm>
          <a:off x="21272500" y="95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85717</xdr:rowOff>
    </xdr:from>
    <xdr:ext cx="534377" cy="259045"/>
    <xdr:sp macro="" textlink="">
      <xdr:nvSpPr>
        <xdr:cNvPr id="807" name="テキスト ボックス 806"/>
        <xdr:cNvSpPr txBox="1"/>
      </xdr:nvSpPr>
      <xdr:spPr>
        <a:xfrm>
          <a:off x="21056111" y="93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150508</xdr:rowOff>
    </xdr:from>
    <xdr:to>
      <xdr:col>29</xdr:col>
      <xdr:colOff>568325</xdr:colOff>
      <xdr:row>58</xdr:row>
      <xdr:rowOff>80658</xdr:rowOff>
    </xdr:to>
    <xdr:sp macro="" textlink="">
      <xdr:nvSpPr>
        <xdr:cNvPr id="808" name="円/楕円 807"/>
        <xdr:cNvSpPr/>
      </xdr:nvSpPr>
      <xdr:spPr>
        <a:xfrm>
          <a:off x="203835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97185</xdr:rowOff>
    </xdr:from>
    <xdr:ext cx="469744" cy="259045"/>
    <xdr:sp macro="" textlink="">
      <xdr:nvSpPr>
        <xdr:cNvPr id="809" name="テキスト ボックス 808"/>
        <xdr:cNvSpPr txBox="1"/>
      </xdr:nvSpPr>
      <xdr:spPr>
        <a:xfrm>
          <a:off x="20199427" y="969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108750</xdr:rowOff>
    </xdr:from>
    <xdr:to>
      <xdr:col>28</xdr:col>
      <xdr:colOff>365125</xdr:colOff>
      <xdr:row>58</xdr:row>
      <xdr:rowOff>38900</xdr:rowOff>
    </xdr:to>
    <xdr:sp macro="" textlink="">
      <xdr:nvSpPr>
        <xdr:cNvPr id="810" name="円/楕円 809"/>
        <xdr:cNvSpPr/>
      </xdr:nvSpPr>
      <xdr:spPr>
        <a:xfrm>
          <a:off x="19494500" y="98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55427</xdr:rowOff>
    </xdr:from>
    <xdr:ext cx="534377" cy="259045"/>
    <xdr:sp macro="" textlink="">
      <xdr:nvSpPr>
        <xdr:cNvPr id="811" name="テキスト ボックス 810"/>
        <xdr:cNvSpPr txBox="1"/>
      </xdr:nvSpPr>
      <xdr:spPr>
        <a:xfrm>
          <a:off x="19278111" y="96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812" name="円/楕円 811"/>
        <xdr:cNvSpPr/>
      </xdr:nvSpPr>
      <xdr:spPr>
        <a:xfrm>
          <a:off x="18605500" y="97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76954</xdr:rowOff>
    </xdr:from>
    <xdr:ext cx="534377" cy="259045"/>
    <xdr:sp macro="" textlink="">
      <xdr:nvSpPr>
        <xdr:cNvPr id="813" name="テキスト ボックス 812"/>
        <xdr:cNvSpPr txBox="1"/>
      </xdr:nvSpPr>
      <xdr:spPr>
        <a:xfrm>
          <a:off x="18389111" y="95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66072</xdr:rowOff>
    </xdr:from>
    <xdr:to>
      <xdr:col>32</xdr:col>
      <xdr:colOff>187325</xdr:colOff>
      <xdr:row>76</xdr:row>
      <xdr:rowOff>77654</xdr:rowOff>
    </xdr:to>
    <xdr:cxnSp macro="">
      <xdr:nvCxnSpPr>
        <xdr:cNvPr id="843" name="直線コネクタ 842"/>
        <xdr:cNvCxnSpPr/>
      </xdr:nvCxnSpPr>
      <xdr:spPr>
        <a:xfrm flipV="1">
          <a:off x="21323300" y="13096272"/>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77654</xdr:rowOff>
    </xdr:from>
    <xdr:to>
      <xdr:col>31</xdr:col>
      <xdr:colOff>34925</xdr:colOff>
      <xdr:row>76</xdr:row>
      <xdr:rowOff>135395</xdr:rowOff>
    </xdr:to>
    <xdr:cxnSp macro="">
      <xdr:nvCxnSpPr>
        <xdr:cNvPr id="846" name="直線コネクタ 845"/>
        <xdr:cNvCxnSpPr/>
      </xdr:nvCxnSpPr>
      <xdr:spPr>
        <a:xfrm flipV="1">
          <a:off x="20434300" y="13107854"/>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102191</xdr:rowOff>
    </xdr:from>
    <xdr:to>
      <xdr:col>29</xdr:col>
      <xdr:colOff>517525</xdr:colOff>
      <xdr:row>76</xdr:row>
      <xdr:rowOff>135395</xdr:rowOff>
    </xdr:to>
    <xdr:cxnSp macro="">
      <xdr:nvCxnSpPr>
        <xdr:cNvPr id="849" name="直線コネクタ 848"/>
        <xdr:cNvCxnSpPr/>
      </xdr:nvCxnSpPr>
      <xdr:spPr>
        <a:xfrm>
          <a:off x="19545300" y="13132391"/>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1" name="テキスト ボックス 850"/>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102191</xdr:rowOff>
    </xdr:from>
    <xdr:to>
      <xdr:col>28</xdr:col>
      <xdr:colOff>314325</xdr:colOff>
      <xdr:row>77</xdr:row>
      <xdr:rowOff>17914</xdr:rowOff>
    </xdr:to>
    <xdr:cxnSp macro="">
      <xdr:nvCxnSpPr>
        <xdr:cNvPr id="852" name="直線コネクタ 851"/>
        <xdr:cNvCxnSpPr/>
      </xdr:nvCxnSpPr>
      <xdr:spPr>
        <a:xfrm flipV="1">
          <a:off x="18656300" y="13132391"/>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4" name="テキスト ボックス 853"/>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6" name="テキスト ボックス 855"/>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15272</xdr:rowOff>
    </xdr:from>
    <xdr:to>
      <xdr:col>32</xdr:col>
      <xdr:colOff>238125</xdr:colOff>
      <xdr:row>76</xdr:row>
      <xdr:rowOff>116872</xdr:rowOff>
    </xdr:to>
    <xdr:sp macro="" textlink="">
      <xdr:nvSpPr>
        <xdr:cNvPr id="862" name="円/楕円 861"/>
        <xdr:cNvSpPr/>
      </xdr:nvSpPr>
      <xdr:spPr>
        <a:xfrm>
          <a:off x="22110700" y="13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165149</xdr:rowOff>
    </xdr:from>
    <xdr:ext cx="534377" cy="259045"/>
    <xdr:sp macro="" textlink="">
      <xdr:nvSpPr>
        <xdr:cNvPr id="863" name="繰出金該当値テキスト"/>
        <xdr:cNvSpPr txBox="1"/>
      </xdr:nvSpPr>
      <xdr:spPr>
        <a:xfrm>
          <a:off x="22212300" y="130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26854</xdr:rowOff>
    </xdr:from>
    <xdr:to>
      <xdr:col>31</xdr:col>
      <xdr:colOff>85725</xdr:colOff>
      <xdr:row>76</xdr:row>
      <xdr:rowOff>128454</xdr:rowOff>
    </xdr:to>
    <xdr:sp macro="" textlink="">
      <xdr:nvSpPr>
        <xdr:cNvPr id="864" name="円/楕円 863"/>
        <xdr:cNvSpPr/>
      </xdr:nvSpPr>
      <xdr:spPr>
        <a:xfrm>
          <a:off x="21272500" y="130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119581</xdr:rowOff>
    </xdr:from>
    <xdr:ext cx="534377" cy="259045"/>
    <xdr:sp macro="" textlink="">
      <xdr:nvSpPr>
        <xdr:cNvPr id="865" name="テキスト ボックス 864"/>
        <xdr:cNvSpPr txBox="1"/>
      </xdr:nvSpPr>
      <xdr:spPr>
        <a:xfrm>
          <a:off x="21056111" y="131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84595</xdr:rowOff>
    </xdr:from>
    <xdr:to>
      <xdr:col>29</xdr:col>
      <xdr:colOff>568325</xdr:colOff>
      <xdr:row>77</xdr:row>
      <xdr:rowOff>14745</xdr:rowOff>
    </xdr:to>
    <xdr:sp macro="" textlink="">
      <xdr:nvSpPr>
        <xdr:cNvPr id="866" name="円/楕円 865"/>
        <xdr:cNvSpPr/>
      </xdr:nvSpPr>
      <xdr:spPr>
        <a:xfrm>
          <a:off x="203835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5872</xdr:rowOff>
    </xdr:from>
    <xdr:ext cx="534377" cy="259045"/>
    <xdr:sp macro="" textlink="">
      <xdr:nvSpPr>
        <xdr:cNvPr id="867" name="テキスト ボックス 866"/>
        <xdr:cNvSpPr txBox="1"/>
      </xdr:nvSpPr>
      <xdr:spPr>
        <a:xfrm>
          <a:off x="20167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51391</xdr:rowOff>
    </xdr:from>
    <xdr:to>
      <xdr:col>28</xdr:col>
      <xdr:colOff>365125</xdr:colOff>
      <xdr:row>76</xdr:row>
      <xdr:rowOff>152991</xdr:rowOff>
    </xdr:to>
    <xdr:sp macro="" textlink="">
      <xdr:nvSpPr>
        <xdr:cNvPr id="868" name="円/楕円 867"/>
        <xdr:cNvSpPr/>
      </xdr:nvSpPr>
      <xdr:spPr>
        <a:xfrm>
          <a:off x="19494500" y="130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144118</xdr:rowOff>
    </xdr:from>
    <xdr:ext cx="534377" cy="259045"/>
    <xdr:sp macro="" textlink="">
      <xdr:nvSpPr>
        <xdr:cNvPr id="869" name="テキスト ボックス 868"/>
        <xdr:cNvSpPr txBox="1"/>
      </xdr:nvSpPr>
      <xdr:spPr>
        <a:xfrm>
          <a:off x="19278111" y="131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138564</xdr:rowOff>
    </xdr:from>
    <xdr:to>
      <xdr:col>27</xdr:col>
      <xdr:colOff>161925</xdr:colOff>
      <xdr:row>77</xdr:row>
      <xdr:rowOff>68714</xdr:rowOff>
    </xdr:to>
    <xdr:sp macro="" textlink="">
      <xdr:nvSpPr>
        <xdr:cNvPr id="870" name="円/楕円 869"/>
        <xdr:cNvSpPr/>
      </xdr:nvSpPr>
      <xdr:spPr>
        <a:xfrm>
          <a:off x="18605500" y="131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59841</xdr:rowOff>
    </xdr:from>
    <xdr:ext cx="534377" cy="259045"/>
    <xdr:sp macro="" textlink="">
      <xdr:nvSpPr>
        <xdr:cNvPr id="871" name="テキスト ボックス 870"/>
        <xdr:cNvSpPr txBox="1"/>
      </xdr:nvSpPr>
      <xdr:spPr>
        <a:xfrm>
          <a:off x="18389111" y="132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維持補修費については、住民一人当たり</a:t>
          </a:r>
          <a:r>
            <a:rPr kumimoji="1" lang="en-US" altLang="ja-JP" sz="1300">
              <a:latin typeface="ＭＳ Ｐゴシック"/>
            </a:rPr>
            <a:t>11,678</a:t>
          </a:r>
          <a:r>
            <a:rPr kumimoji="1" lang="ja-JP" altLang="en-US" sz="1300">
              <a:latin typeface="ＭＳ Ｐゴシック"/>
            </a:rPr>
            <a:t>円となっている。平成</a:t>
          </a:r>
          <a:r>
            <a:rPr kumimoji="1" lang="en-US" altLang="ja-JP" sz="1300">
              <a:latin typeface="ＭＳ Ｐゴシック"/>
            </a:rPr>
            <a:t>27</a:t>
          </a:r>
          <a:r>
            <a:rPr kumimoji="1" lang="ja-JP" altLang="en-US" sz="1300">
              <a:latin typeface="ＭＳ Ｐゴシック"/>
            </a:rPr>
            <a:t>年度は降雪が少なく除雪経費が少額だったが、平成</a:t>
          </a:r>
          <a:r>
            <a:rPr kumimoji="1" lang="en-US" altLang="ja-JP" sz="1300">
              <a:latin typeface="ＭＳ Ｐゴシック"/>
            </a:rPr>
            <a:t>28</a:t>
          </a:r>
          <a:r>
            <a:rPr kumimoji="1" lang="ja-JP" altLang="en-US" sz="1300">
              <a:latin typeface="ＭＳ Ｐゴシック"/>
            </a:rPr>
            <a:t>年度では積雪が多く除雪経費が高額となったため、類似団体の平均値を上回った。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扶助費については、住民一人当たり</a:t>
          </a:r>
          <a:r>
            <a:rPr kumimoji="1" lang="en-US" altLang="ja-JP" sz="1300">
              <a:latin typeface="ＭＳ Ｐゴシック"/>
            </a:rPr>
            <a:t>116,839</a:t>
          </a:r>
          <a:r>
            <a:rPr kumimoji="1" lang="ja-JP" altLang="en-US" sz="1300">
              <a:latin typeface="ＭＳ Ｐゴシック"/>
            </a:rPr>
            <a:t>円となっており、類似団体と比較して一人当たりのコストが高い状況となっている。施設型給付費や介護・訓練等給付費などが年々伸びており、財政を圧迫する要因となっている。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普通建設事業費については、住民一人当たり</a:t>
          </a:r>
          <a:r>
            <a:rPr kumimoji="1" lang="en-US" altLang="ja-JP" sz="1300">
              <a:latin typeface="ＭＳ Ｐゴシック"/>
            </a:rPr>
            <a:t>96,822</a:t>
          </a:r>
          <a:r>
            <a:rPr kumimoji="1" lang="ja-JP" altLang="en-US" sz="1300">
              <a:latin typeface="ＭＳ Ｐゴシック"/>
            </a:rPr>
            <a:t>円となっており、類似団体の平均値を上回る結果となったが、今後も老朽化した施設の改築や改修事業が続くため伸びが予想される。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公債費については、住民一人当たり</a:t>
          </a:r>
          <a:r>
            <a:rPr kumimoji="1" lang="en-US" altLang="ja-JP" sz="1300">
              <a:latin typeface="ＭＳ Ｐゴシック"/>
            </a:rPr>
            <a:t>84,769</a:t>
          </a:r>
          <a:r>
            <a:rPr kumimoji="1" lang="ja-JP" altLang="en-US" sz="1300">
              <a:latin typeface="ＭＳ Ｐゴシック"/>
            </a:rPr>
            <a:t>円となっており、類似団体と比較して一人当たりのコストが高い状況となっている。繰上償還を継続して実施していることなどから高い状態で推移している。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投資及び出資金については、住民一人当たり</a:t>
          </a:r>
          <a:r>
            <a:rPr kumimoji="1" lang="en-US" altLang="ja-JP" sz="1300">
              <a:latin typeface="ＭＳ Ｐゴシック"/>
            </a:rPr>
            <a:t>13,571</a:t>
          </a:r>
          <a:r>
            <a:rPr kumimoji="1" lang="ja-JP" altLang="en-US" sz="1300">
              <a:latin typeface="ＭＳ Ｐゴシック"/>
            </a:rPr>
            <a:t>円となっており、類似団体と比較して一人当たりのコストが高い状況となっている。下水道事業会計の出資金が主な要因となっている。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32,013
31,978
346.01
19,345,951
18,745,531
492,725
10,883,303
10,981,687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141986</xdr:rowOff>
    </xdr:from>
    <xdr:to>
      <xdr:col>6</xdr:col>
      <xdr:colOff>511175</xdr:colOff>
      <xdr:row>35</xdr:row>
      <xdr:rowOff>152083</xdr:rowOff>
    </xdr:to>
    <xdr:cxnSp macro="">
      <xdr:nvCxnSpPr>
        <xdr:cNvPr id="61" name="直線コネクタ 60"/>
        <xdr:cNvCxnSpPr/>
      </xdr:nvCxnSpPr>
      <xdr:spPr>
        <a:xfrm>
          <a:off x="3797300" y="6142736"/>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141986</xdr:rowOff>
    </xdr:from>
    <xdr:to>
      <xdr:col>5</xdr:col>
      <xdr:colOff>358775</xdr:colOff>
      <xdr:row>36</xdr:row>
      <xdr:rowOff>46546</xdr:rowOff>
    </xdr:to>
    <xdr:cxnSp macro="">
      <xdr:nvCxnSpPr>
        <xdr:cNvPr id="64" name="直線コネクタ 63"/>
        <xdr:cNvCxnSpPr/>
      </xdr:nvCxnSpPr>
      <xdr:spPr>
        <a:xfrm flipV="1">
          <a:off x="2908300" y="6142736"/>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145224</xdr:rowOff>
    </xdr:from>
    <xdr:to>
      <xdr:col>4</xdr:col>
      <xdr:colOff>155575</xdr:colOff>
      <xdr:row>36</xdr:row>
      <xdr:rowOff>46546</xdr:rowOff>
    </xdr:to>
    <xdr:cxnSp macro="">
      <xdr:nvCxnSpPr>
        <xdr:cNvPr id="67" name="直線コネクタ 66"/>
        <xdr:cNvCxnSpPr/>
      </xdr:nvCxnSpPr>
      <xdr:spPr>
        <a:xfrm>
          <a:off x="2019300" y="6145974"/>
          <a:ext cx="8890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117411</xdr:rowOff>
    </xdr:from>
    <xdr:to>
      <xdr:col>2</xdr:col>
      <xdr:colOff>638175</xdr:colOff>
      <xdr:row>35</xdr:row>
      <xdr:rowOff>145224</xdr:rowOff>
    </xdr:to>
    <xdr:cxnSp macro="">
      <xdr:nvCxnSpPr>
        <xdr:cNvPr id="70" name="直線コネクタ 69"/>
        <xdr:cNvCxnSpPr/>
      </xdr:nvCxnSpPr>
      <xdr:spPr>
        <a:xfrm>
          <a:off x="1130300" y="611816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101283</xdr:rowOff>
    </xdr:from>
    <xdr:to>
      <xdr:col>6</xdr:col>
      <xdr:colOff>561975</xdr:colOff>
      <xdr:row>36</xdr:row>
      <xdr:rowOff>31433</xdr:rowOff>
    </xdr:to>
    <xdr:sp macro="" textlink="">
      <xdr:nvSpPr>
        <xdr:cNvPr id="80" name="円/楕円 79"/>
        <xdr:cNvSpPr/>
      </xdr:nvSpPr>
      <xdr:spPr>
        <a:xfrm>
          <a:off x="45847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124160</xdr:rowOff>
    </xdr:from>
    <xdr:ext cx="469744" cy="259045"/>
    <xdr:sp macro="" textlink="">
      <xdr:nvSpPr>
        <xdr:cNvPr id="81" name="議会費該当値テキスト"/>
        <xdr:cNvSpPr txBox="1"/>
      </xdr:nvSpPr>
      <xdr:spPr>
        <a:xfrm>
          <a:off x="4686300" y="595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91186</xdr:rowOff>
    </xdr:from>
    <xdr:to>
      <xdr:col>5</xdr:col>
      <xdr:colOff>409575</xdr:colOff>
      <xdr:row>36</xdr:row>
      <xdr:rowOff>21336</xdr:rowOff>
    </xdr:to>
    <xdr:sp macro="" textlink="">
      <xdr:nvSpPr>
        <xdr:cNvPr id="82" name="円/楕円 81"/>
        <xdr:cNvSpPr/>
      </xdr:nvSpPr>
      <xdr:spPr>
        <a:xfrm>
          <a:off x="3746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12463</xdr:rowOff>
    </xdr:from>
    <xdr:ext cx="469744" cy="259045"/>
    <xdr:sp macro="" textlink="">
      <xdr:nvSpPr>
        <xdr:cNvPr id="83" name="テキスト ボックス 82"/>
        <xdr:cNvSpPr txBox="1"/>
      </xdr:nvSpPr>
      <xdr:spPr>
        <a:xfrm>
          <a:off x="3562427"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167196</xdr:rowOff>
    </xdr:from>
    <xdr:to>
      <xdr:col>4</xdr:col>
      <xdr:colOff>206375</xdr:colOff>
      <xdr:row>36</xdr:row>
      <xdr:rowOff>97346</xdr:rowOff>
    </xdr:to>
    <xdr:sp macro="" textlink="">
      <xdr:nvSpPr>
        <xdr:cNvPr id="84" name="円/楕円 83"/>
        <xdr:cNvSpPr/>
      </xdr:nvSpPr>
      <xdr:spPr>
        <a:xfrm>
          <a:off x="2857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88473</xdr:rowOff>
    </xdr:from>
    <xdr:ext cx="469744" cy="259045"/>
    <xdr:sp macro="" textlink="">
      <xdr:nvSpPr>
        <xdr:cNvPr id="85" name="テキスト ボックス 84"/>
        <xdr:cNvSpPr txBox="1"/>
      </xdr:nvSpPr>
      <xdr:spPr>
        <a:xfrm>
          <a:off x="2673427" y="6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94424</xdr:rowOff>
    </xdr:from>
    <xdr:to>
      <xdr:col>3</xdr:col>
      <xdr:colOff>3175</xdr:colOff>
      <xdr:row>36</xdr:row>
      <xdr:rowOff>24574</xdr:rowOff>
    </xdr:to>
    <xdr:sp macro="" textlink="">
      <xdr:nvSpPr>
        <xdr:cNvPr id="86" name="円/楕円 85"/>
        <xdr:cNvSpPr/>
      </xdr:nvSpPr>
      <xdr:spPr>
        <a:xfrm>
          <a:off x="1968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41101</xdr:rowOff>
    </xdr:from>
    <xdr:ext cx="469744" cy="259045"/>
    <xdr:sp macro="" textlink="">
      <xdr:nvSpPr>
        <xdr:cNvPr id="87" name="テキスト ボックス 86"/>
        <xdr:cNvSpPr txBox="1"/>
      </xdr:nvSpPr>
      <xdr:spPr>
        <a:xfrm>
          <a:off x="1784427"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66611</xdr:rowOff>
    </xdr:from>
    <xdr:to>
      <xdr:col>1</xdr:col>
      <xdr:colOff>485775</xdr:colOff>
      <xdr:row>35</xdr:row>
      <xdr:rowOff>168211</xdr:rowOff>
    </xdr:to>
    <xdr:sp macro="" textlink="">
      <xdr:nvSpPr>
        <xdr:cNvPr id="88" name="円/楕円 87"/>
        <xdr:cNvSpPr/>
      </xdr:nvSpPr>
      <xdr:spPr>
        <a:xfrm>
          <a:off x="1079500" y="60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13288</xdr:rowOff>
    </xdr:from>
    <xdr:ext cx="469744" cy="259045"/>
    <xdr:sp macro="" textlink="">
      <xdr:nvSpPr>
        <xdr:cNvPr id="89" name="テキスト ボックス 88"/>
        <xdr:cNvSpPr txBox="1"/>
      </xdr:nvSpPr>
      <xdr:spPr>
        <a:xfrm>
          <a:off x="895427" y="584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5849</xdr:rowOff>
    </xdr:from>
    <xdr:to>
      <xdr:col>6</xdr:col>
      <xdr:colOff>511175</xdr:colOff>
      <xdr:row>59</xdr:row>
      <xdr:rowOff>15728</xdr:rowOff>
    </xdr:to>
    <xdr:cxnSp macro="">
      <xdr:nvCxnSpPr>
        <xdr:cNvPr id="120" name="直線コネクタ 119"/>
        <xdr:cNvCxnSpPr/>
      </xdr:nvCxnSpPr>
      <xdr:spPr>
        <a:xfrm>
          <a:off x="3797300" y="10121399"/>
          <a:ext cx="8382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5849</xdr:rowOff>
    </xdr:from>
    <xdr:to>
      <xdr:col>5</xdr:col>
      <xdr:colOff>358775</xdr:colOff>
      <xdr:row>59</xdr:row>
      <xdr:rowOff>28904</xdr:rowOff>
    </xdr:to>
    <xdr:cxnSp macro="">
      <xdr:nvCxnSpPr>
        <xdr:cNvPr id="123" name="直線コネクタ 122"/>
        <xdr:cNvCxnSpPr/>
      </xdr:nvCxnSpPr>
      <xdr:spPr>
        <a:xfrm flipV="1">
          <a:off x="2908300" y="10121399"/>
          <a:ext cx="889000" cy="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28310</xdr:rowOff>
    </xdr:from>
    <xdr:to>
      <xdr:col>4</xdr:col>
      <xdr:colOff>155575</xdr:colOff>
      <xdr:row>59</xdr:row>
      <xdr:rowOff>28904</xdr:rowOff>
    </xdr:to>
    <xdr:cxnSp macro="">
      <xdr:nvCxnSpPr>
        <xdr:cNvPr id="126" name="直線コネクタ 125"/>
        <xdr:cNvCxnSpPr/>
      </xdr:nvCxnSpPr>
      <xdr:spPr>
        <a:xfrm>
          <a:off x="2019300" y="1014386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28310</xdr:rowOff>
    </xdr:from>
    <xdr:to>
      <xdr:col>2</xdr:col>
      <xdr:colOff>638175</xdr:colOff>
      <xdr:row>59</xdr:row>
      <xdr:rowOff>35593</xdr:rowOff>
    </xdr:to>
    <xdr:cxnSp macro="">
      <xdr:nvCxnSpPr>
        <xdr:cNvPr id="129" name="直線コネクタ 128"/>
        <xdr:cNvCxnSpPr/>
      </xdr:nvCxnSpPr>
      <xdr:spPr>
        <a:xfrm flipV="1">
          <a:off x="1130300" y="10143860"/>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136378</xdr:rowOff>
    </xdr:from>
    <xdr:to>
      <xdr:col>6</xdr:col>
      <xdr:colOff>561975</xdr:colOff>
      <xdr:row>59</xdr:row>
      <xdr:rowOff>66528</xdr:rowOff>
    </xdr:to>
    <xdr:sp macro="" textlink="">
      <xdr:nvSpPr>
        <xdr:cNvPr id="139" name="円/楕円 138"/>
        <xdr:cNvSpPr/>
      </xdr:nvSpPr>
      <xdr:spPr>
        <a:xfrm>
          <a:off x="4584700" y="100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126499</xdr:rowOff>
    </xdr:from>
    <xdr:to>
      <xdr:col>5</xdr:col>
      <xdr:colOff>409575</xdr:colOff>
      <xdr:row>59</xdr:row>
      <xdr:rowOff>56649</xdr:rowOff>
    </xdr:to>
    <xdr:sp macro="" textlink="">
      <xdr:nvSpPr>
        <xdr:cNvPr id="141" name="円/楕円 140"/>
        <xdr:cNvSpPr/>
      </xdr:nvSpPr>
      <xdr:spPr>
        <a:xfrm>
          <a:off x="3746500" y="100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47776</xdr:rowOff>
    </xdr:from>
    <xdr:ext cx="534377" cy="259045"/>
    <xdr:sp macro="" textlink="">
      <xdr:nvSpPr>
        <xdr:cNvPr id="142" name="テキスト ボックス 141"/>
        <xdr:cNvSpPr txBox="1"/>
      </xdr:nvSpPr>
      <xdr:spPr>
        <a:xfrm>
          <a:off x="3530111" y="101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149554</xdr:rowOff>
    </xdr:from>
    <xdr:to>
      <xdr:col>4</xdr:col>
      <xdr:colOff>206375</xdr:colOff>
      <xdr:row>59</xdr:row>
      <xdr:rowOff>79704</xdr:rowOff>
    </xdr:to>
    <xdr:sp macro="" textlink="">
      <xdr:nvSpPr>
        <xdr:cNvPr id="143" name="円/楕円 142"/>
        <xdr:cNvSpPr/>
      </xdr:nvSpPr>
      <xdr:spPr>
        <a:xfrm>
          <a:off x="2857500" y="100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70831</xdr:rowOff>
    </xdr:from>
    <xdr:ext cx="534377" cy="259045"/>
    <xdr:sp macro="" textlink="">
      <xdr:nvSpPr>
        <xdr:cNvPr id="144" name="テキスト ボックス 143"/>
        <xdr:cNvSpPr txBox="1"/>
      </xdr:nvSpPr>
      <xdr:spPr>
        <a:xfrm>
          <a:off x="2641111" y="101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148960</xdr:rowOff>
    </xdr:from>
    <xdr:to>
      <xdr:col>3</xdr:col>
      <xdr:colOff>3175</xdr:colOff>
      <xdr:row>59</xdr:row>
      <xdr:rowOff>79110</xdr:rowOff>
    </xdr:to>
    <xdr:sp macro="" textlink="">
      <xdr:nvSpPr>
        <xdr:cNvPr id="145" name="円/楕円 144"/>
        <xdr:cNvSpPr/>
      </xdr:nvSpPr>
      <xdr:spPr>
        <a:xfrm>
          <a:off x="1968500" y="100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70237</xdr:rowOff>
    </xdr:from>
    <xdr:ext cx="534377" cy="259045"/>
    <xdr:sp macro="" textlink="">
      <xdr:nvSpPr>
        <xdr:cNvPr id="146" name="テキスト ボックス 145"/>
        <xdr:cNvSpPr txBox="1"/>
      </xdr:nvSpPr>
      <xdr:spPr>
        <a:xfrm>
          <a:off x="1752111" y="101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156243</xdr:rowOff>
    </xdr:from>
    <xdr:to>
      <xdr:col>1</xdr:col>
      <xdr:colOff>485775</xdr:colOff>
      <xdr:row>59</xdr:row>
      <xdr:rowOff>86393</xdr:rowOff>
    </xdr:to>
    <xdr:sp macro="" textlink="">
      <xdr:nvSpPr>
        <xdr:cNvPr id="147" name="円/楕円 146"/>
        <xdr:cNvSpPr/>
      </xdr:nvSpPr>
      <xdr:spPr>
        <a:xfrm>
          <a:off x="1079500" y="101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77520</xdr:rowOff>
    </xdr:from>
    <xdr:ext cx="534377" cy="259045"/>
    <xdr:sp macro="" textlink="">
      <xdr:nvSpPr>
        <xdr:cNvPr id="148" name="テキスト ボックス 147"/>
        <xdr:cNvSpPr txBox="1"/>
      </xdr:nvSpPr>
      <xdr:spPr>
        <a:xfrm>
          <a:off x="863111" y="101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169976</xdr:rowOff>
    </xdr:from>
    <xdr:to>
      <xdr:col>6</xdr:col>
      <xdr:colOff>511175</xdr:colOff>
      <xdr:row>74</xdr:row>
      <xdr:rowOff>171132</xdr:rowOff>
    </xdr:to>
    <xdr:cxnSp macro="">
      <xdr:nvCxnSpPr>
        <xdr:cNvPr id="178" name="直線コネクタ 177"/>
        <xdr:cNvCxnSpPr/>
      </xdr:nvCxnSpPr>
      <xdr:spPr>
        <a:xfrm>
          <a:off x="3797300" y="12857276"/>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169976</xdr:rowOff>
    </xdr:from>
    <xdr:to>
      <xdr:col>5</xdr:col>
      <xdr:colOff>358775</xdr:colOff>
      <xdr:row>75</xdr:row>
      <xdr:rowOff>109258</xdr:rowOff>
    </xdr:to>
    <xdr:cxnSp macro="">
      <xdr:nvCxnSpPr>
        <xdr:cNvPr id="181" name="直線コネクタ 180"/>
        <xdr:cNvCxnSpPr/>
      </xdr:nvCxnSpPr>
      <xdr:spPr>
        <a:xfrm flipV="1">
          <a:off x="2908300" y="12857276"/>
          <a:ext cx="889000" cy="1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109258</xdr:rowOff>
    </xdr:from>
    <xdr:to>
      <xdr:col>4</xdr:col>
      <xdr:colOff>155575</xdr:colOff>
      <xdr:row>76</xdr:row>
      <xdr:rowOff>111316</xdr:rowOff>
    </xdr:to>
    <xdr:cxnSp macro="">
      <xdr:nvCxnSpPr>
        <xdr:cNvPr id="184" name="直線コネクタ 183"/>
        <xdr:cNvCxnSpPr/>
      </xdr:nvCxnSpPr>
      <xdr:spPr>
        <a:xfrm flipV="1">
          <a:off x="2019300" y="12968008"/>
          <a:ext cx="8890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111316</xdr:rowOff>
    </xdr:from>
    <xdr:to>
      <xdr:col>2</xdr:col>
      <xdr:colOff>638175</xdr:colOff>
      <xdr:row>76</xdr:row>
      <xdr:rowOff>169774</xdr:rowOff>
    </xdr:to>
    <xdr:cxnSp macro="">
      <xdr:nvCxnSpPr>
        <xdr:cNvPr id="187" name="直線コネクタ 186"/>
        <xdr:cNvCxnSpPr/>
      </xdr:nvCxnSpPr>
      <xdr:spPr>
        <a:xfrm flipV="1">
          <a:off x="1130300" y="13141516"/>
          <a:ext cx="889000" cy="5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120332</xdr:rowOff>
    </xdr:from>
    <xdr:to>
      <xdr:col>6</xdr:col>
      <xdr:colOff>561975</xdr:colOff>
      <xdr:row>75</xdr:row>
      <xdr:rowOff>50482</xdr:rowOff>
    </xdr:to>
    <xdr:sp macro="" textlink="">
      <xdr:nvSpPr>
        <xdr:cNvPr id="197" name="円/楕円 196"/>
        <xdr:cNvSpPr/>
      </xdr:nvSpPr>
      <xdr:spPr>
        <a:xfrm>
          <a:off x="4584700" y="128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143209</xdr:rowOff>
    </xdr:from>
    <xdr:ext cx="599010" cy="259045"/>
    <xdr:sp macro="" textlink="">
      <xdr:nvSpPr>
        <xdr:cNvPr id="198" name="民生費該当値テキスト"/>
        <xdr:cNvSpPr txBox="1"/>
      </xdr:nvSpPr>
      <xdr:spPr>
        <a:xfrm>
          <a:off x="4686300" y="1265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177,525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119176</xdr:rowOff>
    </xdr:from>
    <xdr:to>
      <xdr:col>5</xdr:col>
      <xdr:colOff>409575</xdr:colOff>
      <xdr:row>75</xdr:row>
      <xdr:rowOff>49326</xdr:rowOff>
    </xdr:to>
    <xdr:sp macro="" textlink="">
      <xdr:nvSpPr>
        <xdr:cNvPr id="199" name="円/楕円 198"/>
        <xdr:cNvSpPr/>
      </xdr:nvSpPr>
      <xdr:spPr>
        <a:xfrm>
          <a:off x="3746500" y="12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65853</xdr:rowOff>
    </xdr:from>
    <xdr:ext cx="599010" cy="259045"/>
    <xdr:sp macro="" textlink="">
      <xdr:nvSpPr>
        <xdr:cNvPr id="200" name="テキスト ボックス 199"/>
        <xdr:cNvSpPr txBox="1"/>
      </xdr:nvSpPr>
      <xdr:spPr>
        <a:xfrm>
          <a:off x="3497794" y="125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58458</xdr:rowOff>
    </xdr:from>
    <xdr:to>
      <xdr:col>4</xdr:col>
      <xdr:colOff>206375</xdr:colOff>
      <xdr:row>75</xdr:row>
      <xdr:rowOff>160058</xdr:rowOff>
    </xdr:to>
    <xdr:sp macro="" textlink="">
      <xdr:nvSpPr>
        <xdr:cNvPr id="201" name="円/楕円 200"/>
        <xdr:cNvSpPr/>
      </xdr:nvSpPr>
      <xdr:spPr>
        <a:xfrm>
          <a:off x="2857500" y="129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5135</xdr:rowOff>
    </xdr:from>
    <xdr:ext cx="599010" cy="259045"/>
    <xdr:sp macro="" textlink="">
      <xdr:nvSpPr>
        <xdr:cNvPr id="202" name="テキスト ボックス 201"/>
        <xdr:cNvSpPr txBox="1"/>
      </xdr:nvSpPr>
      <xdr:spPr>
        <a:xfrm>
          <a:off x="2608794" y="12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60516</xdr:rowOff>
    </xdr:from>
    <xdr:to>
      <xdr:col>3</xdr:col>
      <xdr:colOff>3175</xdr:colOff>
      <xdr:row>76</xdr:row>
      <xdr:rowOff>162116</xdr:rowOff>
    </xdr:to>
    <xdr:sp macro="" textlink="">
      <xdr:nvSpPr>
        <xdr:cNvPr id="203" name="円/楕円 202"/>
        <xdr:cNvSpPr/>
      </xdr:nvSpPr>
      <xdr:spPr>
        <a:xfrm>
          <a:off x="1968500" y="130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7193</xdr:rowOff>
    </xdr:from>
    <xdr:ext cx="599010" cy="259045"/>
    <xdr:sp macro="" textlink="">
      <xdr:nvSpPr>
        <xdr:cNvPr id="204" name="テキスト ボックス 203"/>
        <xdr:cNvSpPr txBox="1"/>
      </xdr:nvSpPr>
      <xdr:spPr>
        <a:xfrm>
          <a:off x="1719794" y="1286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118974</xdr:rowOff>
    </xdr:from>
    <xdr:to>
      <xdr:col>1</xdr:col>
      <xdr:colOff>485775</xdr:colOff>
      <xdr:row>77</xdr:row>
      <xdr:rowOff>49124</xdr:rowOff>
    </xdr:to>
    <xdr:sp macro="" textlink="">
      <xdr:nvSpPr>
        <xdr:cNvPr id="205" name="円/楕円 204"/>
        <xdr:cNvSpPr/>
      </xdr:nvSpPr>
      <xdr:spPr>
        <a:xfrm>
          <a:off x="1079500" y="131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65650</xdr:rowOff>
    </xdr:from>
    <xdr:ext cx="599010" cy="259045"/>
    <xdr:sp macro="" textlink="">
      <xdr:nvSpPr>
        <xdr:cNvPr id="206" name="テキスト ボックス 205"/>
        <xdr:cNvSpPr txBox="1"/>
      </xdr:nvSpPr>
      <xdr:spPr>
        <a:xfrm>
          <a:off x="830794" y="129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52127</xdr:rowOff>
    </xdr:from>
    <xdr:to>
      <xdr:col>6</xdr:col>
      <xdr:colOff>511175</xdr:colOff>
      <xdr:row>98</xdr:row>
      <xdr:rowOff>62395</xdr:rowOff>
    </xdr:to>
    <xdr:cxnSp macro="">
      <xdr:nvCxnSpPr>
        <xdr:cNvPr id="236" name="直線コネクタ 235"/>
        <xdr:cNvCxnSpPr/>
      </xdr:nvCxnSpPr>
      <xdr:spPr>
        <a:xfrm>
          <a:off x="3797300" y="16854227"/>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6941</xdr:rowOff>
    </xdr:from>
    <xdr:to>
      <xdr:col>5</xdr:col>
      <xdr:colOff>358775</xdr:colOff>
      <xdr:row>98</xdr:row>
      <xdr:rowOff>52127</xdr:rowOff>
    </xdr:to>
    <xdr:cxnSp macro="">
      <xdr:nvCxnSpPr>
        <xdr:cNvPr id="239" name="直線コネクタ 238"/>
        <xdr:cNvCxnSpPr/>
      </xdr:nvCxnSpPr>
      <xdr:spPr>
        <a:xfrm>
          <a:off x="2908300" y="16809041"/>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112097</xdr:rowOff>
    </xdr:from>
    <xdr:to>
      <xdr:col>4</xdr:col>
      <xdr:colOff>155575</xdr:colOff>
      <xdr:row>98</xdr:row>
      <xdr:rowOff>6941</xdr:rowOff>
    </xdr:to>
    <xdr:cxnSp macro="">
      <xdr:nvCxnSpPr>
        <xdr:cNvPr id="242" name="直線コネクタ 241"/>
        <xdr:cNvCxnSpPr/>
      </xdr:nvCxnSpPr>
      <xdr:spPr>
        <a:xfrm>
          <a:off x="2019300" y="1674274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112097</xdr:rowOff>
    </xdr:from>
    <xdr:to>
      <xdr:col>2</xdr:col>
      <xdr:colOff>638175</xdr:colOff>
      <xdr:row>98</xdr:row>
      <xdr:rowOff>29439</xdr:rowOff>
    </xdr:to>
    <xdr:cxnSp macro="">
      <xdr:nvCxnSpPr>
        <xdr:cNvPr id="245" name="直線コネクタ 244"/>
        <xdr:cNvCxnSpPr/>
      </xdr:nvCxnSpPr>
      <xdr:spPr>
        <a:xfrm flipV="1">
          <a:off x="1130300" y="16742747"/>
          <a:ext cx="889000" cy="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11595</xdr:rowOff>
    </xdr:from>
    <xdr:to>
      <xdr:col>6</xdr:col>
      <xdr:colOff>561975</xdr:colOff>
      <xdr:row>98</xdr:row>
      <xdr:rowOff>113195</xdr:rowOff>
    </xdr:to>
    <xdr:sp macro="" textlink="">
      <xdr:nvSpPr>
        <xdr:cNvPr id="255" name="円/楕円 254"/>
        <xdr:cNvSpPr/>
      </xdr:nvSpPr>
      <xdr:spPr>
        <a:xfrm>
          <a:off x="4584700" y="168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161472</xdr:rowOff>
    </xdr:from>
    <xdr:ext cx="534377" cy="259045"/>
    <xdr:sp macro="" textlink="">
      <xdr:nvSpPr>
        <xdr:cNvPr id="256" name="衛生費該当値テキスト"/>
        <xdr:cNvSpPr txBox="1"/>
      </xdr:nvSpPr>
      <xdr:spPr>
        <a:xfrm>
          <a:off x="4686300" y="167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1327</xdr:rowOff>
    </xdr:from>
    <xdr:to>
      <xdr:col>5</xdr:col>
      <xdr:colOff>409575</xdr:colOff>
      <xdr:row>98</xdr:row>
      <xdr:rowOff>102927</xdr:rowOff>
    </xdr:to>
    <xdr:sp macro="" textlink="">
      <xdr:nvSpPr>
        <xdr:cNvPr id="257" name="円/楕円 256"/>
        <xdr:cNvSpPr/>
      </xdr:nvSpPr>
      <xdr:spPr>
        <a:xfrm>
          <a:off x="3746500" y="168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94054</xdr:rowOff>
    </xdr:from>
    <xdr:ext cx="534377" cy="259045"/>
    <xdr:sp macro="" textlink="">
      <xdr:nvSpPr>
        <xdr:cNvPr id="258" name="テキスト ボックス 257"/>
        <xdr:cNvSpPr txBox="1"/>
      </xdr:nvSpPr>
      <xdr:spPr>
        <a:xfrm>
          <a:off x="3530111" y="168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127591</xdr:rowOff>
    </xdr:from>
    <xdr:to>
      <xdr:col>4</xdr:col>
      <xdr:colOff>206375</xdr:colOff>
      <xdr:row>98</xdr:row>
      <xdr:rowOff>57741</xdr:rowOff>
    </xdr:to>
    <xdr:sp macro="" textlink="">
      <xdr:nvSpPr>
        <xdr:cNvPr id="259" name="円/楕円 258"/>
        <xdr:cNvSpPr/>
      </xdr:nvSpPr>
      <xdr:spPr>
        <a:xfrm>
          <a:off x="2857500" y="167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48868</xdr:rowOff>
    </xdr:from>
    <xdr:ext cx="534377" cy="259045"/>
    <xdr:sp macro="" textlink="">
      <xdr:nvSpPr>
        <xdr:cNvPr id="260" name="テキスト ボックス 259"/>
        <xdr:cNvSpPr txBox="1"/>
      </xdr:nvSpPr>
      <xdr:spPr>
        <a:xfrm>
          <a:off x="2641111" y="168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61297</xdr:rowOff>
    </xdr:from>
    <xdr:to>
      <xdr:col>3</xdr:col>
      <xdr:colOff>3175</xdr:colOff>
      <xdr:row>97</xdr:row>
      <xdr:rowOff>162897</xdr:rowOff>
    </xdr:to>
    <xdr:sp macro="" textlink="">
      <xdr:nvSpPr>
        <xdr:cNvPr id="261" name="円/楕円 260"/>
        <xdr:cNvSpPr/>
      </xdr:nvSpPr>
      <xdr:spPr>
        <a:xfrm>
          <a:off x="1968500" y="166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154024</xdr:rowOff>
    </xdr:from>
    <xdr:ext cx="534377" cy="259045"/>
    <xdr:sp macro="" textlink="">
      <xdr:nvSpPr>
        <xdr:cNvPr id="262" name="テキスト ボックス 261"/>
        <xdr:cNvSpPr txBox="1"/>
      </xdr:nvSpPr>
      <xdr:spPr>
        <a:xfrm>
          <a:off x="1752111" y="167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150089</xdr:rowOff>
    </xdr:from>
    <xdr:to>
      <xdr:col>1</xdr:col>
      <xdr:colOff>485775</xdr:colOff>
      <xdr:row>98</xdr:row>
      <xdr:rowOff>80239</xdr:rowOff>
    </xdr:to>
    <xdr:sp macro="" textlink="">
      <xdr:nvSpPr>
        <xdr:cNvPr id="263" name="円/楕円 262"/>
        <xdr:cNvSpPr/>
      </xdr:nvSpPr>
      <xdr:spPr>
        <a:xfrm>
          <a:off x="1079500" y="167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71366</xdr:rowOff>
    </xdr:from>
    <xdr:ext cx="534377" cy="259045"/>
    <xdr:sp macro="" textlink="">
      <xdr:nvSpPr>
        <xdr:cNvPr id="264" name="テキスト ボックス 263"/>
        <xdr:cNvSpPr txBox="1"/>
      </xdr:nvSpPr>
      <xdr:spPr>
        <a:xfrm>
          <a:off x="863111" y="168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38354</xdr:rowOff>
    </xdr:from>
    <xdr:to>
      <xdr:col>15</xdr:col>
      <xdr:colOff>180975</xdr:colOff>
      <xdr:row>39</xdr:row>
      <xdr:rowOff>44259</xdr:rowOff>
    </xdr:to>
    <xdr:cxnSp macro="">
      <xdr:nvCxnSpPr>
        <xdr:cNvPr id="293" name="直線コネクタ 292"/>
        <xdr:cNvCxnSpPr/>
      </xdr:nvCxnSpPr>
      <xdr:spPr>
        <a:xfrm>
          <a:off x="9639300" y="6724904"/>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38354</xdr:rowOff>
    </xdr:from>
    <xdr:to>
      <xdr:col>14</xdr:col>
      <xdr:colOff>28575</xdr:colOff>
      <xdr:row>39</xdr:row>
      <xdr:rowOff>44069</xdr:rowOff>
    </xdr:to>
    <xdr:cxnSp macro="">
      <xdr:nvCxnSpPr>
        <xdr:cNvPr id="296" name="直線コネクタ 295"/>
        <xdr:cNvCxnSpPr/>
      </xdr:nvCxnSpPr>
      <xdr:spPr>
        <a:xfrm flipV="1">
          <a:off x="8750300" y="67249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48451</xdr:rowOff>
    </xdr:from>
    <xdr:to>
      <xdr:col>12</xdr:col>
      <xdr:colOff>511175</xdr:colOff>
      <xdr:row>39</xdr:row>
      <xdr:rowOff>44069</xdr:rowOff>
    </xdr:to>
    <xdr:cxnSp macro="">
      <xdr:nvCxnSpPr>
        <xdr:cNvPr id="299" name="直線コネクタ 298"/>
        <xdr:cNvCxnSpPr/>
      </xdr:nvCxnSpPr>
      <xdr:spPr>
        <a:xfrm>
          <a:off x="7861300" y="6563551"/>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87122</xdr:rowOff>
    </xdr:from>
    <xdr:to>
      <xdr:col>11</xdr:col>
      <xdr:colOff>307975</xdr:colOff>
      <xdr:row>38</xdr:row>
      <xdr:rowOff>48451</xdr:rowOff>
    </xdr:to>
    <xdr:cxnSp macro="">
      <xdr:nvCxnSpPr>
        <xdr:cNvPr id="302" name="直線コネクタ 301"/>
        <xdr:cNvCxnSpPr/>
      </xdr:nvCxnSpPr>
      <xdr:spPr>
        <a:xfrm>
          <a:off x="6972300" y="6259322"/>
          <a:ext cx="889000" cy="3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164909</xdr:rowOff>
    </xdr:from>
    <xdr:to>
      <xdr:col>15</xdr:col>
      <xdr:colOff>231775</xdr:colOff>
      <xdr:row>39</xdr:row>
      <xdr:rowOff>95059</xdr:rowOff>
    </xdr:to>
    <xdr:sp macro="" textlink="">
      <xdr:nvSpPr>
        <xdr:cNvPr id="312" name="円/楕円 311"/>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79836</xdr:rowOff>
    </xdr:from>
    <xdr:ext cx="249299" cy="259045"/>
    <xdr:sp macro="" textlink="">
      <xdr:nvSpPr>
        <xdr:cNvPr id="313"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159004</xdr:rowOff>
    </xdr:from>
    <xdr:to>
      <xdr:col>14</xdr:col>
      <xdr:colOff>79375</xdr:colOff>
      <xdr:row>39</xdr:row>
      <xdr:rowOff>89154</xdr:rowOff>
    </xdr:to>
    <xdr:sp macro="" textlink="">
      <xdr:nvSpPr>
        <xdr:cNvPr id="314" name="円/楕円 313"/>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80281</xdr:rowOff>
    </xdr:from>
    <xdr:ext cx="313932" cy="259045"/>
    <xdr:sp macro="" textlink="">
      <xdr:nvSpPr>
        <xdr:cNvPr id="315" name="テキスト ボックス 314"/>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6" name="円/楕円 315"/>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7" name="テキスト ボックス 316"/>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169101</xdr:rowOff>
    </xdr:from>
    <xdr:to>
      <xdr:col>11</xdr:col>
      <xdr:colOff>358775</xdr:colOff>
      <xdr:row>38</xdr:row>
      <xdr:rowOff>99251</xdr:rowOff>
    </xdr:to>
    <xdr:sp macro="" textlink="">
      <xdr:nvSpPr>
        <xdr:cNvPr id="318" name="円/楕円 317"/>
        <xdr:cNvSpPr/>
      </xdr:nvSpPr>
      <xdr:spPr>
        <a:xfrm>
          <a:off x="7810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90378</xdr:rowOff>
    </xdr:from>
    <xdr:ext cx="378565" cy="259045"/>
    <xdr:sp macro="" textlink="">
      <xdr:nvSpPr>
        <xdr:cNvPr id="319" name="テキスト ボックス 318"/>
        <xdr:cNvSpPr txBox="1"/>
      </xdr:nvSpPr>
      <xdr:spPr>
        <a:xfrm>
          <a:off x="7672017" y="660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36322</xdr:rowOff>
    </xdr:from>
    <xdr:to>
      <xdr:col>10</xdr:col>
      <xdr:colOff>155575</xdr:colOff>
      <xdr:row>36</xdr:row>
      <xdr:rowOff>137922</xdr:rowOff>
    </xdr:to>
    <xdr:sp macro="" textlink="">
      <xdr:nvSpPr>
        <xdr:cNvPr id="320" name="円/楕円 319"/>
        <xdr:cNvSpPr/>
      </xdr:nvSpPr>
      <xdr:spPr>
        <a:xfrm>
          <a:off x="6921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129049</xdr:rowOff>
    </xdr:from>
    <xdr:ext cx="469744" cy="259045"/>
    <xdr:sp macro="" textlink="">
      <xdr:nvSpPr>
        <xdr:cNvPr id="321" name="テキスト ボックス 320"/>
        <xdr:cNvSpPr txBox="1"/>
      </xdr:nvSpPr>
      <xdr:spPr>
        <a:xfrm>
          <a:off x="6737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44504</xdr:rowOff>
    </xdr:from>
    <xdr:to>
      <xdr:col>15</xdr:col>
      <xdr:colOff>180975</xdr:colOff>
      <xdr:row>57</xdr:row>
      <xdr:rowOff>58237</xdr:rowOff>
    </xdr:to>
    <xdr:cxnSp macro="">
      <xdr:nvCxnSpPr>
        <xdr:cNvPr id="352" name="直線コネクタ 351"/>
        <xdr:cNvCxnSpPr/>
      </xdr:nvCxnSpPr>
      <xdr:spPr>
        <a:xfrm flipV="1">
          <a:off x="9639300" y="9645704"/>
          <a:ext cx="838200" cy="18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58237</xdr:rowOff>
    </xdr:from>
    <xdr:to>
      <xdr:col>14</xdr:col>
      <xdr:colOff>28575</xdr:colOff>
      <xdr:row>57</xdr:row>
      <xdr:rowOff>90943</xdr:rowOff>
    </xdr:to>
    <xdr:cxnSp macro="">
      <xdr:nvCxnSpPr>
        <xdr:cNvPr id="355" name="直線コネクタ 354"/>
        <xdr:cNvCxnSpPr/>
      </xdr:nvCxnSpPr>
      <xdr:spPr>
        <a:xfrm flipV="1">
          <a:off x="8750300" y="9830887"/>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158102</xdr:rowOff>
    </xdr:from>
    <xdr:to>
      <xdr:col>12</xdr:col>
      <xdr:colOff>511175</xdr:colOff>
      <xdr:row>57</xdr:row>
      <xdr:rowOff>90943</xdr:rowOff>
    </xdr:to>
    <xdr:cxnSp macro="">
      <xdr:nvCxnSpPr>
        <xdr:cNvPr id="358" name="直線コネクタ 357"/>
        <xdr:cNvCxnSpPr/>
      </xdr:nvCxnSpPr>
      <xdr:spPr>
        <a:xfrm>
          <a:off x="7861300" y="9759302"/>
          <a:ext cx="889000" cy="10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74353</xdr:rowOff>
    </xdr:from>
    <xdr:to>
      <xdr:col>11</xdr:col>
      <xdr:colOff>307975</xdr:colOff>
      <xdr:row>56</xdr:row>
      <xdr:rowOff>158102</xdr:rowOff>
    </xdr:to>
    <xdr:cxnSp macro="">
      <xdr:nvCxnSpPr>
        <xdr:cNvPr id="361" name="直線コネクタ 360"/>
        <xdr:cNvCxnSpPr/>
      </xdr:nvCxnSpPr>
      <xdr:spPr>
        <a:xfrm>
          <a:off x="6972300" y="9675553"/>
          <a:ext cx="889000" cy="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165154</xdr:rowOff>
    </xdr:from>
    <xdr:to>
      <xdr:col>15</xdr:col>
      <xdr:colOff>231775</xdr:colOff>
      <xdr:row>56</xdr:row>
      <xdr:rowOff>95304</xdr:rowOff>
    </xdr:to>
    <xdr:sp macro="" textlink="">
      <xdr:nvSpPr>
        <xdr:cNvPr id="371" name="円/楕円 370"/>
        <xdr:cNvSpPr/>
      </xdr:nvSpPr>
      <xdr:spPr>
        <a:xfrm>
          <a:off x="10426700" y="95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16581</xdr:rowOff>
    </xdr:from>
    <xdr:ext cx="534377" cy="259045"/>
    <xdr:sp macro="" textlink="">
      <xdr:nvSpPr>
        <xdr:cNvPr id="372" name="農林水産業費該当値テキスト"/>
        <xdr:cNvSpPr txBox="1"/>
      </xdr:nvSpPr>
      <xdr:spPr>
        <a:xfrm>
          <a:off x="10528300" y="944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7437</xdr:rowOff>
    </xdr:from>
    <xdr:to>
      <xdr:col>14</xdr:col>
      <xdr:colOff>79375</xdr:colOff>
      <xdr:row>57</xdr:row>
      <xdr:rowOff>109037</xdr:rowOff>
    </xdr:to>
    <xdr:sp macro="" textlink="">
      <xdr:nvSpPr>
        <xdr:cNvPr id="373" name="円/楕円 372"/>
        <xdr:cNvSpPr/>
      </xdr:nvSpPr>
      <xdr:spPr>
        <a:xfrm>
          <a:off x="9588500" y="97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100164</xdr:rowOff>
    </xdr:from>
    <xdr:ext cx="534377" cy="259045"/>
    <xdr:sp macro="" textlink="">
      <xdr:nvSpPr>
        <xdr:cNvPr id="374" name="テキスト ボックス 373"/>
        <xdr:cNvSpPr txBox="1"/>
      </xdr:nvSpPr>
      <xdr:spPr>
        <a:xfrm>
          <a:off x="9372111" y="98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40143</xdr:rowOff>
    </xdr:from>
    <xdr:to>
      <xdr:col>12</xdr:col>
      <xdr:colOff>561975</xdr:colOff>
      <xdr:row>57</xdr:row>
      <xdr:rowOff>141743</xdr:rowOff>
    </xdr:to>
    <xdr:sp macro="" textlink="">
      <xdr:nvSpPr>
        <xdr:cNvPr id="375" name="円/楕円 374"/>
        <xdr:cNvSpPr/>
      </xdr:nvSpPr>
      <xdr:spPr>
        <a:xfrm>
          <a:off x="8699500" y="98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132870</xdr:rowOff>
    </xdr:from>
    <xdr:ext cx="534377" cy="259045"/>
    <xdr:sp macro="" textlink="">
      <xdr:nvSpPr>
        <xdr:cNvPr id="376" name="テキスト ボックス 375"/>
        <xdr:cNvSpPr txBox="1"/>
      </xdr:nvSpPr>
      <xdr:spPr>
        <a:xfrm>
          <a:off x="8483111" y="99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107302</xdr:rowOff>
    </xdr:from>
    <xdr:to>
      <xdr:col>11</xdr:col>
      <xdr:colOff>358775</xdr:colOff>
      <xdr:row>57</xdr:row>
      <xdr:rowOff>37452</xdr:rowOff>
    </xdr:to>
    <xdr:sp macro="" textlink="">
      <xdr:nvSpPr>
        <xdr:cNvPr id="377" name="円/楕円 376"/>
        <xdr:cNvSpPr/>
      </xdr:nvSpPr>
      <xdr:spPr>
        <a:xfrm>
          <a:off x="7810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28579</xdr:rowOff>
    </xdr:from>
    <xdr:ext cx="534377" cy="259045"/>
    <xdr:sp macro="" textlink="">
      <xdr:nvSpPr>
        <xdr:cNvPr id="378" name="テキスト ボックス 377"/>
        <xdr:cNvSpPr txBox="1"/>
      </xdr:nvSpPr>
      <xdr:spPr>
        <a:xfrm>
          <a:off x="7594111" y="98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23553</xdr:rowOff>
    </xdr:from>
    <xdr:to>
      <xdr:col>10</xdr:col>
      <xdr:colOff>155575</xdr:colOff>
      <xdr:row>56</xdr:row>
      <xdr:rowOff>125153</xdr:rowOff>
    </xdr:to>
    <xdr:sp macro="" textlink="">
      <xdr:nvSpPr>
        <xdr:cNvPr id="379" name="円/楕円 378"/>
        <xdr:cNvSpPr/>
      </xdr:nvSpPr>
      <xdr:spPr>
        <a:xfrm>
          <a:off x="6921500" y="96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141680</xdr:rowOff>
    </xdr:from>
    <xdr:ext cx="534377" cy="259045"/>
    <xdr:sp macro="" textlink="">
      <xdr:nvSpPr>
        <xdr:cNvPr id="380" name="テキスト ボックス 379"/>
        <xdr:cNvSpPr txBox="1"/>
      </xdr:nvSpPr>
      <xdr:spPr>
        <a:xfrm>
          <a:off x="6705111" y="93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4217</xdr:rowOff>
    </xdr:from>
    <xdr:to>
      <xdr:col>15</xdr:col>
      <xdr:colOff>180975</xdr:colOff>
      <xdr:row>78</xdr:row>
      <xdr:rowOff>15317</xdr:rowOff>
    </xdr:to>
    <xdr:cxnSp macro="">
      <xdr:nvCxnSpPr>
        <xdr:cNvPr id="409" name="直線コネクタ 408"/>
        <xdr:cNvCxnSpPr/>
      </xdr:nvCxnSpPr>
      <xdr:spPr>
        <a:xfrm>
          <a:off x="9639300" y="1337731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4217</xdr:rowOff>
    </xdr:from>
    <xdr:to>
      <xdr:col>14</xdr:col>
      <xdr:colOff>28575</xdr:colOff>
      <xdr:row>78</xdr:row>
      <xdr:rowOff>36931</xdr:rowOff>
    </xdr:to>
    <xdr:cxnSp macro="">
      <xdr:nvCxnSpPr>
        <xdr:cNvPr id="412" name="直線コネクタ 411"/>
        <xdr:cNvCxnSpPr/>
      </xdr:nvCxnSpPr>
      <xdr:spPr>
        <a:xfrm flipV="1">
          <a:off x="8750300" y="13377317"/>
          <a:ext cx="8890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36931</xdr:rowOff>
    </xdr:from>
    <xdr:to>
      <xdr:col>12</xdr:col>
      <xdr:colOff>511175</xdr:colOff>
      <xdr:row>78</xdr:row>
      <xdr:rowOff>44780</xdr:rowOff>
    </xdr:to>
    <xdr:cxnSp macro="">
      <xdr:nvCxnSpPr>
        <xdr:cNvPr id="415" name="直線コネクタ 414"/>
        <xdr:cNvCxnSpPr/>
      </xdr:nvCxnSpPr>
      <xdr:spPr>
        <a:xfrm flipV="1">
          <a:off x="7861300" y="1341003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32919</xdr:rowOff>
    </xdr:from>
    <xdr:to>
      <xdr:col>11</xdr:col>
      <xdr:colOff>307975</xdr:colOff>
      <xdr:row>78</xdr:row>
      <xdr:rowOff>44780</xdr:rowOff>
    </xdr:to>
    <xdr:cxnSp macro="">
      <xdr:nvCxnSpPr>
        <xdr:cNvPr id="418" name="直線コネクタ 417"/>
        <xdr:cNvCxnSpPr/>
      </xdr:nvCxnSpPr>
      <xdr:spPr>
        <a:xfrm>
          <a:off x="6972300" y="13406019"/>
          <a:ext cx="8890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135967</xdr:rowOff>
    </xdr:from>
    <xdr:to>
      <xdr:col>15</xdr:col>
      <xdr:colOff>231775</xdr:colOff>
      <xdr:row>78</xdr:row>
      <xdr:rowOff>66117</xdr:rowOff>
    </xdr:to>
    <xdr:sp macro="" textlink="">
      <xdr:nvSpPr>
        <xdr:cNvPr id="428" name="円/楕円 427"/>
        <xdr:cNvSpPr/>
      </xdr:nvSpPr>
      <xdr:spPr>
        <a:xfrm>
          <a:off x="10426700" y="133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114394</xdr:rowOff>
    </xdr:from>
    <xdr:ext cx="534377" cy="259045"/>
    <xdr:sp macro="" textlink="">
      <xdr:nvSpPr>
        <xdr:cNvPr id="429" name="商工費該当値テキスト"/>
        <xdr:cNvSpPr txBox="1"/>
      </xdr:nvSpPr>
      <xdr:spPr>
        <a:xfrm>
          <a:off x="10528300" y="133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124867</xdr:rowOff>
    </xdr:from>
    <xdr:to>
      <xdr:col>14</xdr:col>
      <xdr:colOff>79375</xdr:colOff>
      <xdr:row>78</xdr:row>
      <xdr:rowOff>55017</xdr:rowOff>
    </xdr:to>
    <xdr:sp macro="" textlink="">
      <xdr:nvSpPr>
        <xdr:cNvPr id="430" name="円/楕円 429"/>
        <xdr:cNvSpPr/>
      </xdr:nvSpPr>
      <xdr:spPr>
        <a:xfrm>
          <a:off x="9588500" y="133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71544</xdr:rowOff>
    </xdr:from>
    <xdr:ext cx="534377" cy="259045"/>
    <xdr:sp macro="" textlink="">
      <xdr:nvSpPr>
        <xdr:cNvPr id="431" name="テキスト ボックス 430"/>
        <xdr:cNvSpPr txBox="1"/>
      </xdr:nvSpPr>
      <xdr:spPr>
        <a:xfrm>
          <a:off x="9372111" y="131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157581</xdr:rowOff>
    </xdr:from>
    <xdr:to>
      <xdr:col>12</xdr:col>
      <xdr:colOff>561975</xdr:colOff>
      <xdr:row>78</xdr:row>
      <xdr:rowOff>87731</xdr:rowOff>
    </xdr:to>
    <xdr:sp macro="" textlink="">
      <xdr:nvSpPr>
        <xdr:cNvPr id="432" name="円/楕円 431"/>
        <xdr:cNvSpPr/>
      </xdr:nvSpPr>
      <xdr:spPr>
        <a:xfrm>
          <a:off x="8699500" y="133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104258</xdr:rowOff>
    </xdr:from>
    <xdr:ext cx="534377" cy="259045"/>
    <xdr:sp macro="" textlink="">
      <xdr:nvSpPr>
        <xdr:cNvPr id="433" name="テキスト ボックス 432"/>
        <xdr:cNvSpPr txBox="1"/>
      </xdr:nvSpPr>
      <xdr:spPr>
        <a:xfrm>
          <a:off x="8483111" y="131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165430</xdr:rowOff>
    </xdr:from>
    <xdr:to>
      <xdr:col>11</xdr:col>
      <xdr:colOff>358775</xdr:colOff>
      <xdr:row>78</xdr:row>
      <xdr:rowOff>95580</xdr:rowOff>
    </xdr:to>
    <xdr:sp macro="" textlink="">
      <xdr:nvSpPr>
        <xdr:cNvPr id="434" name="円/楕円 433"/>
        <xdr:cNvSpPr/>
      </xdr:nvSpPr>
      <xdr:spPr>
        <a:xfrm>
          <a:off x="7810500" y="133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112107</xdr:rowOff>
    </xdr:from>
    <xdr:ext cx="534377" cy="259045"/>
    <xdr:sp macro="" textlink="">
      <xdr:nvSpPr>
        <xdr:cNvPr id="435" name="テキスト ボックス 434"/>
        <xdr:cNvSpPr txBox="1"/>
      </xdr:nvSpPr>
      <xdr:spPr>
        <a:xfrm>
          <a:off x="7594111" y="131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153569</xdr:rowOff>
    </xdr:from>
    <xdr:to>
      <xdr:col>10</xdr:col>
      <xdr:colOff>155575</xdr:colOff>
      <xdr:row>78</xdr:row>
      <xdr:rowOff>83719</xdr:rowOff>
    </xdr:to>
    <xdr:sp macro="" textlink="">
      <xdr:nvSpPr>
        <xdr:cNvPr id="436" name="円/楕円 435"/>
        <xdr:cNvSpPr/>
      </xdr:nvSpPr>
      <xdr:spPr>
        <a:xfrm>
          <a:off x="6921500" y="133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100246</xdr:rowOff>
    </xdr:from>
    <xdr:ext cx="534377" cy="259045"/>
    <xdr:sp macro="" textlink="">
      <xdr:nvSpPr>
        <xdr:cNvPr id="437" name="テキスト ボックス 436"/>
        <xdr:cNvSpPr txBox="1"/>
      </xdr:nvSpPr>
      <xdr:spPr>
        <a:xfrm>
          <a:off x="6705111" y="131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45098</xdr:rowOff>
    </xdr:from>
    <xdr:to>
      <xdr:col>15</xdr:col>
      <xdr:colOff>180975</xdr:colOff>
      <xdr:row>99</xdr:row>
      <xdr:rowOff>45321</xdr:rowOff>
    </xdr:to>
    <xdr:cxnSp macro="">
      <xdr:nvCxnSpPr>
        <xdr:cNvPr id="468" name="直線コネクタ 467"/>
        <xdr:cNvCxnSpPr/>
      </xdr:nvCxnSpPr>
      <xdr:spPr>
        <a:xfrm flipV="1">
          <a:off x="9639300" y="17018648"/>
          <a:ext cx="8382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34272</xdr:rowOff>
    </xdr:from>
    <xdr:to>
      <xdr:col>14</xdr:col>
      <xdr:colOff>28575</xdr:colOff>
      <xdr:row>99</xdr:row>
      <xdr:rowOff>45321</xdr:rowOff>
    </xdr:to>
    <xdr:cxnSp macro="">
      <xdr:nvCxnSpPr>
        <xdr:cNvPr id="471" name="直線コネクタ 470"/>
        <xdr:cNvCxnSpPr/>
      </xdr:nvCxnSpPr>
      <xdr:spPr>
        <a:xfrm>
          <a:off x="8750300" y="1700782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34272</xdr:rowOff>
    </xdr:from>
    <xdr:to>
      <xdr:col>12</xdr:col>
      <xdr:colOff>511175</xdr:colOff>
      <xdr:row>99</xdr:row>
      <xdr:rowOff>42139</xdr:rowOff>
    </xdr:to>
    <xdr:cxnSp macro="">
      <xdr:nvCxnSpPr>
        <xdr:cNvPr id="474" name="直線コネクタ 473"/>
        <xdr:cNvCxnSpPr/>
      </xdr:nvCxnSpPr>
      <xdr:spPr>
        <a:xfrm flipV="1">
          <a:off x="7861300" y="17007822"/>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42139</xdr:rowOff>
    </xdr:from>
    <xdr:to>
      <xdr:col>11</xdr:col>
      <xdr:colOff>307975</xdr:colOff>
      <xdr:row>99</xdr:row>
      <xdr:rowOff>42304</xdr:rowOff>
    </xdr:to>
    <xdr:cxnSp macro="">
      <xdr:nvCxnSpPr>
        <xdr:cNvPr id="477" name="直線コネクタ 476"/>
        <xdr:cNvCxnSpPr/>
      </xdr:nvCxnSpPr>
      <xdr:spPr>
        <a:xfrm flipV="1">
          <a:off x="6972300" y="17015689"/>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165748</xdr:rowOff>
    </xdr:from>
    <xdr:to>
      <xdr:col>15</xdr:col>
      <xdr:colOff>231775</xdr:colOff>
      <xdr:row>99</xdr:row>
      <xdr:rowOff>95898</xdr:rowOff>
    </xdr:to>
    <xdr:sp macro="" textlink="">
      <xdr:nvSpPr>
        <xdr:cNvPr id="487" name="円/楕円 486"/>
        <xdr:cNvSpPr/>
      </xdr:nvSpPr>
      <xdr:spPr>
        <a:xfrm>
          <a:off x="10426700" y="169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141480</xdr:rowOff>
    </xdr:from>
    <xdr:ext cx="534377" cy="259045"/>
    <xdr:sp macro="" textlink="">
      <xdr:nvSpPr>
        <xdr:cNvPr id="488" name="土木費該当値テキスト"/>
        <xdr:cNvSpPr txBox="1"/>
      </xdr:nvSpPr>
      <xdr:spPr>
        <a:xfrm>
          <a:off x="10528300" y="1694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165971</xdr:rowOff>
    </xdr:from>
    <xdr:to>
      <xdr:col>14</xdr:col>
      <xdr:colOff>79375</xdr:colOff>
      <xdr:row>99</xdr:row>
      <xdr:rowOff>96121</xdr:rowOff>
    </xdr:to>
    <xdr:sp macro="" textlink="">
      <xdr:nvSpPr>
        <xdr:cNvPr id="489" name="円/楕円 488"/>
        <xdr:cNvSpPr/>
      </xdr:nvSpPr>
      <xdr:spPr>
        <a:xfrm>
          <a:off x="9588500" y="169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87248</xdr:rowOff>
    </xdr:from>
    <xdr:ext cx="534377" cy="259045"/>
    <xdr:sp macro="" textlink="">
      <xdr:nvSpPr>
        <xdr:cNvPr id="490" name="テキスト ボックス 489"/>
        <xdr:cNvSpPr txBox="1"/>
      </xdr:nvSpPr>
      <xdr:spPr>
        <a:xfrm>
          <a:off x="9372111" y="170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154922</xdr:rowOff>
    </xdr:from>
    <xdr:to>
      <xdr:col>12</xdr:col>
      <xdr:colOff>561975</xdr:colOff>
      <xdr:row>99</xdr:row>
      <xdr:rowOff>85072</xdr:rowOff>
    </xdr:to>
    <xdr:sp macro="" textlink="">
      <xdr:nvSpPr>
        <xdr:cNvPr id="491" name="円/楕円 490"/>
        <xdr:cNvSpPr/>
      </xdr:nvSpPr>
      <xdr:spPr>
        <a:xfrm>
          <a:off x="8699500" y="169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101599</xdr:rowOff>
    </xdr:from>
    <xdr:ext cx="534377" cy="259045"/>
    <xdr:sp macro="" textlink="">
      <xdr:nvSpPr>
        <xdr:cNvPr id="492" name="テキスト ボックス 491"/>
        <xdr:cNvSpPr txBox="1"/>
      </xdr:nvSpPr>
      <xdr:spPr>
        <a:xfrm>
          <a:off x="8483111" y="167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162789</xdr:rowOff>
    </xdr:from>
    <xdr:to>
      <xdr:col>11</xdr:col>
      <xdr:colOff>358775</xdr:colOff>
      <xdr:row>99</xdr:row>
      <xdr:rowOff>92939</xdr:rowOff>
    </xdr:to>
    <xdr:sp macro="" textlink="">
      <xdr:nvSpPr>
        <xdr:cNvPr id="493" name="円/楕円 492"/>
        <xdr:cNvSpPr/>
      </xdr:nvSpPr>
      <xdr:spPr>
        <a:xfrm>
          <a:off x="7810500" y="169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84066</xdr:rowOff>
    </xdr:from>
    <xdr:ext cx="534377" cy="259045"/>
    <xdr:sp macro="" textlink="">
      <xdr:nvSpPr>
        <xdr:cNvPr id="494" name="テキスト ボックス 493"/>
        <xdr:cNvSpPr txBox="1"/>
      </xdr:nvSpPr>
      <xdr:spPr>
        <a:xfrm>
          <a:off x="7594111" y="170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162954</xdr:rowOff>
    </xdr:from>
    <xdr:to>
      <xdr:col>10</xdr:col>
      <xdr:colOff>155575</xdr:colOff>
      <xdr:row>99</xdr:row>
      <xdr:rowOff>93104</xdr:rowOff>
    </xdr:to>
    <xdr:sp macro="" textlink="">
      <xdr:nvSpPr>
        <xdr:cNvPr id="495" name="円/楕円 494"/>
        <xdr:cNvSpPr/>
      </xdr:nvSpPr>
      <xdr:spPr>
        <a:xfrm>
          <a:off x="6921500" y="169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109631</xdr:rowOff>
    </xdr:from>
    <xdr:ext cx="534377" cy="259045"/>
    <xdr:sp macro="" textlink="">
      <xdr:nvSpPr>
        <xdr:cNvPr id="496" name="テキスト ボックス 495"/>
        <xdr:cNvSpPr txBox="1"/>
      </xdr:nvSpPr>
      <xdr:spPr>
        <a:xfrm>
          <a:off x="6705111" y="167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2605</xdr:rowOff>
    </xdr:from>
    <xdr:to>
      <xdr:col>23</xdr:col>
      <xdr:colOff>517525</xdr:colOff>
      <xdr:row>37</xdr:row>
      <xdr:rowOff>49860</xdr:rowOff>
    </xdr:to>
    <xdr:cxnSp macro="">
      <xdr:nvCxnSpPr>
        <xdr:cNvPr id="528" name="直線コネクタ 527"/>
        <xdr:cNvCxnSpPr/>
      </xdr:nvCxnSpPr>
      <xdr:spPr>
        <a:xfrm flipV="1">
          <a:off x="15481300" y="6346255"/>
          <a:ext cx="8382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143815</xdr:rowOff>
    </xdr:from>
    <xdr:to>
      <xdr:col>22</xdr:col>
      <xdr:colOff>365125</xdr:colOff>
      <xdr:row>37</xdr:row>
      <xdr:rowOff>49860</xdr:rowOff>
    </xdr:to>
    <xdr:cxnSp macro="">
      <xdr:nvCxnSpPr>
        <xdr:cNvPr id="531" name="直線コネクタ 530"/>
        <xdr:cNvCxnSpPr/>
      </xdr:nvCxnSpPr>
      <xdr:spPr>
        <a:xfrm>
          <a:off x="14592300" y="6144565"/>
          <a:ext cx="889000" cy="24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122424</xdr:rowOff>
    </xdr:from>
    <xdr:to>
      <xdr:col>21</xdr:col>
      <xdr:colOff>161925</xdr:colOff>
      <xdr:row>35</xdr:row>
      <xdr:rowOff>143815</xdr:rowOff>
    </xdr:to>
    <xdr:cxnSp macro="">
      <xdr:nvCxnSpPr>
        <xdr:cNvPr id="534" name="直線コネクタ 533"/>
        <xdr:cNvCxnSpPr/>
      </xdr:nvCxnSpPr>
      <xdr:spPr>
        <a:xfrm>
          <a:off x="13703300" y="5951724"/>
          <a:ext cx="889000" cy="1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122424</xdr:rowOff>
    </xdr:from>
    <xdr:to>
      <xdr:col>19</xdr:col>
      <xdr:colOff>644525</xdr:colOff>
      <xdr:row>37</xdr:row>
      <xdr:rowOff>85065</xdr:rowOff>
    </xdr:to>
    <xdr:cxnSp macro="">
      <xdr:nvCxnSpPr>
        <xdr:cNvPr id="537" name="直線コネクタ 536"/>
        <xdr:cNvCxnSpPr/>
      </xdr:nvCxnSpPr>
      <xdr:spPr>
        <a:xfrm flipV="1">
          <a:off x="12814300" y="5951724"/>
          <a:ext cx="889000" cy="4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123255</xdr:rowOff>
    </xdr:from>
    <xdr:to>
      <xdr:col>23</xdr:col>
      <xdr:colOff>568325</xdr:colOff>
      <xdr:row>37</xdr:row>
      <xdr:rowOff>53405</xdr:rowOff>
    </xdr:to>
    <xdr:sp macro="" textlink="">
      <xdr:nvSpPr>
        <xdr:cNvPr id="547" name="円/楕円 546"/>
        <xdr:cNvSpPr/>
      </xdr:nvSpPr>
      <xdr:spPr>
        <a:xfrm>
          <a:off x="16268700" y="62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101682</xdr:rowOff>
    </xdr:from>
    <xdr:ext cx="534377" cy="259045"/>
    <xdr:sp macro="" textlink="">
      <xdr:nvSpPr>
        <xdr:cNvPr id="548" name="消防費該当値テキスト"/>
        <xdr:cNvSpPr txBox="1"/>
      </xdr:nvSpPr>
      <xdr:spPr>
        <a:xfrm>
          <a:off x="16370300" y="62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170510</xdr:rowOff>
    </xdr:from>
    <xdr:to>
      <xdr:col>22</xdr:col>
      <xdr:colOff>415925</xdr:colOff>
      <xdr:row>37</xdr:row>
      <xdr:rowOff>100660</xdr:rowOff>
    </xdr:to>
    <xdr:sp macro="" textlink="">
      <xdr:nvSpPr>
        <xdr:cNvPr id="549" name="円/楕円 548"/>
        <xdr:cNvSpPr/>
      </xdr:nvSpPr>
      <xdr:spPr>
        <a:xfrm>
          <a:off x="15430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91787</xdr:rowOff>
    </xdr:from>
    <xdr:ext cx="534377" cy="259045"/>
    <xdr:sp macro="" textlink="">
      <xdr:nvSpPr>
        <xdr:cNvPr id="550" name="テキスト ボックス 549"/>
        <xdr:cNvSpPr txBox="1"/>
      </xdr:nvSpPr>
      <xdr:spPr>
        <a:xfrm>
          <a:off x="15214111" y="64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93015</xdr:rowOff>
    </xdr:from>
    <xdr:to>
      <xdr:col>21</xdr:col>
      <xdr:colOff>212725</xdr:colOff>
      <xdr:row>36</xdr:row>
      <xdr:rowOff>23165</xdr:rowOff>
    </xdr:to>
    <xdr:sp macro="" textlink="">
      <xdr:nvSpPr>
        <xdr:cNvPr id="551" name="円/楕円 550"/>
        <xdr:cNvSpPr/>
      </xdr:nvSpPr>
      <xdr:spPr>
        <a:xfrm>
          <a:off x="14541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39692</xdr:rowOff>
    </xdr:from>
    <xdr:ext cx="534377" cy="259045"/>
    <xdr:sp macro="" textlink="">
      <xdr:nvSpPr>
        <xdr:cNvPr id="552" name="テキスト ボックス 551"/>
        <xdr:cNvSpPr txBox="1"/>
      </xdr:nvSpPr>
      <xdr:spPr>
        <a:xfrm>
          <a:off x="14325111" y="58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71624</xdr:rowOff>
    </xdr:from>
    <xdr:to>
      <xdr:col>20</xdr:col>
      <xdr:colOff>9525</xdr:colOff>
      <xdr:row>35</xdr:row>
      <xdr:rowOff>1774</xdr:rowOff>
    </xdr:to>
    <xdr:sp macro="" textlink="">
      <xdr:nvSpPr>
        <xdr:cNvPr id="553" name="円/楕円 552"/>
        <xdr:cNvSpPr/>
      </xdr:nvSpPr>
      <xdr:spPr>
        <a:xfrm>
          <a:off x="13652500" y="59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18301</xdr:rowOff>
    </xdr:from>
    <xdr:ext cx="534377" cy="259045"/>
    <xdr:sp macro="" textlink="">
      <xdr:nvSpPr>
        <xdr:cNvPr id="554" name="テキスト ボックス 553"/>
        <xdr:cNvSpPr txBox="1"/>
      </xdr:nvSpPr>
      <xdr:spPr>
        <a:xfrm>
          <a:off x="13436111" y="56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34265</xdr:rowOff>
    </xdr:from>
    <xdr:to>
      <xdr:col>18</xdr:col>
      <xdr:colOff>492125</xdr:colOff>
      <xdr:row>37</xdr:row>
      <xdr:rowOff>135865</xdr:rowOff>
    </xdr:to>
    <xdr:sp macro="" textlink="">
      <xdr:nvSpPr>
        <xdr:cNvPr id="555" name="円/楕円 554"/>
        <xdr:cNvSpPr/>
      </xdr:nvSpPr>
      <xdr:spPr>
        <a:xfrm>
          <a:off x="12763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126992</xdr:rowOff>
    </xdr:from>
    <xdr:ext cx="534377" cy="259045"/>
    <xdr:sp macro="" textlink="">
      <xdr:nvSpPr>
        <xdr:cNvPr id="556" name="テキスト ボックス 555"/>
        <xdr:cNvSpPr txBox="1"/>
      </xdr:nvSpPr>
      <xdr:spPr>
        <a:xfrm>
          <a:off x="12547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155181</xdr:rowOff>
    </xdr:from>
    <xdr:to>
      <xdr:col>23</xdr:col>
      <xdr:colOff>517525</xdr:colOff>
      <xdr:row>56</xdr:row>
      <xdr:rowOff>98196</xdr:rowOff>
    </xdr:to>
    <xdr:cxnSp macro="">
      <xdr:nvCxnSpPr>
        <xdr:cNvPr id="586" name="直線コネクタ 585"/>
        <xdr:cNvCxnSpPr/>
      </xdr:nvCxnSpPr>
      <xdr:spPr>
        <a:xfrm flipV="1">
          <a:off x="15481300" y="9413481"/>
          <a:ext cx="838200" cy="2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98196</xdr:rowOff>
    </xdr:from>
    <xdr:to>
      <xdr:col>22</xdr:col>
      <xdr:colOff>365125</xdr:colOff>
      <xdr:row>58</xdr:row>
      <xdr:rowOff>2210</xdr:rowOff>
    </xdr:to>
    <xdr:cxnSp macro="">
      <xdr:nvCxnSpPr>
        <xdr:cNvPr id="589" name="直線コネクタ 588"/>
        <xdr:cNvCxnSpPr/>
      </xdr:nvCxnSpPr>
      <xdr:spPr>
        <a:xfrm flipV="1">
          <a:off x="14592300" y="9699396"/>
          <a:ext cx="889000" cy="2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144958</xdr:rowOff>
    </xdr:from>
    <xdr:to>
      <xdr:col>21</xdr:col>
      <xdr:colOff>161925</xdr:colOff>
      <xdr:row>58</xdr:row>
      <xdr:rowOff>2210</xdr:rowOff>
    </xdr:to>
    <xdr:cxnSp macro="">
      <xdr:nvCxnSpPr>
        <xdr:cNvPr id="592" name="直線コネクタ 591"/>
        <xdr:cNvCxnSpPr/>
      </xdr:nvCxnSpPr>
      <xdr:spPr>
        <a:xfrm>
          <a:off x="13703300" y="9746158"/>
          <a:ext cx="889000" cy="2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144958</xdr:rowOff>
    </xdr:from>
    <xdr:to>
      <xdr:col>19</xdr:col>
      <xdr:colOff>644525</xdr:colOff>
      <xdr:row>58</xdr:row>
      <xdr:rowOff>101841</xdr:rowOff>
    </xdr:to>
    <xdr:cxnSp macro="">
      <xdr:nvCxnSpPr>
        <xdr:cNvPr id="595" name="直線コネクタ 594"/>
        <xdr:cNvCxnSpPr/>
      </xdr:nvCxnSpPr>
      <xdr:spPr>
        <a:xfrm flipV="1">
          <a:off x="12814300" y="9746158"/>
          <a:ext cx="889000" cy="2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104381</xdr:rowOff>
    </xdr:from>
    <xdr:to>
      <xdr:col>23</xdr:col>
      <xdr:colOff>568325</xdr:colOff>
      <xdr:row>55</xdr:row>
      <xdr:rowOff>34531</xdr:rowOff>
    </xdr:to>
    <xdr:sp macro="" textlink="">
      <xdr:nvSpPr>
        <xdr:cNvPr id="605" name="円/楕円 604"/>
        <xdr:cNvSpPr/>
      </xdr:nvSpPr>
      <xdr:spPr>
        <a:xfrm>
          <a:off x="16268700" y="93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127258</xdr:rowOff>
    </xdr:from>
    <xdr:ext cx="534377" cy="259045"/>
    <xdr:sp macro="" textlink="">
      <xdr:nvSpPr>
        <xdr:cNvPr id="606" name="教育費該当値テキスト"/>
        <xdr:cNvSpPr txBox="1"/>
      </xdr:nvSpPr>
      <xdr:spPr>
        <a:xfrm>
          <a:off x="16370300" y="92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47396</xdr:rowOff>
    </xdr:from>
    <xdr:to>
      <xdr:col>22</xdr:col>
      <xdr:colOff>415925</xdr:colOff>
      <xdr:row>56</xdr:row>
      <xdr:rowOff>148996</xdr:rowOff>
    </xdr:to>
    <xdr:sp macro="" textlink="">
      <xdr:nvSpPr>
        <xdr:cNvPr id="607" name="円/楕円 606"/>
        <xdr:cNvSpPr/>
      </xdr:nvSpPr>
      <xdr:spPr>
        <a:xfrm>
          <a:off x="15430500" y="96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165523</xdr:rowOff>
    </xdr:from>
    <xdr:ext cx="534377" cy="259045"/>
    <xdr:sp macro="" textlink="">
      <xdr:nvSpPr>
        <xdr:cNvPr id="608" name="テキスト ボックス 607"/>
        <xdr:cNvSpPr txBox="1"/>
      </xdr:nvSpPr>
      <xdr:spPr>
        <a:xfrm>
          <a:off x="15214111" y="9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122860</xdr:rowOff>
    </xdr:from>
    <xdr:to>
      <xdr:col>21</xdr:col>
      <xdr:colOff>212725</xdr:colOff>
      <xdr:row>58</xdr:row>
      <xdr:rowOff>53010</xdr:rowOff>
    </xdr:to>
    <xdr:sp macro="" textlink="">
      <xdr:nvSpPr>
        <xdr:cNvPr id="609" name="円/楕円 608"/>
        <xdr:cNvSpPr/>
      </xdr:nvSpPr>
      <xdr:spPr>
        <a:xfrm>
          <a:off x="14541500" y="98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44137</xdr:rowOff>
    </xdr:from>
    <xdr:ext cx="534377" cy="259045"/>
    <xdr:sp macro="" textlink="">
      <xdr:nvSpPr>
        <xdr:cNvPr id="610" name="テキスト ボックス 609"/>
        <xdr:cNvSpPr txBox="1"/>
      </xdr:nvSpPr>
      <xdr:spPr>
        <a:xfrm>
          <a:off x="14325111" y="99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94158</xdr:rowOff>
    </xdr:from>
    <xdr:to>
      <xdr:col>20</xdr:col>
      <xdr:colOff>9525</xdr:colOff>
      <xdr:row>57</xdr:row>
      <xdr:rowOff>24308</xdr:rowOff>
    </xdr:to>
    <xdr:sp macro="" textlink="">
      <xdr:nvSpPr>
        <xdr:cNvPr id="611" name="円/楕円 610"/>
        <xdr:cNvSpPr/>
      </xdr:nvSpPr>
      <xdr:spPr>
        <a:xfrm>
          <a:off x="13652500" y="96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40835</xdr:rowOff>
    </xdr:from>
    <xdr:ext cx="534377" cy="259045"/>
    <xdr:sp macro="" textlink="">
      <xdr:nvSpPr>
        <xdr:cNvPr id="612" name="テキスト ボックス 611"/>
        <xdr:cNvSpPr txBox="1"/>
      </xdr:nvSpPr>
      <xdr:spPr>
        <a:xfrm>
          <a:off x="13436111" y="94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51041</xdr:rowOff>
    </xdr:from>
    <xdr:to>
      <xdr:col>18</xdr:col>
      <xdr:colOff>492125</xdr:colOff>
      <xdr:row>58</xdr:row>
      <xdr:rowOff>152641</xdr:rowOff>
    </xdr:to>
    <xdr:sp macro="" textlink="">
      <xdr:nvSpPr>
        <xdr:cNvPr id="613" name="円/楕円 612"/>
        <xdr:cNvSpPr/>
      </xdr:nvSpPr>
      <xdr:spPr>
        <a:xfrm>
          <a:off x="12763500" y="99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143768</xdr:rowOff>
    </xdr:from>
    <xdr:ext cx="534377" cy="259045"/>
    <xdr:sp macro="" textlink="">
      <xdr:nvSpPr>
        <xdr:cNvPr id="614" name="テキスト ボックス 613"/>
        <xdr:cNvSpPr txBox="1"/>
      </xdr:nvSpPr>
      <xdr:spPr>
        <a:xfrm>
          <a:off x="12547111" y="100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134541</xdr:rowOff>
    </xdr:from>
    <xdr:to>
      <xdr:col>23</xdr:col>
      <xdr:colOff>517525</xdr:colOff>
      <xdr:row>78</xdr:row>
      <xdr:rowOff>136204</xdr:rowOff>
    </xdr:to>
    <xdr:cxnSp macro="">
      <xdr:nvCxnSpPr>
        <xdr:cNvPr id="641" name="直線コネクタ 640"/>
        <xdr:cNvCxnSpPr/>
      </xdr:nvCxnSpPr>
      <xdr:spPr>
        <a:xfrm>
          <a:off x="15481300" y="13507641"/>
          <a:ext cx="8382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95830</xdr:rowOff>
    </xdr:from>
    <xdr:to>
      <xdr:col>22</xdr:col>
      <xdr:colOff>365125</xdr:colOff>
      <xdr:row>78</xdr:row>
      <xdr:rowOff>134541</xdr:rowOff>
    </xdr:to>
    <xdr:cxnSp macro="">
      <xdr:nvCxnSpPr>
        <xdr:cNvPr id="644" name="直線コネクタ 643"/>
        <xdr:cNvCxnSpPr/>
      </xdr:nvCxnSpPr>
      <xdr:spPr>
        <a:xfrm>
          <a:off x="14592300" y="13468930"/>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95830</xdr:rowOff>
    </xdr:from>
    <xdr:to>
      <xdr:col>21</xdr:col>
      <xdr:colOff>161925</xdr:colOff>
      <xdr:row>78</xdr:row>
      <xdr:rowOff>128622</xdr:rowOff>
    </xdr:to>
    <xdr:cxnSp macro="">
      <xdr:nvCxnSpPr>
        <xdr:cNvPr id="647" name="直線コネクタ 646"/>
        <xdr:cNvCxnSpPr/>
      </xdr:nvCxnSpPr>
      <xdr:spPr>
        <a:xfrm flipV="1">
          <a:off x="13703300" y="13468930"/>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128622</xdr:rowOff>
    </xdr:from>
    <xdr:to>
      <xdr:col>19</xdr:col>
      <xdr:colOff>644525</xdr:colOff>
      <xdr:row>78</xdr:row>
      <xdr:rowOff>134021</xdr:rowOff>
    </xdr:to>
    <xdr:cxnSp macro="">
      <xdr:nvCxnSpPr>
        <xdr:cNvPr id="650" name="直線コネクタ 649"/>
        <xdr:cNvCxnSpPr/>
      </xdr:nvCxnSpPr>
      <xdr:spPr>
        <a:xfrm flipV="1">
          <a:off x="12814300" y="13501722"/>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85404</xdr:rowOff>
    </xdr:from>
    <xdr:to>
      <xdr:col>23</xdr:col>
      <xdr:colOff>568325</xdr:colOff>
      <xdr:row>79</xdr:row>
      <xdr:rowOff>15554</xdr:rowOff>
    </xdr:to>
    <xdr:sp macro="" textlink="">
      <xdr:nvSpPr>
        <xdr:cNvPr id="660" name="円/楕円 659"/>
        <xdr:cNvSpPr/>
      </xdr:nvSpPr>
      <xdr:spPr>
        <a:xfrm>
          <a:off x="16268700" y="134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469744" cy="259045"/>
    <xdr:sp macro="" textlink="">
      <xdr:nvSpPr>
        <xdr:cNvPr id="661" name="災害復旧費該当値テキスト"/>
        <xdr:cNvSpPr txBox="1"/>
      </xdr:nvSpPr>
      <xdr:spPr>
        <a:xfrm>
          <a:off x="16370300" y="1343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83741</xdr:rowOff>
    </xdr:from>
    <xdr:to>
      <xdr:col>22</xdr:col>
      <xdr:colOff>415925</xdr:colOff>
      <xdr:row>79</xdr:row>
      <xdr:rowOff>13891</xdr:rowOff>
    </xdr:to>
    <xdr:sp macro="" textlink="">
      <xdr:nvSpPr>
        <xdr:cNvPr id="662" name="円/楕円 661"/>
        <xdr:cNvSpPr/>
      </xdr:nvSpPr>
      <xdr:spPr>
        <a:xfrm>
          <a:off x="15430500" y="13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5018</xdr:rowOff>
    </xdr:from>
    <xdr:ext cx="469744" cy="259045"/>
    <xdr:sp macro="" textlink="">
      <xdr:nvSpPr>
        <xdr:cNvPr id="663" name="テキスト ボックス 662"/>
        <xdr:cNvSpPr txBox="1"/>
      </xdr:nvSpPr>
      <xdr:spPr>
        <a:xfrm>
          <a:off x="15246427" y="135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45030</xdr:rowOff>
    </xdr:from>
    <xdr:to>
      <xdr:col>21</xdr:col>
      <xdr:colOff>212725</xdr:colOff>
      <xdr:row>78</xdr:row>
      <xdr:rowOff>146630</xdr:rowOff>
    </xdr:to>
    <xdr:sp macro="" textlink="">
      <xdr:nvSpPr>
        <xdr:cNvPr id="664" name="円/楕円 663"/>
        <xdr:cNvSpPr/>
      </xdr:nvSpPr>
      <xdr:spPr>
        <a:xfrm>
          <a:off x="14541500" y="134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163157</xdr:rowOff>
    </xdr:from>
    <xdr:ext cx="534377" cy="259045"/>
    <xdr:sp macro="" textlink="">
      <xdr:nvSpPr>
        <xdr:cNvPr id="665" name="テキスト ボックス 664"/>
        <xdr:cNvSpPr txBox="1"/>
      </xdr:nvSpPr>
      <xdr:spPr>
        <a:xfrm>
          <a:off x="14325111" y="131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77822</xdr:rowOff>
    </xdr:from>
    <xdr:to>
      <xdr:col>20</xdr:col>
      <xdr:colOff>9525</xdr:colOff>
      <xdr:row>79</xdr:row>
      <xdr:rowOff>7972</xdr:rowOff>
    </xdr:to>
    <xdr:sp macro="" textlink="">
      <xdr:nvSpPr>
        <xdr:cNvPr id="666" name="円/楕円 665"/>
        <xdr:cNvSpPr/>
      </xdr:nvSpPr>
      <xdr:spPr>
        <a:xfrm>
          <a:off x="13652500" y="134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170549</xdr:rowOff>
    </xdr:from>
    <xdr:ext cx="469744" cy="259045"/>
    <xdr:sp macro="" textlink="">
      <xdr:nvSpPr>
        <xdr:cNvPr id="667" name="テキスト ボックス 666"/>
        <xdr:cNvSpPr txBox="1"/>
      </xdr:nvSpPr>
      <xdr:spPr>
        <a:xfrm>
          <a:off x="13468427" y="1354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83221</xdr:rowOff>
    </xdr:from>
    <xdr:to>
      <xdr:col>18</xdr:col>
      <xdr:colOff>492125</xdr:colOff>
      <xdr:row>79</xdr:row>
      <xdr:rowOff>13371</xdr:rowOff>
    </xdr:to>
    <xdr:sp macro="" textlink="">
      <xdr:nvSpPr>
        <xdr:cNvPr id="668" name="円/楕円 667"/>
        <xdr:cNvSpPr/>
      </xdr:nvSpPr>
      <xdr:spPr>
        <a:xfrm>
          <a:off x="12763500" y="134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4498</xdr:rowOff>
    </xdr:from>
    <xdr:ext cx="469744" cy="259045"/>
    <xdr:sp macro="" textlink="">
      <xdr:nvSpPr>
        <xdr:cNvPr id="669" name="テキスト ボックス 668"/>
        <xdr:cNvSpPr txBox="1"/>
      </xdr:nvSpPr>
      <xdr:spPr>
        <a:xfrm>
          <a:off x="12579427" y="135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146292</xdr:rowOff>
    </xdr:from>
    <xdr:to>
      <xdr:col>23</xdr:col>
      <xdr:colOff>517525</xdr:colOff>
      <xdr:row>92</xdr:row>
      <xdr:rowOff>168021</xdr:rowOff>
    </xdr:to>
    <xdr:cxnSp macro="">
      <xdr:nvCxnSpPr>
        <xdr:cNvPr id="698" name="直線コネクタ 697"/>
        <xdr:cNvCxnSpPr/>
      </xdr:nvCxnSpPr>
      <xdr:spPr>
        <a:xfrm>
          <a:off x="15481300" y="15919692"/>
          <a:ext cx="8382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146292</xdr:rowOff>
    </xdr:from>
    <xdr:to>
      <xdr:col>22</xdr:col>
      <xdr:colOff>365125</xdr:colOff>
      <xdr:row>93</xdr:row>
      <xdr:rowOff>27863</xdr:rowOff>
    </xdr:to>
    <xdr:cxnSp macro="">
      <xdr:nvCxnSpPr>
        <xdr:cNvPr id="701" name="直線コネクタ 700"/>
        <xdr:cNvCxnSpPr/>
      </xdr:nvCxnSpPr>
      <xdr:spPr>
        <a:xfrm flipV="1">
          <a:off x="14592300" y="15919692"/>
          <a:ext cx="889000" cy="5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27863</xdr:rowOff>
    </xdr:from>
    <xdr:to>
      <xdr:col>21</xdr:col>
      <xdr:colOff>161925</xdr:colOff>
      <xdr:row>93</xdr:row>
      <xdr:rowOff>29287</xdr:rowOff>
    </xdr:to>
    <xdr:cxnSp macro="">
      <xdr:nvCxnSpPr>
        <xdr:cNvPr id="704" name="直線コネクタ 703"/>
        <xdr:cNvCxnSpPr/>
      </xdr:nvCxnSpPr>
      <xdr:spPr>
        <a:xfrm flipV="1">
          <a:off x="13703300" y="15972713"/>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29287</xdr:rowOff>
    </xdr:from>
    <xdr:to>
      <xdr:col>19</xdr:col>
      <xdr:colOff>644525</xdr:colOff>
      <xdr:row>93</xdr:row>
      <xdr:rowOff>34874</xdr:rowOff>
    </xdr:to>
    <xdr:cxnSp macro="">
      <xdr:nvCxnSpPr>
        <xdr:cNvPr id="707" name="直線コネクタ 706"/>
        <xdr:cNvCxnSpPr/>
      </xdr:nvCxnSpPr>
      <xdr:spPr>
        <a:xfrm flipV="1">
          <a:off x="12814300" y="15974137"/>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117221</xdr:rowOff>
    </xdr:from>
    <xdr:to>
      <xdr:col>23</xdr:col>
      <xdr:colOff>568325</xdr:colOff>
      <xdr:row>93</xdr:row>
      <xdr:rowOff>47371</xdr:rowOff>
    </xdr:to>
    <xdr:sp macro="" textlink="">
      <xdr:nvSpPr>
        <xdr:cNvPr id="717" name="円/楕円 716"/>
        <xdr:cNvSpPr/>
      </xdr:nvSpPr>
      <xdr:spPr>
        <a:xfrm>
          <a:off x="16268700" y="158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140098</xdr:rowOff>
    </xdr:from>
    <xdr:ext cx="534377" cy="259045"/>
    <xdr:sp macro="" textlink="">
      <xdr:nvSpPr>
        <xdr:cNvPr id="718" name="公債費該当値テキスト"/>
        <xdr:cNvSpPr txBox="1"/>
      </xdr:nvSpPr>
      <xdr:spPr>
        <a:xfrm>
          <a:off x="16370300" y="157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95492</xdr:rowOff>
    </xdr:from>
    <xdr:to>
      <xdr:col>22</xdr:col>
      <xdr:colOff>415925</xdr:colOff>
      <xdr:row>93</xdr:row>
      <xdr:rowOff>25642</xdr:rowOff>
    </xdr:to>
    <xdr:sp macro="" textlink="">
      <xdr:nvSpPr>
        <xdr:cNvPr id="719" name="円/楕円 718"/>
        <xdr:cNvSpPr/>
      </xdr:nvSpPr>
      <xdr:spPr>
        <a:xfrm>
          <a:off x="15430500" y="158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42169</xdr:rowOff>
    </xdr:from>
    <xdr:ext cx="534377" cy="259045"/>
    <xdr:sp macro="" textlink="">
      <xdr:nvSpPr>
        <xdr:cNvPr id="720" name="テキスト ボックス 719"/>
        <xdr:cNvSpPr txBox="1"/>
      </xdr:nvSpPr>
      <xdr:spPr>
        <a:xfrm>
          <a:off x="15214111" y="156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148513</xdr:rowOff>
    </xdr:from>
    <xdr:to>
      <xdr:col>21</xdr:col>
      <xdr:colOff>212725</xdr:colOff>
      <xdr:row>93</xdr:row>
      <xdr:rowOff>78663</xdr:rowOff>
    </xdr:to>
    <xdr:sp macro="" textlink="">
      <xdr:nvSpPr>
        <xdr:cNvPr id="721" name="円/楕円 720"/>
        <xdr:cNvSpPr/>
      </xdr:nvSpPr>
      <xdr:spPr>
        <a:xfrm>
          <a:off x="14541500" y="159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95190</xdr:rowOff>
    </xdr:from>
    <xdr:ext cx="534377" cy="259045"/>
    <xdr:sp macro="" textlink="">
      <xdr:nvSpPr>
        <xdr:cNvPr id="722" name="テキスト ボックス 721"/>
        <xdr:cNvSpPr txBox="1"/>
      </xdr:nvSpPr>
      <xdr:spPr>
        <a:xfrm>
          <a:off x="14325111" y="156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149937</xdr:rowOff>
    </xdr:from>
    <xdr:to>
      <xdr:col>20</xdr:col>
      <xdr:colOff>9525</xdr:colOff>
      <xdr:row>93</xdr:row>
      <xdr:rowOff>80087</xdr:rowOff>
    </xdr:to>
    <xdr:sp macro="" textlink="">
      <xdr:nvSpPr>
        <xdr:cNvPr id="723" name="円/楕円 722"/>
        <xdr:cNvSpPr/>
      </xdr:nvSpPr>
      <xdr:spPr>
        <a:xfrm>
          <a:off x="13652500" y="159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96614</xdr:rowOff>
    </xdr:from>
    <xdr:ext cx="534377" cy="259045"/>
    <xdr:sp macro="" textlink="">
      <xdr:nvSpPr>
        <xdr:cNvPr id="724" name="テキスト ボックス 723"/>
        <xdr:cNvSpPr txBox="1"/>
      </xdr:nvSpPr>
      <xdr:spPr>
        <a:xfrm>
          <a:off x="13436111" y="156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155524</xdr:rowOff>
    </xdr:from>
    <xdr:to>
      <xdr:col>18</xdr:col>
      <xdr:colOff>492125</xdr:colOff>
      <xdr:row>93</xdr:row>
      <xdr:rowOff>85674</xdr:rowOff>
    </xdr:to>
    <xdr:sp macro="" textlink="">
      <xdr:nvSpPr>
        <xdr:cNvPr id="725" name="円/楕円 724"/>
        <xdr:cNvSpPr/>
      </xdr:nvSpPr>
      <xdr:spPr>
        <a:xfrm>
          <a:off x="12763500" y="159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102201</xdr:rowOff>
    </xdr:from>
    <xdr:ext cx="534377" cy="259045"/>
    <xdr:sp macro="" textlink="">
      <xdr:nvSpPr>
        <xdr:cNvPr id="726" name="テキスト ボックス 725"/>
        <xdr:cNvSpPr txBox="1"/>
      </xdr:nvSpPr>
      <xdr:spPr>
        <a:xfrm>
          <a:off x="12547111" y="157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総務費については、住民一人当たり</a:t>
          </a:r>
          <a:r>
            <a:rPr kumimoji="1" lang="en-US" altLang="ja-JP" sz="1300">
              <a:latin typeface="ＭＳ Ｐゴシック"/>
            </a:rPr>
            <a:t>76,385</a:t>
          </a:r>
          <a:r>
            <a:rPr kumimoji="1" lang="ja-JP" altLang="en-US" sz="1300">
              <a:latin typeface="ＭＳ Ｐゴシック"/>
            </a:rPr>
            <a:t>円となっている。増加の要因として、平成</a:t>
          </a:r>
          <a:r>
            <a:rPr kumimoji="1" lang="en-US" altLang="ja-JP" sz="1300">
              <a:latin typeface="ＭＳ Ｐゴシック"/>
            </a:rPr>
            <a:t>27</a:t>
          </a:r>
          <a:r>
            <a:rPr kumimoji="1" lang="ja-JP" altLang="en-US" sz="1300">
              <a:latin typeface="ＭＳ Ｐゴシック"/>
            </a:rPr>
            <a:t>年度は木質バイオマス発電事業貸付金、平成</a:t>
          </a:r>
          <a:r>
            <a:rPr kumimoji="1" lang="en-US" altLang="ja-JP" sz="1300">
              <a:latin typeface="ＭＳ Ｐゴシック"/>
            </a:rPr>
            <a:t>28</a:t>
          </a:r>
          <a:r>
            <a:rPr kumimoji="1" lang="ja-JP" altLang="en-US" sz="1300">
              <a:latin typeface="ＭＳ Ｐゴシック"/>
            </a:rPr>
            <a:t>年度はコミュニティセンター改築事業が挙げられる。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民生費については、住民一人当たり</a:t>
          </a:r>
          <a:r>
            <a:rPr kumimoji="1" lang="en-US" altLang="ja-JP" sz="1300">
              <a:latin typeface="ＭＳ Ｐゴシック"/>
            </a:rPr>
            <a:t>177,525</a:t>
          </a:r>
          <a:r>
            <a:rPr kumimoji="1" lang="ja-JP" altLang="en-US" sz="1300">
              <a:latin typeface="ＭＳ Ｐゴシック"/>
            </a:rPr>
            <a:t>円となっており、類似団体の平均値に比べ高い状態にある。施設型給付費や介護・訓練等給付費などにより伸びている。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農林水産業費については、住民一人当たり</a:t>
          </a:r>
          <a:r>
            <a:rPr kumimoji="1" lang="en-US" altLang="ja-JP" sz="1300">
              <a:latin typeface="ＭＳ Ｐゴシック"/>
            </a:rPr>
            <a:t>34,830</a:t>
          </a:r>
          <a:r>
            <a:rPr kumimoji="1" lang="ja-JP" altLang="en-US" sz="1300">
              <a:latin typeface="ＭＳ Ｐゴシック"/>
            </a:rPr>
            <a:t>円となっており、類似団体の平均値を上回った。これは強い農業づくり交付金や県営事業負担金の増加によるものである。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土木費については、住民一人当たり</a:t>
          </a:r>
          <a:r>
            <a:rPr kumimoji="1" lang="en-US" altLang="ja-JP" sz="1300">
              <a:latin typeface="ＭＳ Ｐゴシック"/>
            </a:rPr>
            <a:t>49,405</a:t>
          </a:r>
          <a:r>
            <a:rPr kumimoji="1" lang="ja-JP" altLang="en-US" sz="1300">
              <a:latin typeface="ＭＳ Ｐゴシック"/>
            </a:rPr>
            <a:t>円となっている。除雪経費や下水道事業会計への繰出金などが増加の要因となっている。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消防費については、住民一人当たり</a:t>
          </a:r>
          <a:r>
            <a:rPr kumimoji="1" lang="en-US" altLang="ja-JP" sz="1300">
              <a:latin typeface="ＭＳ Ｐゴシック"/>
            </a:rPr>
            <a:t>23,448</a:t>
          </a:r>
          <a:r>
            <a:rPr kumimoji="1" lang="ja-JP" altLang="en-US" sz="1300">
              <a:latin typeface="ＭＳ Ｐゴシック"/>
            </a:rPr>
            <a:t>円となっている。弘前地区消防事務組合の負担金増により平成</a:t>
          </a:r>
          <a:r>
            <a:rPr kumimoji="1" lang="en-US" altLang="ja-JP" sz="1300">
              <a:latin typeface="ＭＳ Ｐゴシック"/>
            </a:rPr>
            <a:t>27</a:t>
          </a:r>
          <a:r>
            <a:rPr kumimoji="1" lang="ja-JP" altLang="en-US" sz="1300">
              <a:latin typeface="ＭＳ Ｐゴシック"/>
            </a:rPr>
            <a:t>年度より高くなっている。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教育費については、住民一人当たり</a:t>
          </a:r>
          <a:r>
            <a:rPr kumimoji="1" lang="en-US" altLang="ja-JP" sz="1300">
              <a:latin typeface="ＭＳ Ｐゴシック"/>
            </a:rPr>
            <a:t>88,781</a:t>
          </a:r>
          <a:r>
            <a:rPr kumimoji="1" lang="ja-JP" altLang="en-US" sz="1300">
              <a:latin typeface="ＭＳ Ｐゴシック"/>
            </a:rPr>
            <a:t>円となっており、類似団体の平均値を大きく上回っている。これは中学校体育館の耐震工事や総合運動場整備事業などの実施によるものである。</a:t>
          </a:r>
          <a:r>
            <a:rPr kumimoji="1" lang="en-US" altLang="ja-JP" sz="1300">
              <a:latin typeface="ＭＳ Ｐゴシック"/>
            </a:rPr>
            <a:t/>
          </a:r>
          <a:br>
            <a:rPr kumimoji="1" lang="en-US" altLang="ja-JP" sz="1300">
              <a:latin typeface="ＭＳ Ｐゴシック"/>
            </a:rPr>
          </a:b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財政調整基金残高が増加傾向にあ</a:t>
          </a:r>
          <a:r>
            <a:rPr lang="ja-JP" altLang="en-US" sz="1300">
              <a:solidFill>
                <a:schemeClr val="dk1"/>
              </a:solidFill>
              <a:effectLst/>
              <a:latin typeface="+mn-lt"/>
              <a:ea typeface="+mn-ea"/>
              <a:cs typeface="+mn-cs"/>
            </a:rPr>
            <a:t>る要因として</a:t>
          </a:r>
          <a:r>
            <a:rPr lang="ja-JP" altLang="ja-JP" sz="1300">
              <a:solidFill>
                <a:schemeClr val="dk1"/>
              </a:solidFill>
              <a:effectLst/>
              <a:latin typeface="+mn-lt"/>
              <a:ea typeface="+mn-ea"/>
              <a:cs typeface="+mn-cs"/>
            </a:rPr>
            <a:t>、市町村合併による普通交付税の算定替えにより、通常より約</a:t>
          </a:r>
          <a:r>
            <a:rPr lang="en-US" altLang="ja-JP" sz="1300">
              <a:solidFill>
                <a:schemeClr val="dk1"/>
              </a:solidFill>
              <a:effectLst/>
              <a:latin typeface="+mn-lt"/>
              <a:ea typeface="+mn-ea"/>
              <a:cs typeface="+mn-cs"/>
            </a:rPr>
            <a:t>6</a:t>
          </a:r>
          <a:r>
            <a:rPr lang="ja-JP" altLang="ja-JP" sz="1300">
              <a:solidFill>
                <a:schemeClr val="dk1"/>
              </a:solidFill>
              <a:effectLst/>
              <a:latin typeface="+mn-lt"/>
              <a:ea typeface="+mn-ea"/>
              <a:cs typeface="+mn-cs"/>
            </a:rPr>
            <a:t>億円多く算定されている</a:t>
          </a:r>
          <a:r>
            <a:rPr lang="ja-JP" altLang="en-US" sz="1300">
              <a:solidFill>
                <a:schemeClr val="dk1"/>
              </a:solidFill>
              <a:effectLst/>
              <a:latin typeface="+mn-lt"/>
              <a:ea typeface="+mn-ea"/>
              <a:cs typeface="+mn-cs"/>
            </a:rPr>
            <a:t>ことが挙げられるが、平成</a:t>
          </a:r>
          <a:r>
            <a:rPr lang="en-US" altLang="ja-JP" sz="1300">
              <a:solidFill>
                <a:schemeClr val="dk1"/>
              </a:solidFill>
              <a:effectLst/>
              <a:latin typeface="+mn-lt"/>
              <a:ea typeface="+mn-ea"/>
              <a:cs typeface="+mn-cs"/>
            </a:rPr>
            <a:t>28</a:t>
          </a:r>
          <a:r>
            <a:rPr lang="ja-JP" altLang="en-US" sz="1300">
              <a:solidFill>
                <a:schemeClr val="dk1"/>
              </a:solidFill>
              <a:effectLst/>
              <a:latin typeface="+mn-lt"/>
              <a:ea typeface="+mn-ea"/>
              <a:cs typeface="+mn-cs"/>
            </a:rPr>
            <a:t>年度より算定替えの縮減が始まったことから、</a:t>
          </a:r>
          <a:r>
            <a:rPr lang="ja-JP" altLang="ja-JP" sz="1300">
              <a:solidFill>
                <a:schemeClr val="dk1"/>
              </a:solidFill>
              <a:effectLst/>
              <a:latin typeface="+mn-lt"/>
              <a:ea typeface="+mn-ea"/>
              <a:cs typeface="+mn-cs"/>
            </a:rPr>
            <a:t>算定替え終了に備え財政規律を緩めることなく</a:t>
          </a:r>
          <a:r>
            <a:rPr lang="ja-JP" altLang="ja-JP" sz="1100">
              <a:solidFill>
                <a:schemeClr val="dk1"/>
              </a:solidFill>
              <a:effectLst/>
              <a:latin typeface="+mn-lt"/>
              <a:ea typeface="+mn-ea"/>
              <a:cs typeface="+mn-cs"/>
            </a:rPr>
            <a:t>、</a:t>
          </a:r>
          <a:r>
            <a:rPr lang="ja-JP" altLang="en-US" sz="1300">
              <a:solidFill>
                <a:schemeClr val="dk1"/>
              </a:solidFill>
              <a:effectLst/>
              <a:latin typeface="+mn-lt"/>
              <a:ea typeface="+mn-ea"/>
              <a:cs typeface="+mn-cs"/>
            </a:rPr>
            <a:t>引き続き</a:t>
          </a:r>
          <a:r>
            <a:rPr lang="ja-JP" altLang="ja-JP" sz="1300">
              <a:solidFill>
                <a:schemeClr val="dk1"/>
              </a:solidFill>
              <a:effectLst/>
              <a:latin typeface="+mn-lt"/>
              <a:ea typeface="+mn-ea"/>
              <a:cs typeface="+mn-cs"/>
            </a:rPr>
            <a:t>財政調整基金</a:t>
          </a:r>
          <a:r>
            <a:rPr lang="ja-JP" altLang="en-US" sz="1300">
              <a:solidFill>
                <a:schemeClr val="dk1"/>
              </a:solidFill>
              <a:effectLst/>
              <a:latin typeface="+mn-lt"/>
              <a:ea typeface="+mn-ea"/>
              <a:cs typeface="+mn-cs"/>
            </a:rPr>
            <a:t>の効率的な運用</a:t>
          </a:r>
          <a:r>
            <a:rPr lang="ja-JP" altLang="ja-JP" sz="1300">
              <a:solidFill>
                <a:schemeClr val="dk1"/>
              </a:solidFill>
              <a:effectLst/>
              <a:latin typeface="+mn-lt"/>
              <a:ea typeface="+mn-ea"/>
              <a:cs typeface="+mn-cs"/>
            </a:rPr>
            <a:t>に努めるとともに、着実に財政健全化を進める必要がある。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各会計とも実質収支の黒字を維持しているが、施設の老朽化などにより、今後は多額の改築及び改修事業が見込まれている。</a:t>
          </a:r>
          <a:r>
            <a:rPr lang="en-US" altLang="ja-JP" sz="1300">
              <a:solidFill>
                <a:schemeClr val="dk1"/>
              </a:solidFill>
              <a:effectLst/>
              <a:latin typeface="+mn-lt"/>
              <a:ea typeface="+mn-ea"/>
              <a:cs typeface="+mn-cs"/>
            </a:rPr>
            <a:t/>
          </a:r>
          <a:br>
            <a:rPr lang="en-US" altLang="ja-JP" sz="1300">
              <a:solidFill>
                <a:schemeClr val="dk1"/>
              </a:solidFill>
              <a:effectLst/>
              <a:latin typeface="+mn-lt"/>
              <a:ea typeface="+mn-ea"/>
              <a:cs typeface="+mn-cs"/>
            </a:rPr>
          </a:b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また、普通交付税は市町村合併による算定替えにより、通常より約</a:t>
          </a:r>
          <a:r>
            <a:rPr lang="en-US" altLang="ja-JP" sz="1300">
              <a:solidFill>
                <a:schemeClr val="dk1"/>
              </a:solidFill>
              <a:effectLst/>
              <a:latin typeface="+mn-lt"/>
              <a:ea typeface="+mn-ea"/>
              <a:cs typeface="+mn-cs"/>
            </a:rPr>
            <a:t>6</a:t>
          </a:r>
          <a:r>
            <a:rPr lang="ja-JP" altLang="ja-JP" sz="1300">
              <a:solidFill>
                <a:schemeClr val="dk1"/>
              </a:solidFill>
              <a:effectLst/>
              <a:latin typeface="+mn-lt"/>
              <a:ea typeface="+mn-ea"/>
              <a:cs typeface="+mn-cs"/>
            </a:rPr>
            <a:t>億円多く交付されている</a:t>
          </a:r>
          <a:r>
            <a:rPr lang="ja-JP" altLang="en-US" sz="1300">
              <a:solidFill>
                <a:schemeClr val="dk1"/>
              </a:solidFill>
              <a:effectLst/>
              <a:latin typeface="+mn-lt"/>
              <a:ea typeface="+mn-ea"/>
              <a:cs typeface="+mn-cs"/>
            </a:rPr>
            <a:t>が、平成</a:t>
          </a:r>
          <a:r>
            <a:rPr lang="en-US" altLang="ja-JP" sz="1300">
              <a:solidFill>
                <a:schemeClr val="dk1"/>
              </a:solidFill>
              <a:effectLst/>
              <a:latin typeface="+mn-lt"/>
              <a:ea typeface="+mn-ea"/>
              <a:cs typeface="+mn-cs"/>
            </a:rPr>
            <a:t>28</a:t>
          </a:r>
          <a:r>
            <a:rPr lang="ja-JP" altLang="en-US" sz="1300">
              <a:solidFill>
                <a:schemeClr val="dk1"/>
              </a:solidFill>
              <a:effectLst/>
              <a:latin typeface="+mn-lt"/>
              <a:ea typeface="+mn-ea"/>
              <a:cs typeface="+mn-cs"/>
            </a:rPr>
            <a:t>年度より算定替えの縮減が始まったため、今後も算定替え終了に備え</a:t>
          </a:r>
          <a:r>
            <a:rPr lang="ja-JP" altLang="ja-JP" sz="1300">
              <a:solidFill>
                <a:schemeClr val="dk1"/>
              </a:solidFill>
              <a:effectLst/>
              <a:latin typeface="+mn-lt"/>
              <a:ea typeface="+mn-ea"/>
              <a:cs typeface="+mn-cs"/>
            </a:rPr>
            <a:t>実質収支の黒字を確保できるよう、歳出の抑制・歳入の確保に努める必要がある。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19345951</v>
      </c>
      <c r="BO4" s="411"/>
      <c r="BP4" s="411"/>
      <c r="BQ4" s="411"/>
      <c r="BR4" s="411"/>
      <c r="BS4" s="411"/>
      <c r="BT4" s="411"/>
      <c r="BU4" s="412"/>
      <c r="BV4" s="410">
        <v>18772453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18745531</v>
      </c>
      <c r="BO5" s="416"/>
      <c r="BP5" s="416"/>
      <c r="BQ5" s="416"/>
      <c r="BR5" s="416"/>
      <c r="BS5" s="416"/>
      <c r="BT5" s="416"/>
      <c r="BU5" s="417"/>
      <c r="BV5" s="415">
        <v>18268781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89.7</v>
      </c>
      <c r="CU5" s="386"/>
      <c r="CV5" s="386"/>
      <c r="CW5" s="386"/>
      <c r="CX5" s="386"/>
      <c r="CY5" s="386"/>
      <c r="CZ5" s="386"/>
      <c r="DA5" s="387"/>
      <c r="DB5" s="385">
        <v>87.9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600420</v>
      </c>
      <c r="BO6" s="416"/>
      <c r="BP6" s="416"/>
      <c r="BQ6" s="416"/>
      <c r="BR6" s="416"/>
      <c r="BS6" s="416"/>
      <c r="BT6" s="416"/>
      <c r="BU6" s="417"/>
      <c r="BV6" s="415">
        <v>503672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93.5</v>
      </c>
      <c r="CU6" s="562"/>
      <c r="CV6" s="562"/>
      <c r="CW6" s="562"/>
      <c r="CX6" s="562"/>
      <c r="CY6" s="562"/>
      <c r="CZ6" s="562"/>
      <c r="DA6" s="563"/>
      <c r="DB6" s="561">
        <v>92.6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107695</v>
      </c>
      <c r="BO7" s="416"/>
      <c r="BP7" s="416"/>
      <c r="BQ7" s="416"/>
      <c r="BR7" s="416"/>
      <c r="BS7" s="416"/>
      <c r="BT7" s="416"/>
      <c r="BU7" s="417"/>
      <c r="BV7" s="415">
        <v>71251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10883303</v>
      </c>
      <c r="CU7" s="416"/>
      <c r="CV7" s="416"/>
      <c r="CW7" s="416"/>
      <c r="CX7" s="416"/>
      <c r="CY7" s="416"/>
      <c r="CZ7" s="416"/>
      <c r="DA7" s="417"/>
      <c r="DB7" s="415">
        <v>11143150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492725</v>
      </c>
      <c r="BO8" s="416"/>
      <c r="BP8" s="416"/>
      <c r="BQ8" s="416"/>
      <c r="BR8" s="416"/>
      <c r="BS8" s="416"/>
      <c r="BT8" s="416"/>
      <c r="BU8" s="417"/>
      <c r="BV8" s="415">
        <v>432421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32106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60304</v>
      </c>
      <c r="BO9" s="416"/>
      <c r="BP9" s="416"/>
      <c r="BQ9" s="416"/>
      <c r="BR9" s="416"/>
      <c r="BS9" s="416"/>
      <c r="BT9" s="416"/>
      <c r="BU9" s="417"/>
      <c r="BV9" s="415">
        <v>194239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v>
      </c>
      <c r="CU9" s="386"/>
      <c r="CV9" s="386"/>
      <c r="CW9" s="386"/>
      <c r="CX9" s="386"/>
      <c r="CY9" s="386"/>
      <c r="CZ9" s="386"/>
      <c r="DA9" s="387"/>
      <c r="DB9" s="385">
        <v>21.9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33764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3353</v>
      </c>
      <c r="BO10" s="416"/>
      <c r="BP10" s="416"/>
      <c r="BQ10" s="416"/>
      <c r="BR10" s="416"/>
      <c r="BS10" s="416"/>
      <c r="BT10" s="416"/>
      <c r="BU10" s="417"/>
      <c r="BV10" s="415">
        <v>3686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313698</v>
      </c>
      <c r="BO11" s="416"/>
      <c r="BP11" s="416"/>
      <c r="BQ11" s="416"/>
      <c r="BR11" s="416"/>
      <c r="BS11" s="416"/>
      <c r="BT11" s="416"/>
      <c r="BU11" s="417"/>
      <c r="BV11" s="415">
        <v>270216</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32013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31978</v>
      </c>
      <c r="S13" s="517"/>
      <c r="T13" s="517"/>
      <c r="U13" s="517"/>
      <c r="V13" s="518"/>
      <c r="W13" s="504" t="s">
        <v>124</v>
      </c>
      <c r="X13" s="428"/>
      <c r="Y13" s="428"/>
      <c r="Z13" s="428"/>
      <c r="AA13" s="428"/>
      <c r="AB13" s="429"/>
      <c r="AC13" s="391">
        <v>3972</v>
      </c>
      <c r="AD13" s="392"/>
      <c r="AE13" s="392"/>
      <c r="AF13" s="392"/>
      <c r="AG13" s="393"/>
      <c r="AH13" s="391">
        <v>4551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77355</v>
      </c>
      <c r="BO13" s="416"/>
      <c r="BP13" s="416"/>
      <c r="BQ13" s="416"/>
      <c r="BR13" s="416"/>
      <c r="BS13" s="416"/>
      <c r="BT13" s="416"/>
      <c r="BU13" s="417"/>
      <c r="BV13" s="415">
        <v>468141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13.8</v>
      </c>
      <c r="CU13" s="386"/>
      <c r="CV13" s="386"/>
      <c r="CW13" s="386"/>
      <c r="CX13" s="386"/>
      <c r="CY13" s="386"/>
      <c r="CZ13" s="386"/>
      <c r="DA13" s="387"/>
      <c r="DB13" s="385">
        <v>14.7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32440</v>
      </c>
      <c r="S14" s="517"/>
      <c r="T14" s="517"/>
      <c r="U14" s="517"/>
      <c r="V14" s="518"/>
      <c r="W14" s="519"/>
      <c r="X14" s="431"/>
      <c r="Y14" s="431"/>
      <c r="Z14" s="431"/>
      <c r="AA14" s="431"/>
      <c r="AB14" s="432"/>
      <c r="AC14" s="509">
        <v>24.5</v>
      </c>
      <c r="AD14" s="510"/>
      <c r="AE14" s="510"/>
      <c r="AF14" s="510"/>
      <c r="AG14" s="511"/>
      <c r="AH14" s="509">
        <v>26.5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32392</v>
      </c>
      <c r="S15" s="517"/>
      <c r="T15" s="517"/>
      <c r="U15" s="517"/>
      <c r="V15" s="518"/>
      <c r="W15" s="504" t="s">
        <v>131</v>
      </c>
      <c r="X15" s="428"/>
      <c r="Y15" s="428"/>
      <c r="Z15" s="428"/>
      <c r="AA15" s="428"/>
      <c r="AB15" s="429"/>
      <c r="AC15" s="391">
        <v>3630</v>
      </c>
      <c r="AD15" s="392"/>
      <c r="AE15" s="392"/>
      <c r="AF15" s="392"/>
      <c r="AG15" s="393"/>
      <c r="AH15" s="391">
        <v>3825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2583398</v>
      </c>
      <c r="BO15" s="411"/>
      <c r="BP15" s="411"/>
      <c r="BQ15" s="411"/>
      <c r="BR15" s="411"/>
      <c r="BS15" s="411"/>
      <c r="BT15" s="411"/>
      <c r="BU15" s="412"/>
      <c r="BV15" s="410">
        <v>2522880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22.3</v>
      </c>
      <c r="AD16" s="510"/>
      <c r="AE16" s="510"/>
      <c r="AF16" s="510"/>
      <c r="AG16" s="511"/>
      <c r="AH16" s="509">
        <v>22.3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9240724</v>
      </c>
      <c r="BO16" s="416"/>
      <c r="BP16" s="416"/>
      <c r="BQ16" s="416"/>
      <c r="BR16" s="416"/>
      <c r="BS16" s="416"/>
      <c r="BT16" s="416"/>
      <c r="BU16" s="417"/>
      <c r="BV16" s="415">
        <v>9065080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8641</v>
      </c>
      <c r="AD17" s="392"/>
      <c r="AE17" s="392"/>
      <c r="AF17" s="392"/>
      <c r="AG17" s="393"/>
      <c r="AH17" s="391">
        <v>8803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3214619</v>
      </c>
      <c r="BO17" s="416"/>
      <c r="BP17" s="416"/>
      <c r="BQ17" s="416"/>
      <c r="BR17" s="416"/>
      <c r="BS17" s="416"/>
      <c r="BT17" s="416"/>
      <c r="BU17" s="417"/>
      <c r="BV17" s="415">
        <v>3132613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346.01</v>
      </c>
      <c r="M18" s="480"/>
      <c r="N18" s="480"/>
      <c r="O18" s="480"/>
      <c r="P18" s="480"/>
      <c r="Q18" s="480"/>
      <c r="R18" s="481"/>
      <c r="S18" s="481"/>
      <c r="T18" s="481"/>
      <c r="U18" s="481"/>
      <c r="V18" s="482"/>
      <c r="W18" s="496"/>
      <c r="X18" s="497"/>
      <c r="Y18" s="497"/>
      <c r="Z18" s="497"/>
      <c r="AA18" s="497"/>
      <c r="AB18" s="505"/>
      <c r="AC18" s="379">
        <v>53.2</v>
      </c>
      <c r="AD18" s="380"/>
      <c r="AE18" s="380"/>
      <c r="AF18" s="380"/>
      <c r="AG18" s="483"/>
      <c r="AH18" s="379">
        <v>51.2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9781147</v>
      </c>
      <c r="BO18" s="416"/>
      <c r="BP18" s="416"/>
      <c r="BQ18" s="416"/>
      <c r="BR18" s="416"/>
      <c r="BS18" s="416"/>
      <c r="BT18" s="416"/>
      <c r="BU18" s="417"/>
      <c r="BV18" s="415">
        <v>9930591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93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12831216</v>
      </c>
      <c r="BO19" s="416"/>
      <c r="BP19" s="416"/>
      <c r="BQ19" s="416"/>
      <c r="BR19" s="416"/>
      <c r="BS19" s="416"/>
      <c r="BT19" s="416"/>
      <c r="BU19" s="417"/>
      <c r="BV19" s="415">
        <v>12705440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10129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10981687</v>
      </c>
      <c r="BO23" s="416"/>
      <c r="BP23" s="416"/>
      <c r="BQ23" s="416"/>
      <c r="BR23" s="416"/>
      <c r="BS23" s="416"/>
      <c r="BT23" s="416"/>
      <c r="BU23" s="417"/>
      <c r="BV23" s="415">
        <v>11336687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7580</v>
      </c>
      <c r="R24" s="392"/>
      <c r="S24" s="392"/>
      <c r="T24" s="392"/>
      <c r="U24" s="392"/>
      <c r="V24" s="393"/>
      <c r="W24" s="457"/>
      <c r="X24" s="448"/>
      <c r="Y24" s="449"/>
      <c r="Z24" s="388" t="s">
        <v>154</v>
      </c>
      <c r="AA24" s="389"/>
      <c r="AB24" s="389"/>
      <c r="AC24" s="389"/>
      <c r="AD24" s="389"/>
      <c r="AE24" s="389"/>
      <c r="AF24" s="389"/>
      <c r="AG24" s="390"/>
      <c r="AH24" s="391">
        <v>269</v>
      </c>
      <c r="AI24" s="392"/>
      <c r="AJ24" s="392"/>
      <c r="AK24" s="392"/>
      <c r="AL24" s="393"/>
      <c r="AM24" s="391">
        <v>784135</v>
      </c>
      <c r="AN24" s="392"/>
      <c r="AO24" s="392"/>
      <c r="AP24" s="392"/>
      <c r="AQ24" s="392"/>
      <c r="AR24" s="393"/>
      <c r="AS24" s="391">
        <v>2915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6574469</v>
      </c>
      <c r="BO24" s="416"/>
      <c r="BP24" s="416"/>
      <c r="BQ24" s="416"/>
      <c r="BR24" s="416"/>
      <c r="BS24" s="416"/>
      <c r="BT24" s="416"/>
      <c r="BU24" s="417"/>
      <c r="BV24" s="415">
        <v>7201058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715215</v>
      </c>
      <c r="BO25" s="411"/>
      <c r="BP25" s="411"/>
      <c r="BQ25" s="411"/>
      <c r="BR25" s="411"/>
      <c r="BS25" s="411"/>
      <c r="BT25" s="411"/>
      <c r="BU25" s="412"/>
      <c r="BV25" s="410">
        <v>825560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5650</v>
      </c>
      <c r="R26" s="392"/>
      <c r="S26" s="392"/>
      <c r="T26" s="392"/>
      <c r="U26" s="392"/>
      <c r="V26" s="393"/>
      <c r="W26" s="457"/>
      <c r="X26" s="448"/>
      <c r="Y26" s="449"/>
      <c r="Z26" s="388" t="s">
        <v>160</v>
      </c>
      <c r="AA26" s="470"/>
      <c r="AB26" s="470"/>
      <c r="AC26" s="470"/>
      <c r="AD26" s="470"/>
      <c r="AE26" s="470"/>
      <c r="AF26" s="470"/>
      <c r="AG26" s="471"/>
      <c r="AH26" s="391">
        <v>18</v>
      </c>
      <c r="AI26" s="392"/>
      <c r="AJ26" s="392"/>
      <c r="AK26" s="392"/>
      <c r="AL26" s="393"/>
      <c r="AM26" s="391">
        <v>51480</v>
      </c>
      <c r="AN26" s="392"/>
      <c r="AO26" s="392"/>
      <c r="AP26" s="392"/>
      <c r="AQ26" s="392"/>
      <c r="AR26" s="393"/>
      <c r="AS26" s="391">
        <v>2860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3280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16120</v>
      </c>
      <c r="AN27" s="392"/>
      <c r="AO27" s="392"/>
      <c r="AP27" s="392"/>
      <c r="AQ27" s="392"/>
      <c r="AR27" s="393"/>
      <c r="AS27" s="391">
        <v>4030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1159341</v>
      </c>
      <c r="BO27" s="419"/>
      <c r="BP27" s="419"/>
      <c r="BQ27" s="419"/>
      <c r="BR27" s="419"/>
      <c r="BS27" s="419"/>
      <c r="BT27" s="419"/>
      <c r="BU27" s="420"/>
      <c r="BV27" s="418">
        <v>1157177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2930</v>
      </c>
      <c r="R28" s="392"/>
      <c r="S28" s="392"/>
      <c r="T28" s="392"/>
      <c r="U28" s="392"/>
      <c r="V28" s="393"/>
      <c r="W28" s="457"/>
      <c r="X28" s="448"/>
      <c r="Y28" s="449"/>
      <c r="Z28" s="388" t="s">
        <v>166</v>
      </c>
      <c r="AA28" s="389"/>
      <c r="AB28" s="389"/>
      <c r="AC28" s="389"/>
      <c r="AD28" s="389"/>
      <c r="AE28" s="389"/>
      <c r="AF28" s="389"/>
      <c r="AG28" s="390"/>
      <c r="AH28" s="391">
        <v>3</v>
      </c>
      <c r="AI28" s="392"/>
      <c r="AJ28" s="392"/>
      <c r="AK28" s="392"/>
      <c r="AL28" s="393"/>
      <c r="AM28" s="391">
        <v>8655</v>
      </c>
      <c r="AN28" s="392"/>
      <c r="AO28" s="392"/>
      <c r="AP28" s="392"/>
      <c r="AQ28" s="392"/>
      <c r="AR28" s="393"/>
      <c r="AS28" s="391">
        <v>2885</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2818140</v>
      </c>
      <c r="BO28" s="411"/>
      <c r="BP28" s="411"/>
      <c r="BQ28" s="411"/>
      <c r="BR28" s="411"/>
      <c r="BS28" s="411"/>
      <c r="BT28" s="411"/>
      <c r="BU28" s="412"/>
      <c r="BV28" s="410">
        <v>2864787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2810</v>
      </c>
      <c r="R29" s="392"/>
      <c r="S29" s="392"/>
      <c r="T29" s="392"/>
      <c r="U29" s="392"/>
      <c r="V29" s="393"/>
      <c r="W29" s="458"/>
      <c r="X29" s="459"/>
      <c r="Y29" s="460"/>
      <c r="Z29" s="388" t="s">
        <v>170</v>
      </c>
      <c r="AA29" s="389"/>
      <c r="AB29" s="389"/>
      <c r="AC29" s="389"/>
      <c r="AD29" s="389"/>
      <c r="AE29" s="389"/>
      <c r="AF29" s="389"/>
      <c r="AG29" s="390"/>
      <c r="AH29" s="391">
        <v>276</v>
      </c>
      <c r="AI29" s="392"/>
      <c r="AJ29" s="392"/>
      <c r="AK29" s="392"/>
      <c r="AL29" s="393"/>
      <c r="AM29" s="391">
        <v>808910</v>
      </c>
      <c r="AN29" s="392"/>
      <c r="AO29" s="392"/>
      <c r="AP29" s="392"/>
      <c r="AQ29" s="392"/>
      <c r="AR29" s="393"/>
      <c r="AS29" s="391">
        <v>2931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1861482</v>
      </c>
      <c r="BO29" s="416"/>
      <c r="BP29" s="416"/>
      <c r="BQ29" s="416"/>
      <c r="BR29" s="416"/>
      <c r="BS29" s="416"/>
      <c r="BT29" s="416"/>
      <c r="BU29" s="417"/>
      <c r="BV29" s="415">
        <v>1858107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4468127</v>
      </c>
      <c r="BO30" s="419"/>
      <c r="BP30" s="419"/>
      <c r="BQ30" s="419"/>
      <c r="BR30" s="419"/>
      <c r="BS30" s="419"/>
      <c r="BT30" s="419"/>
      <c r="BU30" s="420"/>
      <c r="BV30" s="418">
        <v>3974023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平川市水道事業会計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平川市簡易水道特別会計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青森県市長会館管理組合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平川市土地開発公社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学校給食センター特別会計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平川市下水道事業会計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青森県市町村職員退職手当組合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碇ヶ関開発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尾上地区住宅団地温泉事業特別会計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津軽広域連合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津軽バイオマスエナジー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国民健康保険診療施設事業診療所特別会計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津軽広域水道企業団（津軽事業部）</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久吉ダム水道企業団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南黒地方福祉事務組合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青森県後期高齢者医療広域連合（一般会計）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青森県後期高齢者医療広域連合（特別会計）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弘前地区環境整備事務組合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黒石地区清掃施設組合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537</v>
      </c>
      <c r="D34" s="1184"/>
      <c r="E34" s="1185"/>
      <c r="F34" s="32">
        <v>3.2</v>
      </c>
      <c r="G34" s="33">
        <v>3.37</v>
      </c>
      <c r="H34" s="33">
        <v>3.86</v>
      </c>
      <c r="I34" s="33">
        <v>4.3600000000000003</v>
      </c>
      <c r="J34" s="34">
        <v>5.17</v>
      </c>
      <c r="K34" s="22"/>
      <c r="L34" s="22"/>
      <c r="M34" s="22"/>
      <c r="N34" s="22"/>
      <c r="O34" s="22"/>
      <c r="P34" s="22"/>
    </row>
    <row r="35" spans="1:16" ht="39" customHeight="1" x14ac:dyDescent="0.15">
      <c r="A35" s="22"/>
      <c r="B35" s="35"/>
      <c r="C35" s="1178" t="s">
        <v>538</v>
      </c>
      <c r="D35" s="1179"/>
      <c r="E35" s="1180"/>
      <c r="F35" s="36">
        <v>2.09</v>
      </c>
      <c r="G35" s="37">
        <v>2.2200000000000002</v>
      </c>
      <c r="H35" s="37">
        <v>2.11</v>
      </c>
      <c r="I35" s="37">
        <v>3.87</v>
      </c>
      <c r="J35" s="38">
        <v>4.4800000000000004</v>
      </c>
      <c r="K35" s="22"/>
      <c r="L35" s="22"/>
      <c r="M35" s="22"/>
      <c r="N35" s="22"/>
      <c r="O35" s="22"/>
      <c r="P35" s="22"/>
    </row>
    <row r="36" spans="1:16" ht="39" customHeight="1" x14ac:dyDescent="0.15">
      <c r="A36" s="22"/>
      <c r="B36" s="35"/>
      <c r="C36" s="1178" t="s">
        <v>539</v>
      </c>
      <c r="D36" s="1179"/>
      <c r="E36" s="1180"/>
      <c r="F36" s="36">
        <v>0.97</v>
      </c>
      <c r="G36" s="37">
        <v>0.67</v>
      </c>
      <c r="H36" s="37">
        <v>1.7</v>
      </c>
      <c r="I36" s="37">
        <v>1.42</v>
      </c>
      <c r="J36" s="38">
        <v>1.34</v>
      </c>
      <c r="K36" s="22"/>
      <c r="L36" s="22"/>
      <c r="M36" s="22"/>
      <c r="N36" s="22"/>
      <c r="O36" s="22"/>
      <c r="P36" s="22"/>
    </row>
    <row r="37" spans="1:16" ht="39" customHeight="1" x14ac:dyDescent="0.15">
      <c r="A37" s="22"/>
      <c r="B37" s="35"/>
      <c r="C37" s="1178" t="s">
        <v>540</v>
      </c>
      <c r="D37" s="1179"/>
      <c r="E37" s="1180"/>
      <c r="F37" s="36">
        <v>0.04</v>
      </c>
      <c r="G37" s="37">
        <v>0.05</v>
      </c>
      <c r="H37" s="37">
        <v>0.37</v>
      </c>
      <c r="I37" s="37">
        <v>0.03</v>
      </c>
      <c r="J37" s="38">
        <v>1.06</v>
      </c>
      <c r="K37" s="22"/>
      <c r="L37" s="22"/>
      <c r="M37" s="22"/>
      <c r="N37" s="22"/>
      <c r="O37" s="22"/>
      <c r="P37" s="22"/>
    </row>
    <row r="38" spans="1:16" ht="39" customHeight="1" x14ac:dyDescent="0.15">
      <c r="A38" s="22"/>
      <c r="B38" s="35"/>
      <c r="C38" s="1178" t="s">
        <v>541</v>
      </c>
      <c r="D38" s="1179"/>
      <c r="E38" s="1180"/>
      <c r="F38" s="36">
        <v>0.17</v>
      </c>
      <c r="G38" s="37">
        <v>0.52</v>
      </c>
      <c r="H38" s="37">
        <v>0.68</v>
      </c>
      <c r="I38" s="37">
        <v>1.08</v>
      </c>
      <c r="J38" s="38">
        <v>0.89</v>
      </c>
      <c r="K38" s="22"/>
      <c r="L38" s="22"/>
      <c r="M38" s="22"/>
      <c r="N38" s="22"/>
      <c r="O38" s="22"/>
      <c r="P38" s="22"/>
    </row>
    <row r="39" spans="1:16" ht="39" customHeight="1" x14ac:dyDescent="0.15">
      <c r="A39" s="22"/>
      <c r="B39" s="35"/>
      <c r="C39" s="1178" t="s">
        <v>542</v>
      </c>
      <c r="D39" s="1179"/>
      <c r="E39" s="1180"/>
      <c r="F39" s="36">
        <v>0.02</v>
      </c>
      <c r="G39" s="37">
        <v>0</v>
      </c>
      <c r="H39" s="37">
        <v>0.01</v>
      </c>
      <c r="I39" s="37">
        <v>0.01</v>
      </c>
      <c r="J39" s="38">
        <v>0.03</v>
      </c>
      <c r="K39" s="22"/>
      <c r="L39" s="22"/>
      <c r="M39" s="22"/>
      <c r="N39" s="22"/>
      <c r="O39" s="22"/>
      <c r="P39" s="22"/>
    </row>
    <row r="40" spans="1:16" ht="39" customHeight="1" x14ac:dyDescent="0.15">
      <c r="A40" s="22"/>
      <c r="B40" s="35"/>
      <c r="C40" s="1178" t="s">
        <v>543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545</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2420</v>
      </c>
      <c r="L45" s="60">
        <v>2552</v>
      </c>
      <c r="M45" s="60">
        <v>2496</v>
      </c>
      <c r="N45" s="60">
        <v>2507</v>
      </c>
      <c r="O45" s="61">
        <v>2389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15</v>
      </c>
      <c r="F48" s="1188"/>
      <c r="G48" s="1188"/>
      <c r="H48" s="1188"/>
      <c r="I48" s="1188"/>
      <c r="J48" s="1189"/>
      <c r="K48" s="63">
        <v>742</v>
      </c>
      <c r="L48" s="64">
        <v>693</v>
      </c>
      <c r="M48" s="64">
        <v>776</v>
      </c>
      <c r="N48" s="64">
        <v>650</v>
      </c>
      <c r="O48" s="65">
        <v>637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107</v>
      </c>
      <c r="L49" s="64">
        <v>108</v>
      </c>
      <c r="M49" s="64">
        <v>108</v>
      </c>
      <c r="N49" s="64">
        <v>106</v>
      </c>
      <c r="O49" s="65">
        <v>131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18</v>
      </c>
      <c r="L50" s="64">
        <v>20</v>
      </c>
      <c r="M50" s="64">
        <v>14</v>
      </c>
      <c r="N50" s="64">
        <v>10</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493</v>
      </c>
      <c r="L51" s="64" t="s">
        <v>493</v>
      </c>
      <c r="M51" s="64" t="s">
        <v>493</v>
      </c>
      <c r="N51" s="64" t="s">
        <v>493</v>
      </c>
      <c r="O51" s="65" t="s">
        <v>493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1928</v>
      </c>
      <c r="L52" s="64">
        <v>1921</v>
      </c>
      <c r="M52" s="64">
        <v>2022</v>
      </c>
      <c r="N52" s="64">
        <v>2018</v>
      </c>
      <c r="O52" s="65">
        <v>2043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1359</v>
      </c>
      <c r="L53" s="69">
        <v>1452</v>
      </c>
      <c r="M53" s="69">
        <v>1372</v>
      </c>
      <c r="N53" s="69">
        <v>1255</v>
      </c>
      <c r="O53" s="70">
        <v>1121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50" sqref="S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14" t="s">
        <v>24</v>
      </c>
      <c r="C41" s="1215"/>
      <c r="D41" s="81"/>
      <c r="E41" s="1216" t="s">
        <v>25</v>
      </c>
      <c r="F41" s="1216"/>
      <c r="G41" s="1216"/>
      <c r="H41" s="1217"/>
      <c r="I41" s="82">
        <v>13103</v>
      </c>
      <c r="J41" s="83">
        <v>12676</v>
      </c>
      <c r="K41" s="83">
        <v>11825</v>
      </c>
      <c r="L41" s="83">
        <v>11323</v>
      </c>
      <c r="M41" s="84">
        <v>10977</v>
      </c>
    </row>
    <row r="42" spans="2:13" ht="27.75" customHeight="1" x14ac:dyDescent="0.15">
      <c r="B42" s="1204"/>
      <c r="C42" s="1205"/>
      <c r="D42" s="85"/>
      <c r="E42" s="1208" t="s">
        <v>26</v>
      </c>
      <c r="F42" s="1208"/>
      <c r="G42" s="1208"/>
      <c r="H42" s="1209"/>
      <c r="I42" s="86">
        <v>53</v>
      </c>
      <c r="J42" s="87">
        <v>43</v>
      </c>
      <c r="K42" s="87">
        <v>34</v>
      </c>
      <c r="L42" s="87">
        <v>25</v>
      </c>
      <c r="M42" s="88">
        <v>19</v>
      </c>
    </row>
    <row r="43" spans="2:13" ht="27.75" customHeight="1" x14ac:dyDescent="0.15">
      <c r="B43" s="1204"/>
      <c r="C43" s="1205"/>
      <c r="D43" s="85"/>
      <c r="E43" s="1208" t="s">
        <v>27</v>
      </c>
      <c r="F43" s="1208"/>
      <c r="G43" s="1208"/>
      <c r="H43" s="1209"/>
      <c r="I43" s="86">
        <v>7093</v>
      </c>
      <c r="J43" s="87">
        <v>6667</v>
      </c>
      <c r="K43" s="87">
        <v>6348</v>
      </c>
      <c r="L43" s="87">
        <v>5675</v>
      </c>
      <c r="M43" s="88">
        <v>5112</v>
      </c>
    </row>
    <row r="44" spans="2:13" ht="27.75" customHeight="1" x14ac:dyDescent="0.15">
      <c r="B44" s="1204"/>
      <c r="C44" s="1205"/>
      <c r="D44" s="85"/>
      <c r="E44" s="1208" t="s">
        <v>28</v>
      </c>
      <c r="F44" s="1208"/>
      <c r="G44" s="1208"/>
      <c r="H44" s="1209"/>
      <c r="I44" s="86">
        <v>867</v>
      </c>
      <c r="J44" s="87">
        <v>804</v>
      </c>
      <c r="K44" s="87">
        <v>1005</v>
      </c>
      <c r="L44" s="87">
        <v>1044</v>
      </c>
      <c r="M44" s="88">
        <v>927</v>
      </c>
    </row>
    <row r="45" spans="2:13" ht="27.75" customHeight="1" x14ac:dyDescent="0.15">
      <c r="B45" s="1204"/>
      <c r="C45" s="1205"/>
      <c r="D45" s="85"/>
      <c r="E45" s="1208" t="s">
        <v>29</v>
      </c>
      <c r="F45" s="1208"/>
      <c r="G45" s="1208"/>
      <c r="H45" s="1209"/>
      <c r="I45" s="86">
        <v>4002</v>
      </c>
      <c r="J45" s="87">
        <v>3312</v>
      </c>
      <c r="K45" s="87">
        <v>3020</v>
      </c>
      <c r="L45" s="87">
        <v>2813</v>
      </c>
      <c r="M45" s="88">
        <v>2610</v>
      </c>
    </row>
    <row r="46" spans="2:13" ht="27.75" customHeight="1" x14ac:dyDescent="0.15">
      <c r="B46" s="1204"/>
      <c r="C46" s="1205"/>
      <c r="D46" s="89"/>
      <c r="E46" s="1208" t="s">
        <v>30</v>
      </c>
      <c r="F46" s="1208"/>
      <c r="G46" s="1208"/>
      <c r="H46" s="1209"/>
      <c r="I46" s="86" t="s">
        <v>493</v>
      </c>
      <c r="J46" s="87" t="s">
        <v>493</v>
      </c>
      <c r="K46" s="87" t="s">
        <v>493</v>
      </c>
      <c r="L46" s="87" t="s">
        <v>493</v>
      </c>
      <c r="M46" s="88" t="s">
        <v>493</v>
      </c>
    </row>
    <row r="47" spans="2:13" ht="27.75" customHeight="1" x14ac:dyDescent="0.15">
      <c r="B47" s="1204"/>
      <c r="C47" s="1205"/>
      <c r="D47" s="90"/>
      <c r="E47" s="1218" t="s">
        <v>31</v>
      </c>
      <c r="F47" s="1219"/>
      <c r="G47" s="1219"/>
      <c r="H47" s="1220"/>
      <c r="I47" s="86" t="s">
        <v>493</v>
      </c>
      <c r="J47" s="87" t="s">
        <v>493</v>
      </c>
      <c r="K47" s="87" t="s">
        <v>493</v>
      </c>
      <c r="L47" s="87" t="s">
        <v>493</v>
      </c>
      <c r="M47" s="88" t="s">
        <v>493</v>
      </c>
    </row>
    <row r="48" spans="2:13" ht="27.75" customHeight="1" x14ac:dyDescent="0.15">
      <c r="B48" s="1204"/>
      <c r="C48" s="1205"/>
      <c r="D48" s="85"/>
      <c r="E48" s="1208" t="s">
        <v>32</v>
      </c>
      <c r="F48" s="1208"/>
      <c r="G48" s="1208"/>
      <c r="H48" s="1209"/>
      <c r="I48" s="86" t="s">
        <v>493</v>
      </c>
      <c r="J48" s="87" t="s">
        <v>493</v>
      </c>
      <c r="K48" s="87" t="s">
        <v>493</v>
      </c>
      <c r="L48" s="87" t="s">
        <v>493</v>
      </c>
      <c r="M48" s="88" t="s">
        <v>493</v>
      </c>
    </row>
    <row r="49" spans="2:13" ht="27.75" customHeight="1" x14ac:dyDescent="0.15">
      <c r="B49" s="1206"/>
      <c r="C49" s="1207"/>
      <c r="D49" s="85"/>
      <c r="E49" s="1208" t="s">
        <v>33</v>
      </c>
      <c r="F49" s="1208"/>
      <c r="G49" s="1208"/>
      <c r="H49" s="1209"/>
      <c r="I49" s="86" t="s">
        <v>493</v>
      </c>
      <c r="J49" s="87" t="s">
        <v>493</v>
      </c>
      <c r="K49" s="87" t="s">
        <v>493</v>
      </c>
      <c r="L49" s="87" t="s">
        <v>493</v>
      </c>
      <c r="M49" s="88" t="s">
        <v>493</v>
      </c>
    </row>
    <row r="50" spans="2:13" ht="27.75" customHeight="1" x14ac:dyDescent="0.15">
      <c r="B50" s="1202" t="s">
        <v>34</v>
      </c>
      <c r="C50" s="1203"/>
      <c r="D50" s="91"/>
      <c r="E50" s="1208" t="s">
        <v>35</v>
      </c>
      <c r="F50" s="1208"/>
      <c r="G50" s="1208"/>
      <c r="H50" s="1209"/>
      <c r="I50" s="86">
        <v>6366</v>
      </c>
      <c r="J50" s="87">
        <v>7150</v>
      </c>
      <c r="K50" s="87">
        <v>7611</v>
      </c>
      <c r="L50" s="87">
        <v>8079</v>
      </c>
      <c r="M50" s="88">
        <v>8537</v>
      </c>
    </row>
    <row r="51" spans="2:13" ht="27.75" customHeight="1" x14ac:dyDescent="0.15">
      <c r="B51" s="1204"/>
      <c r="C51" s="1205"/>
      <c r="D51" s="85"/>
      <c r="E51" s="1208" t="s">
        <v>36</v>
      </c>
      <c r="F51" s="1208"/>
      <c r="G51" s="1208"/>
      <c r="H51" s="1209"/>
      <c r="I51" s="86">
        <v>3</v>
      </c>
      <c r="J51" s="87" t="s">
        <v>493</v>
      </c>
      <c r="K51" s="87" t="s">
        <v>493</v>
      </c>
      <c r="L51" s="87">
        <v>943</v>
      </c>
      <c r="M51" s="88">
        <v>928</v>
      </c>
    </row>
    <row r="52" spans="2:13" ht="27.75" customHeight="1" x14ac:dyDescent="0.15">
      <c r="B52" s="1206"/>
      <c r="C52" s="1207"/>
      <c r="D52" s="85"/>
      <c r="E52" s="1208" t="s">
        <v>37</v>
      </c>
      <c r="F52" s="1208"/>
      <c r="G52" s="1208"/>
      <c r="H52" s="1209"/>
      <c r="I52" s="86">
        <v>16853</v>
      </c>
      <c r="J52" s="87">
        <v>16929</v>
      </c>
      <c r="K52" s="87">
        <v>16492</v>
      </c>
      <c r="L52" s="87">
        <v>16042</v>
      </c>
      <c r="M52" s="88">
        <v>16046</v>
      </c>
    </row>
    <row r="53" spans="2:13" ht="27.75" customHeight="1" thickBot="1" x14ac:dyDescent="0.2">
      <c r="B53" s="1210" t="s">
        <v>38</v>
      </c>
      <c r="C53" s="1211"/>
      <c r="D53" s="92"/>
      <c r="E53" s="1212" t="s">
        <v>39</v>
      </c>
      <c r="F53" s="1212"/>
      <c r="G53" s="1212"/>
      <c r="H53" s="1213"/>
      <c r="I53" s="93">
        <v>1896</v>
      </c>
      <c r="J53" s="94">
        <v>-577</v>
      </c>
      <c r="K53" s="94">
        <v>-1870</v>
      </c>
      <c r="L53" s="94">
        <v>-4184</v>
      </c>
      <c r="M53" s="95">
        <v>-5866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572</v>
      </c>
    </row>
    <row r="50" spans="1:17" x14ac:dyDescent="0.15">
      <c r="B50" s="250"/>
      <c r="C50" s="246"/>
      <c r="D50" s="246"/>
      <c r="E50" s="246"/>
      <c r="F50" s="246"/>
      <c r="G50" s="1244"/>
      <c r="H50" s="1245"/>
      <c r="I50" s="1245"/>
      <c r="J50" s="1246"/>
      <c r="K50" s="356" t="s">
        <v>532</v>
      </c>
      <c r="L50" s="356" t="s">
        <v>533</v>
      </c>
      <c r="M50" s="356" t="s">
        <v>534</v>
      </c>
      <c r="N50" s="356" t="s">
        <v>535</v>
      </c>
      <c r="O50" s="356" t="s">
        <v>536</v>
      </c>
    </row>
    <row r="51" spans="1:17" x14ac:dyDescent="0.15">
      <c r="B51" s="250"/>
      <c r="C51" s="246"/>
      <c r="D51" s="246"/>
      <c r="E51" s="246"/>
      <c r="F51" s="246"/>
      <c r="G51" s="1247" t="s">
        <v>573</v>
      </c>
      <c r="H51" s="1248"/>
      <c r="I51" s="1253" t="s">
        <v>574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576</v>
      </c>
      <c r="H55" s="1228"/>
      <c r="I55" s="1233" t="s">
        <v>574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4"/>
      <c r="H72" s="1245"/>
      <c r="I72" s="1245"/>
      <c r="J72" s="1246"/>
      <c r="K72" s="356" t="s">
        <v>532</v>
      </c>
      <c r="L72" s="356" t="s">
        <v>533</v>
      </c>
      <c r="M72" s="356" t="s">
        <v>534</v>
      </c>
      <c r="N72" s="356" t="s">
        <v>535</v>
      </c>
      <c r="O72" s="356" t="s">
        <v>536</v>
      </c>
    </row>
    <row r="73" spans="2:30" x14ac:dyDescent="0.15">
      <c r="B73" s="250"/>
      <c r="C73" s="246"/>
      <c r="D73" s="246"/>
      <c r="E73" s="246"/>
      <c r="F73" s="246"/>
      <c r="G73" s="1247" t="s">
        <v>573</v>
      </c>
      <c r="H73" s="1248"/>
      <c r="I73" s="1253" t="s">
        <v>574</v>
      </c>
      <c r="J73" s="1253"/>
      <c r="K73" s="1234">
        <v>20.2</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580</v>
      </c>
      <c r="J75" s="1233"/>
      <c r="K75" s="1225">
        <v>13.9</v>
      </c>
      <c r="L75" s="1225">
        <v>14.7</v>
      </c>
      <c r="M75" s="1225">
        <v>14.9</v>
      </c>
      <c r="N75" s="1225">
        <v>14.7</v>
      </c>
      <c r="O75" s="1225">
        <v>13.8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576</v>
      </c>
      <c r="H77" s="1228"/>
      <c r="I77" s="1233" t="s">
        <v>574</v>
      </c>
      <c r="J77" s="1233"/>
      <c r="K77" s="1234">
        <v>64.599999999999994</v>
      </c>
      <c r="L77" s="1234">
        <v>52.8</v>
      </c>
      <c r="M77" s="1221">
        <v>48.6</v>
      </c>
      <c r="N77" s="1221">
        <v>32.799999999999997</v>
      </c>
      <c r="O77" s="1221">
        <v>20.2</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580</v>
      </c>
      <c r="J79" s="1223"/>
      <c r="K79" s="1224">
        <v>12.4</v>
      </c>
      <c r="L79" s="1224">
        <v>11.5</v>
      </c>
      <c r="M79" s="1224">
        <v>10.4</v>
      </c>
      <c r="N79" s="1224">
        <v>9.5</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33264</v>
      </c>
      <c r="E3" s="118"/>
      <c r="F3" s="119">
        <v>70489</v>
      </c>
      <c r="G3" s="120"/>
      <c r="H3" s="121"/>
    </row>
    <row r="4" spans="1:8" x14ac:dyDescent="0.15">
      <c r="A4" s="122"/>
      <c r="B4" s="123"/>
      <c r="C4" s="124"/>
      <c r="D4" s="125">
        <v>23689</v>
      </c>
      <c r="E4" s="126"/>
      <c r="F4" s="127">
        <v>37817</v>
      </c>
      <c r="G4" s="128"/>
      <c r="H4" s="129"/>
    </row>
    <row r="5" spans="1:8" x14ac:dyDescent="0.15">
      <c r="A5" s="110" t="s">
        <v>526</v>
      </c>
      <c r="B5" s="115"/>
      <c r="C5" s="116"/>
      <c r="D5" s="117">
        <v>75947</v>
      </c>
      <c r="E5" s="118"/>
      <c r="F5" s="119">
        <v>84389</v>
      </c>
      <c r="G5" s="120"/>
      <c r="H5" s="121"/>
    </row>
    <row r="6" spans="1:8" x14ac:dyDescent="0.15">
      <c r="A6" s="122"/>
      <c r="B6" s="123"/>
      <c r="C6" s="124"/>
      <c r="D6" s="125">
        <v>57369</v>
      </c>
      <c r="E6" s="126"/>
      <c r="F6" s="127">
        <v>44339</v>
      </c>
      <c r="G6" s="128"/>
      <c r="H6" s="129"/>
    </row>
    <row r="7" spans="1:8" x14ac:dyDescent="0.15">
      <c r="A7" s="110" t="s">
        <v>527</v>
      </c>
      <c r="B7" s="115"/>
      <c r="C7" s="116"/>
      <c r="D7" s="117">
        <v>61783</v>
      </c>
      <c r="E7" s="118"/>
      <c r="F7" s="119">
        <v>83623</v>
      </c>
      <c r="G7" s="120"/>
      <c r="H7" s="121"/>
    </row>
    <row r="8" spans="1:8" x14ac:dyDescent="0.15">
      <c r="A8" s="122"/>
      <c r="B8" s="123"/>
      <c r="C8" s="124"/>
      <c r="D8" s="125">
        <v>49650</v>
      </c>
      <c r="E8" s="126"/>
      <c r="F8" s="127">
        <v>48787</v>
      </c>
      <c r="G8" s="128"/>
      <c r="H8" s="129"/>
    </row>
    <row r="9" spans="1:8" x14ac:dyDescent="0.15">
      <c r="A9" s="110" t="s">
        <v>528</v>
      </c>
      <c r="B9" s="115"/>
      <c r="C9" s="116"/>
      <c r="D9" s="117">
        <v>65332</v>
      </c>
      <c r="E9" s="118"/>
      <c r="F9" s="119">
        <v>87974</v>
      </c>
      <c r="G9" s="120"/>
      <c r="H9" s="121"/>
    </row>
    <row r="10" spans="1:8" x14ac:dyDescent="0.15">
      <c r="A10" s="122"/>
      <c r="B10" s="123"/>
      <c r="C10" s="124"/>
      <c r="D10" s="125">
        <v>49032</v>
      </c>
      <c r="E10" s="126"/>
      <c r="F10" s="127">
        <v>48183</v>
      </c>
      <c r="G10" s="128"/>
      <c r="H10" s="129"/>
    </row>
    <row r="11" spans="1:8" x14ac:dyDescent="0.15">
      <c r="A11" s="110" t="s">
        <v>529</v>
      </c>
      <c r="B11" s="115"/>
      <c r="C11" s="116"/>
      <c r="D11" s="117">
        <v>96822</v>
      </c>
      <c r="E11" s="118"/>
      <c r="F11" s="119">
        <v>78864</v>
      </c>
      <c r="G11" s="120"/>
      <c r="H11" s="121"/>
    </row>
    <row r="12" spans="1:8" x14ac:dyDescent="0.15">
      <c r="A12" s="122"/>
      <c r="B12" s="123"/>
      <c r="C12" s="130"/>
      <c r="D12" s="125">
        <v>68799</v>
      </c>
      <c r="E12" s="126"/>
      <c r="F12" s="127">
        <v>46136</v>
      </c>
      <c r="G12" s="128"/>
      <c r="H12" s="129"/>
    </row>
    <row r="13" spans="1:8" x14ac:dyDescent="0.15">
      <c r="A13" s="110"/>
      <c r="B13" s="115"/>
      <c r="C13" s="131"/>
      <c r="D13" s="132">
        <v>66630</v>
      </c>
      <c r="E13" s="133"/>
      <c r="F13" s="134">
        <v>81068</v>
      </c>
      <c r="G13" s="135"/>
      <c r="H13" s="121"/>
    </row>
    <row r="14" spans="1:8" x14ac:dyDescent="0.15">
      <c r="A14" s="122"/>
      <c r="B14" s="123"/>
      <c r="C14" s="124"/>
      <c r="D14" s="125">
        <v>49708</v>
      </c>
      <c r="E14" s="126"/>
      <c r="F14" s="127">
        <v>45052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2.13</v>
      </c>
      <c r="C19" s="136">
        <f>ROUND(VALUE(SUBSTITUTE(実質収支比率等に係る経年分析!G$48,"▲","-")),2)</f>
        <v>2.2400000000000002</v>
      </c>
      <c r="D19" s="136">
        <f>ROUND(VALUE(SUBSTITUTE(実質収支比率等に係る経年分析!H$48,"▲","-")),2)</f>
        <v>2.14</v>
      </c>
      <c r="E19" s="136">
        <f>ROUND(VALUE(SUBSTITUTE(実質収支比率等に係る経年分析!I$48,"▲","-")),2)</f>
        <v>3.88</v>
      </c>
      <c r="F19" s="136">
        <f>ROUND(VALUE(SUBSTITUTE(実質収支比率等に係る経年分析!J$48,"▲","-")),2)</f>
        <v>4.53</v>
      </c>
    </row>
    <row r="20" spans="1:11" x14ac:dyDescent="0.15">
      <c r="A20" s="136" t="s">
        <v>44</v>
      </c>
      <c r="B20" s="136">
        <f>ROUND(VALUE(SUBSTITUTE(実質収支比率等に係る経年分析!F$47,"▲","-")),2)</f>
        <v>20.57</v>
      </c>
      <c r="C20" s="136">
        <f>ROUND(VALUE(SUBSTITUTE(実質収支比率等に係る経年分析!G$47,"▲","-")),2)</f>
        <v>21.68</v>
      </c>
      <c r="D20" s="136">
        <f>ROUND(VALUE(SUBSTITUTE(実質収支比率等に係る経年分析!H$47,"▲","-")),2)</f>
        <v>23.87</v>
      </c>
      <c r="E20" s="136">
        <f>ROUND(VALUE(SUBSTITUTE(実質収支比率等に係る経年分析!I$47,"▲","-")),2)</f>
        <v>25.71</v>
      </c>
      <c r="F20" s="136">
        <f>ROUND(VALUE(SUBSTITUTE(実質収支比率等に係る経年分析!J$47,"▲","-")),2)</f>
        <v>25.89</v>
      </c>
    </row>
    <row r="21" spans="1:11" x14ac:dyDescent="0.15">
      <c r="A21" s="136" t="s">
        <v>45</v>
      </c>
      <c r="B21" s="136">
        <f>IF(ISNUMBER(VALUE(SUBSTITUTE(実質収支比率等に係る経年分析!F$49,"▲","-"))),ROUND(VALUE(SUBSTITUTE(実質収支比率等に係る経年分析!F$49,"▲","-")),2),NA())</f>
        <v>2.35</v>
      </c>
      <c r="C21" s="136">
        <f>IF(ISNUMBER(VALUE(SUBSTITUTE(実質収支比率等に係る経年分析!G$49,"▲","-"))),ROUND(VALUE(SUBSTITUTE(実質収支比率等に係る経年分析!G$49,"▲","-")),2),NA())</f>
        <v>1.65</v>
      </c>
      <c r="D21" s="136">
        <f>IF(ISNUMBER(VALUE(SUBSTITUTE(実質収支比率等に係る経年分析!H$49,"▲","-"))),ROUND(VALUE(SUBSTITUTE(実質収支比率等に係る経年分析!H$49,"▲","-")),2),NA())</f>
        <v>1.64</v>
      </c>
      <c r="E21" s="136">
        <f>IF(ISNUMBER(VALUE(SUBSTITUTE(実質収支比率等に係る経年分析!I$49,"▲","-"))),ROUND(VALUE(SUBSTITUTE(実質収支比率等に係る経年分析!I$49,"▲","-")),2),NA())</f>
        <v>4.2</v>
      </c>
      <c r="F21" s="136">
        <f>IF(ISNUMBER(VALUE(SUBSTITUTE(実質収支比率等に係る経年分析!J$49,"▲","-"))),ROUND(VALUE(SUBSTITUTE(実質収支比率等に係る経年分析!J$49,"▲","-")),2),NA())</f>
        <v>0.71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学校給食センター特別会計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尾上地区住宅団地温泉事業特別会計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0.89</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1.06</v>
      </c>
    </row>
    <row r="34" spans="1:16" x14ac:dyDescent="0.15">
      <c r="A34" s="137" t="str">
        <f>IF(連結実質赤字比率に係る赤字・黒字の構成分析!C$36="",NA(),連結実質赤字比率に係る赤字・黒字の構成分析!C$36)</f>
        <v>平川市下水道事業会計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2.2200000000000002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4.4800000000000004</v>
      </c>
    </row>
    <row r="36" spans="1:16" x14ac:dyDescent="0.15">
      <c r="A36" s="137" t="str">
        <f>IF(連結実質赤字比率に係る赤字・黒字の構成分析!C$34="",NA(),連結実質赤字比率に係る赤字・黒字の構成分析!C$34)</f>
        <v>平川市水道事業会計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4.3600000000000003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1928</v>
      </c>
      <c r="E42" s="138"/>
      <c r="F42" s="138"/>
      <c r="G42" s="138">
        <f>'実質公債費比率（分子）の構造'!L$52</f>
        <v>1921</v>
      </c>
      <c r="H42" s="138"/>
      <c r="I42" s="138"/>
      <c r="J42" s="138">
        <f>'実質公債費比率（分子）の構造'!M$52</f>
        <v>2022</v>
      </c>
      <c r="K42" s="138"/>
      <c r="L42" s="138"/>
      <c r="M42" s="138">
        <f>'実質公債費比率（分子）の構造'!N$52</f>
        <v>2018</v>
      </c>
      <c r="N42" s="138"/>
      <c r="O42" s="138"/>
      <c r="P42" s="138">
        <f>'実質公債費比率（分子）の構造'!O$52</f>
        <v>2043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18</v>
      </c>
      <c r="C44" s="138"/>
      <c r="D44" s="138"/>
      <c r="E44" s="138">
        <f>'実質公債費比率（分子）の構造'!L$50</f>
        <v>20</v>
      </c>
      <c r="F44" s="138"/>
      <c r="G44" s="138"/>
      <c r="H44" s="138">
        <f>'実質公債費比率（分子）の構造'!M$50</f>
        <v>14</v>
      </c>
      <c r="I44" s="138"/>
      <c r="J44" s="138"/>
      <c r="K44" s="138">
        <f>'実質公債費比率（分子）の構造'!N$50</f>
        <v>10</v>
      </c>
      <c r="L44" s="138"/>
      <c r="M44" s="138"/>
      <c r="N44" s="138">
        <f>'実質公債費比率（分子）の構造'!O$50</f>
        <v>7</v>
      </c>
      <c r="O44" s="138"/>
      <c r="P44" s="138"/>
    </row>
    <row r="45" spans="1:16" x14ac:dyDescent="0.15">
      <c r="A45" s="138" t="s">
        <v>55</v>
      </c>
      <c r="B45" s="138">
        <f>'実質公債費比率（分子）の構造'!K$49</f>
        <v>107</v>
      </c>
      <c r="C45" s="138"/>
      <c r="D45" s="138"/>
      <c r="E45" s="138">
        <f>'実質公債費比率（分子）の構造'!L$49</f>
        <v>108</v>
      </c>
      <c r="F45" s="138"/>
      <c r="G45" s="138"/>
      <c r="H45" s="138">
        <f>'実質公債費比率（分子）の構造'!M$49</f>
        <v>108</v>
      </c>
      <c r="I45" s="138"/>
      <c r="J45" s="138"/>
      <c r="K45" s="138">
        <f>'実質公債費比率（分子）の構造'!N$49</f>
        <v>106</v>
      </c>
      <c r="L45" s="138"/>
      <c r="M45" s="138"/>
      <c r="N45" s="138">
        <f>'実質公債費比率（分子）の構造'!O$49</f>
        <v>131</v>
      </c>
      <c r="O45" s="138"/>
      <c r="P45" s="138"/>
    </row>
    <row r="46" spans="1:16" x14ac:dyDescent="0.15">
      <c r="A46" s="138" t="s">
        <v>56</v>
      </c>
      <c r="B46" s="138">
        <f>'実質公債費比率（分子）の構造'!K$48</f>
        <v>742</v>
      </c>
      <c r="C46" s="138"/>
      <c r="D46" s="138"/>
      <c r="E46" s="138">
        <f>'実質公債費比率（分子）の構造'!L$48</f>
        <v>693</v>
      </c>
      <c r="F46" s="138"/>
      <c r="G46" s="138"/>
      <c r="H46" s="138">
        <f>'実質公債費比率（分子）の構造'!M$48</f>
        <v>776</v>
      </c>
      <c r="I46" s="138"/>
      <c r="J46" s="138"/>
      <c r="K46" s="138">
        <f>'実質公債費比率（分子）の構造'!N$48</f>
        <v>650</v>
      </c>
      <c r="L46" s="138"/>
      <c r="M46" s="138"/>
      <c r="N46" s="138">
        <f>'実質公債費比率（分子）の構造'!O$48</f>
        <v>637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2420</v>
      </c>
      <c r="C49" s="138"/>
      <c r="D49" s="138"/>
      <c r="E49" s="138">
        <f>'実質公債費比率（分子）の構造'!L$45</f>
        <v>2552</v>
      </c>
      <c r="F49" s="138"/>
      <c r="G49" s="138"/>
      <c r="H49" s="138">
        <f>'実質公債費比率（分子）の構造'!M$45</f>
        <v>2496</v>
      </c>
      <c r="I49" s="138"/>
      <c r="J49" s="138"/>
      <c r="K49" s="138">
        <f>'実質公債費比率（分子）の構造'!N$45</f>
        <v>2507</v>
      </c>
      <c r="L49" s="138"/>
      <c r="M49" s="138"/>
      <c r="N49" s="138">
        <f>'実質公債費比率（分子）の構造'!O$45</f>
        <v>2389</v>
      </c>
      <c r="O49" s="138"/>
      <c r="P49" s="138"/>
    </row>
    <row r="50" spans="1:16" x14ac:dyDescent="0.15">
      <c r="A50" s="138" t="s">
        <v>60</v>
      </c>
      <c r="B50" s="138" t="e">
        <f>NA()</f>
        <v>#N/A</v>
      </c>
      <c r="C50" s="138">
        <f>IF(ISNUMBER('実質公債費比率（分子）の構造'!K$53),'実質公債費比率（分子）の構造'!K$53,NA())</f>
        <v>1359</v>
      </c>
      <c r="D50" s="138" t="e">
        <f>NA()</f>
        <v>#N/A</v>
      </c>
      <c r="E50" s="138" t="e">
        <f>NA()</f>
        <v>#N/A</v>
      </c>
      <c r="F50" s="138">
        <f>IF(ISNUMBER('実質公債費比率（分子）の構造'!L$53),'実質公債費比率（分子）の構造'!L$53,NA())</f>
        <v>1452</v>
      </c>
      <c r="G50" s="138" t="e">
        <f>NA()</f>
        <v>#N/A</v>
      </c>
      <c r="H50" s="138" t="e">
        <f>NA()</f>
        <v>#N/A</v>
      </c>
      <c r="I50" s="138">
        <f>IF(ISNUMBER('実質公債費比率（分子）の構造'!M$53),'実質公債費比率（分子）の構造'!M$53,NA())</f>
        <v>1372</v>
      </c>
      <c r="J50" s="138" t="e">
        <f>NA()</f>
        <v>#N/A</v>
      </c>
      <c r="K50" s="138" t="e">
        <f>NA()</f>
        <v>#N/A</v>
      </c>
      <c r="L50" s="138">
        <f>IF(ISNUMBER('実質公債費比率（分子）の構造'!N$53),'実質公債費比率（分子）の構造'!N$53,NA())</f>
        <v>1255</v>
      </c>
      <c r="M50" s="138" t="e">
        <f>NA()</f>
        <v>#N/A</v>
      </c>
      <c r="N50" s="138" t="e">
        <f>NA()</f>
        <v>#N/A</v>
      </c>
      <c r="O50" s="138">
        <f>IF(ISNUMBER('実質公債費比率（分子）の構造'!O$53),'実質公債費比率（分子）の構造'!O$53,NA())</f>
        <v>1121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16853</v>
      </c>
      <c r="E56" s="137"/>
      <c r="F56" s="137"/>
      <c r="G56" s="137">
        <f>'将来負担比率（分子）の構造'!J$52</f>
        <v>16929</v>
      </c>
      <c r="H56" s="137"/>
      <c r="I56" s="137"/>
      <c r="J56" s="137">
        <f>'将来負担比率（分子）の構造'!K$52</f>
        <v>16492</v>
      </c>
      <c r="K56" s="137"/>
      <c r="L56" s="137"/>
      <c r="M56" s="137">
        <f>'将来負担比率（分子）の構造'!L$52</f>
        <v>16042</v>
      </c>
      <c r="N56" s="137"/>
      <c r="O56" s="137"/>
      <c r="P56" s="137">
        <f>'将来負担比率（分子）の構造'!M$52</f>
        <v>16046</v>
      </c>
    </row>
    <row r="57" spans="1:16" x14ac:dyDescent="0.15">
      <c r="A57" s="137" t="s">
        <v>36</v>
      </c>
      <c r="B57" s="137"/>
      <c r="C57" s="137"/>
      <c r="D57" s="137">
        <f>'将来負担比率（分子）の構造'!I$51</f>
        <v>3</v>
      </c>
      <c r="E57" s="137"/>
      <c r="F57" s="137"/>
      <c r="G57" s="137" t="str">
        <f>'将来負担比率（分子）の構造'!J$51</f>
        <v>-</v>
      </c>
      <c r="H57" s="137"/>
      <c r="I57" s="137"/>
      <c r="J57" s="137" t="str">
        <f>'将来負担比率（分子）の構造'!K$51</f>
        <v>-</v>
      </c>
      <c r="K57" s="137"/>
      <c r="L57" s="137"/>
      <c r="M57" s="137">
        <f>'将来負担比率（分子）の構造'!L$51</f>
        <v>943</v>
      </c>
      <c r="N57" s="137"/>
      <c r="O57" s="137"/>
      <c r="P57" s="137">
        <f>'将来負担比率（分子）の構造'!M$51</f>
        <v>928</v>
      </c>
    </row>
    <row r="58" spans="1:16" x14ac:dyDescent="0.15">
      <c r="A58" s="137" t="s">
        <v>35</v>
      </c>
      <c r="B58" s="137"/>
      <c r="C58" s="137"/>
      <c r="D58" s="137">
        <f>'将来負担比率（分子）の構造'!I$50</f>
        <v>6366</v>
      </c>
      <c r="E58" s="137"/>
      <c r="F58" s="137"/>
      <c r="G58" s="137">
        <f>'将来負担比率（分子）の構造'!J$50</f>
        <v>7150</v>
      </c>
      <c r="H58" s="137"/>
      <c r="I58" s="137"/>
      <c r="J58" s="137">
        <f>'将来負担比率（分子）の構造'!K$50</f>
        <v>7611</v>
      </c>
      <c r="K58" s="137"/>
      <c r="L58" s="137"/>
      <c r="M58" s="137">
        <f>'将来負担比率（分子）の構造'!L$50</f>
        <v>8079</v>
      </c>
      <c r="N58" s="137"/>
      <c r="O58" s="137"/>
      <c r="P58" s="137">
        <f>'将来負担比率（分子）の構造'!M$50</f>
        <v>8537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4002</v>
      </c>
      <c r="C62" s="137"/>
      <c r="D62" s="137"/>
      <c r="E62" s="137">
        <f>'将来負担比率（分子）の構造'!J$45</f>
        <v>3312</v>
      </c>
      <c r="F62" s="137"/>
      <c r="G62" s="137"/>
      <c r="H62" s="137">
        <f>'将来負担比率（分子）の構造'!K$45</f>
        <v>3020</v>
      </c>
      <c r="I62" s="137"/>
      <c r="J62" s="137"/>
      <c r="K62" s="137">
        <f>'将来負担比率（分子）の構造'!L$45</f>
        <v>2813</v>
      </c>
      <c r="L62" s="137"/>
      <c r="M62" s="137"/>
      <c r="N62" s="137">
        <f>'将来負担比率（分子）の構造'!M$45</f>
        <v>2610</v>
      </c>
      <c r="O62" s="137"/>
      <c r="P62" s="137"/>
    </row>
    <row r="63" spans="1:16" x14ac:dyDescent="0.15">
      <c r="A63" s="137" t="s">
        <v>28</v>
      </c>
      <c r="B63" s="137">
        <f>'将来負担比率（分子）の構造'!I$44</f>
        <v>867</v>
      </c>
      <c r="C63" s="137"/>
      <c r="D63" s="137"/>
      <c r="E63" s="137">
        <f>'将来負担比率（分子）の構造'!J$44</f>
        <v>804</v>
      </c>
      <c r="F63" s="137"/>
      <c r="G63" s="137"/>
      <c r="H63" s="137">
        <f>'将来負担比率（分子）の構造'!K$44</f>
        <v>1005</v>
      </c>
      <c r="I63" s="137"/>
      <c r="J63" s="137"/>
      <c r="K63" s="137">
        <f>'将来負担比率（分子）の構造'!L$44</f>
        <v>1044</v>
      </c>
      <c r="L63" s="137"/>
      <c r="M63" s="137"/>
      <c r="N63" s="137">
        <f>'将来負担比率（分子）の構造'!M$44</f>
        <v>927</v>
      </c>
      <c r="O63" s="137"/>
      <c r="P63" s="137"/>
    </row>
    <row r="64" spans="1:16" x14ac:dyDescent="0.15">
      <c r="A64" s="137" t="s">
        <v>27</v>
      </c>
      <c r="B64" s="137">
        <f>'将来負担比率（分子）の構造'!I$43</f>
        <v>7093</v>
      </c>
      <c r="C64" s="137"/>
      <c r="D64" s="137"/>
      <c r="E64" s="137">
        <f>'将来負担比率（分子）の構造'!J$43</f>
        <v>6667</v>
      </c>
      <c r="F64" s="137"/>
      <c r="G64" s="137"/>
      <c r="H64" s="137">
        <f>'将来負担比率（分子）の構造'!K$43</f>
        <v>6348</v>
      </c>
      <c r="I64" s="137"/>
      <c r="J64" s="137"/>
      <c r="K64" s="137">
        <f>'将来負担比率（分子）の構造'!L$43</f>
        <v>5675</v>
      </c>
      <c r="L64" s="137"/>
      <c r="M64" s="137"/>
      <c r="N64" s="137">
        <f>'将来負担比率（分子）の構造'!M$43</f>
        <v>5112</v>
      </c>
      <c r="O64" s="137"/>
      <c r="P64" s="137"/>
    </row>
    <row r="65" spans="1:16" x14ac:dyDescent="0.15">
      <c r="A65" s="137" t="s">
        <v>26</v>
      </c>
      <c r="B65" s="137">
        <f>'将来負担比率（分子）の構造'!I$42</f>
        <v>53</v>
      </c>
      <c r="C65" s="137"/>
      <c r="D65" s="137"/>
      <c r="E65" s="137">
        <f>'将来負担比率（分子）の構造'!J$42</f>
        <v>43</v>
      </c>
      <c r="F65" s="137"/>
      <c r="G65" s="137"/>
      <c r="H65" s="137">
        <f>'将来負担比率（分子）の構造'!K$42</f>
        <v>34</v>
      </c>
      <c r="I65" s="137"/>
      <c r="J65" s="137"/>
      <c r="K65" s="137">
        <f>'将来負担比率（分子）の構造'!L$42</f>
        <v>25</v>
      </c>
      <c r="L65" s="137"/>
      <c r="M65" s="137"/>
      <c r="N65" s="137">
        <f>'将来負担比率（分子）の構造'!M$42</f>
        <v>19</v>
      </c>
      <c r="O65" s="137"/>
      <c r="P65" s="137"/>
    </row>
    <row r="66" spans="1:16" x14ac:dyDescent="0.15">
      <c r="A66" s="137" t="s">
        <v>25</v>
      </c>
      <c r="B66" s="137">
        <f>'将来負担比率（分子）の構造'!I$41</f>
        <v>13103</v>
      </c>
      <c r="C66" s="137"/>
      <c r="D66" s="137"/>
      <c r="E66" s="137">
        <f>'将来負担比率（分子）の構造'!J$41</f>
        <v>12676</v>
      </c>
      <c r="F66" s="137"/>
      <c r="G66" s="137"/>
      <c r="H66" s="137">
        <f>'将来負担比率（分子）の構造'!K$41</f>
        <v>11825</v>
      </c>
      <c r="I66" s="137"/>
      <c r="J66" s="137"/>
      <c r="K66" s="137">
        <f>'将来負担比率（分子）の構造'!L$41</f>
        <v>11323</v>
      </c>
      <c r="L66" s="137"/>
      <c r="M66" s="137"/>
      <c r="N66" s="137">
        <f>'将来負担比率（分子）の構造'!M$41</f>
        <v>10977</v>
      </c>
      <c r="O66" s="137"/>
      <c r="P66" s="137"/>
    </row>
    <row r="67" spans="1:16" x14ac:dyDescent="0.15">
      <c r="A67" s="137" t="s">
        <v>64</v>
      </c>
      <c r="B67" s="137" t="e">
        <f>NA()</f>
        <v>#N/A</v>
      </c>
      <c r="C67" s="137">
        <f>IF(ISNUMBER('将来負担比率（分子）の構造'!I$53), IF('将来負担比率（分子）の構造'!I$53 &lt; 0, 0, '将来負担比率（分子）の構造'!I$53), NA())</f>
        <v>1896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2378993</v>
      </c>
      <c r="S5" s="671"/>
      <c r="T5" s="671"/>
      <c r="U5" s="671"/>
      <c r="V5" s="671"/>
      <c r="W5" s="671"/>
      <c r="X5" s="671"/>
      <c r="Y5" s="718"/>
      <c r="Z5" s="731">
        <v>12.3</v>
      </c>
      <c r="AA5" s="731"/>
      <c r="AB5" s="731"/>
      <c r="AC5" s="731"/>
      <c r="AD5" s="732">
        <v>2378993</v>
      </c>
      <c r="AE5" s="732"/>
      <c r="AF5" s="732"/>
      <c r="AG5" s="732"/>
      <c r="AH5" s="732"/>
      <c r="AI5" s="732"/>
      <c r="AJ5" s="732"/>
      <c r="AK5" s="732"/>
      <c r="AL5" s="719">
        <v>22.7</v>
      </c>
      <c r="AM5" s="688"/>
      <c r="AN5" s="688"/>
      <c r="AO5" s="720"/>
      <c r="AP5" s="707" t="s">
        <v>209</v>
      </c>
      <c r="AQ5" s="708"/>
      <c r="AR5" s="708"/>
      <c r="AS5" s="708"/>
      <c r="AT5" s="708"/>
      <c r="AU5" s="708"/>
      <c r="AV5" s="708"/>
      <c r="AW5" s="708"/>
      <c r="AX5" s="708"/>
      <c r="AY5" s="708"/>
      <c r="AZ5" s="708"/>
      <c r="BA5" s="708"/>
      <c r="BB5" s="708"/>
      <c r="BC5" s="708"/>
      <c r="BD5" s="708"/>
      <c r="BE5" s="708"/>
      <c r="BF5" s="709"/>
      <c r="BG5" s="620">
        <v>2375635</v>
      </c>
      <c r="BH5" s="621"/>
      <c r="BI5" s="621"/>
      <c r="BJ5" s="621"/>
      <c r="BK5" s="621"/>
      <c r="BL5" s="621"/>
      <c r="BM5" s="621"/>
      <c r="BN5" s="622"/>
      <c r="BO5" s="673">
        <v>99.9</v>
      </c>
      <c r="BP5" s="673"/>
      <c r="BQ5" s="673"/>
      <c r="BR5" s="673"/>
      <c r="BS5" s="674">
        <v>12356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218474</v>
      </c>
      <c r="S6" s="621"/>
      <c r="T6" s="621"/>
      <c r="U6" s="621"/>
      <c r="V6" s="621"/>
      <c r="W6" s="621"/>
      <c r="X6" s="621"/>
      <c r="Y6" s="622"/>
      <c r="Z6" s="673">
        <v>1.1000000000000001</v>
      </c>
      <c r="AA6" s="673"/>
      <c r="AB6" s="673"/>
      <c r="AC6" s="673"/>
      <c r="AD6" s="674">
        <v>218474</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2375635</v>
      </c>
      <c r="BH6" s="621"/>
      <c r="BI6" s="621"/>
      <c r="BJ6" s="621"/>
      <c r="BK6" s="621"/>
      <c r="BL6" s="621"/>
      <c r="BM6" s="621"/>
      <c r="BN6" s="622"/>
      <c r="BO6" s="673">
        <v>99.9</v>
      </c>
      <c r="BP6" s="673"/>
      <c r="BQ6" s="673"/>
      <c r="BR6" s="673"/>
      <c r="BS6" s="674">
        <v>12356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161171</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161171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2745</v>
      </c>
      <c r="S7" s="621"/>
      <c r="T7" s="621"/>
      <c r="U7" s="621"/>
      <c r="V7" s="621"/>
      <c r="W7" s="621"/>
      <c r="X7" s="621"/>
      <c r="Y7" s="622"/>
      <c r="Z7" s="673">
        <v>0</v>
      </c>
      <c r="AA7" s="673"/>
      <c r="AB7" s="673"/>
      <c r="AC7" s="673"/>
      <c r="AD7" s="674">
        <v>2745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1001576</v>
      </c>
      <c r="BH7" s="621"/>
      <c r="BI7" s="621"/>
      <c r="BJ7" s="621"/>
      <c r="BK7" s="621"/>
      <c r="BL7" s="621"/>
      <c r="BM7" s="621"/>
      <c r="BN7" s="622"/>
      <c r="BO7" s="673">
        <v>42.1</v>
      </c>
      <c r="BP7" s="673"/>
      <c r="BQ7" s="673"/>
      <c r="BR7" s="673"/>
      <c r="BS7" s="674">
        <v>12356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2445301</v>
      </c>
      <c r="CS7" s="621"/>
      <c r="CT7" s="621"/>
      <c r="CU7" s="621"/>
      <c r="CV7" s="621"/>
      <c r="CW7" s="621"/>
      <c r="CX7" s="621"/>
      <c r="CY7" s="622"/>
      <c r="CZ7" s="673">
        <v>13</v>
      </c>
      <c r="DA7" s="673"/>
      <c r="DB7" s="673"/>
      <c r="DC7" s="673"/>
      <c r="DD7" s="626">
        <v>255186</v>
      </c>
      <c r="DE7" s="621"/>
      <c r="DF7" s="621"/>
      <c r="DG7" s="621"/>
      <c r="DH7" s="621"/>
      <c r="DI7" s="621"/>
      <c r="DJ7" s="621"/>
      <c r="DK7" s="621"/>
      <c r="DL7" s="621"/>
      <c r="DM7" s="621"/>
      <c r="DN7" s="621"/>
      <c r="DO7" s="621"/>
      <c r="DP7" s="622"/>
      <c r="DQ7" s="626">
        <v>2081414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3466</v>
      </c>
      <c r="S8" s="621"/>
      <c r="T8" s="621"/>
      <c r="U8" s="621"/>
      <c r="V8" s="621"/>
      <c r="W8" s="621"/>
      <c r="X8" s="621"/>
      <c r="Y8" s="622"/>
      <c r="Z8" s="673">
        <v>0</v>
      </c>
      <c r="AA8" s="673"/>
      <c r="AB8" s="673"/>
      <c r="AC8" s="673"/>
      <c r="AD8" s="674">
        <v>3466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50595</v>
      </c>
      <c r="BH8" s="621"/>
      <c r="BI8" s="621"/>
      <c r="BJ8" s="621"/>
      <c r="BK8" s="621"/>
      <c r="BL8" s="621"/>
      <c r="BM8" s="621"/>
      <c r="BN8" s="622"/>
      <c r="BO8" s="673">
        <v>2.1</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5683098</v>
      </c>
      <c r="CS8" s="621"/>
      <c r="CT8" s="621"/>
      <c r="CU8" s="621"/>
      <c r="CV8" s="621"/>
      <c r="CW8" s="621"/>
      <c r="CX8" s="621"/>
      <c r="CY8" s="622"/>
      <c r="CZ8" s="673">
        <v>30.3</v>
      </c>
      <c r="DA8" s="673"/>
      <c r="DB8" s="673"/>
      <c r="DC8" s="673"/>
      <c r="DD8" s="626">
        <v>125596</v>
      </c>
      <c r="DE8" s="621"/>
      <c r="DF8" s="621"/>
      <c r="DG8" s="621"/>
      <c r="DH8" s="621"/>
      <c r="DI8" s="621"/>
      <c r="DJ8" s="621"/>
      <c r="DK8" s="621"/>
      <c r="DL8" s="621"/>
      <c r="DM8" s="621"/>
      <c r="DN8" s="621"/>
      <c r="DO8" s="621"/>
      <c r="DP8" s="622"/>
      <c r="DQ8" s="626">
        <v>2705662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1766</v>
      </c>
      <c r="S9" s="621"/>
      <c r="T9" s="621"/>
      <c r="U9" s="621"/>
      <c r="V9" s="621"/>
      <c r="W9" s="621"/>
      <c r="X9" s="621"/>
      <c r="Y9" s="622"/>
      <c r="Z9" s="673">
        <v>0</v>
      </c>
      <c r="AA9" s="673"/>
      <c r="AB9" s="673"/>
      <c r="AC9" s="673"/>
      <c r="AD9" s="674">
        <v>1766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838112</v>
      </c>
      <c r="BH9" s="621"/>
      <c r="BI9" s="621"/>
      <c r="BJ9" s="621"/>
      <c r="BK9" s="621"/>
      <c r="BL9" s="621"/>
      <c r="BM9" s="621"/>
      <c r="BN9" s="622"/>
      <c r="BO9" s="673">
        <v>35.200000000000003</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898228</v>
      </c>
      <c r="CS9" s="621"/>
      <c r="CT9" s="621"/>
      <c r="CU9" s="621"/>
      <c r="CV9" s="621"/>
      <c r="CW9" s="621"/>
      <c r="CX9" s="621"/>
      <c r="CY9" s="622"/>
      <c r="CZ9" s="673">
        <v>4.8</v>
      </c>
      <c r="DA9" s="673"/>
      <c r="DB9" s="673"/>
      <c r="DC9" s="673"/>
      <c r="DD9" s="626">
        <v>16437</v>
      </c>
      <c r="DE9" s="621"/>
      <c r="DF9" s="621"/>
      <c r="DG9" s="621"/>
      <c r="DH9" s="621"/>
      <c r="DI9" s="621"/>
      <c r="DJ9" s="621"/>
      <c r="DK9" s="621"/>
      <c r="DL9" s="621"/>
      <c r="DM9" s="621"/>
      <c r="DN9" s="621"/>
      <c r="DO9" s="621"/>
      <c r="DP9" s="622"/>
      <c r="DQ9" s="626">
        <v>775802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519256</v>
      </c>
      <c r="S10" s="621"/>
      <c r="T10" s="621"/>
      <c r="U10" s="621"/>
      <c r="V10" s="621"/>
      <c r="W10" s="621"/>
      <c r="X10" s="621"/>
      <c r="Y10" s="622"/>
      <c r="Z10" s="673">
        <v>2.7</v>
      </c>
      <c r="AA10" s="673"/>
      <c r="AB10" s="673"/>
      <c r="AC10" s="673"/>
      <c r="AD10" s="674">
        <v>519256</v>
      </c>
      <c r="AE10" s="674"/>
      <c r="AF10" s="674"/>
      <c r="AG10" s="674"/>
      <c r="AH10" s="674"/>
      <c r="AI10" s="674"/>
      <c r="AJ10" s="674"/>
      <c r="AK10" s="674"/>
      <c r="AL10" s="643">
        <v>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49989</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30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13603</v>
      </c>
      <c r="S11" s="621"/>
      <c r="T11" s="621"/>
      <c r="U11" s="621"/>
      <c r="V11" s="621"/>
      <c r="W11" s="621"/>
      <c r="X11" s="621"/>
      <c r="Y11" s="622"/>
      <c r="Z11" s="673">
        <v>0.1</v>
      </c>
      <c r="AA11" s="673"/>
      <c r="AB11" s="673"/>
      <c r="AC11" s="673"/>
      <c r="AD11" s="674">
        <v>13603</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62880</v>
      </c>
      <c r="BH11" s="621"/>
      <c r="BI11" s="621"/>
      <c r="BJ11" s="621"/>
      <c r="BK11" s="621"/>
      <c r="BL11" s="621"/>
      <c r="BM11" s="621"/>
      <c r="BN11" s="622"/>
      <c r="BO11" s="673">
        <v>2.6</v>
      </c>
      <c r="BP11" s="673"/>
      <c r="BQ11" s="673"/>
      <c r="BR11" s="673"/>
      <c r="BS11" s="626">
        <v>12356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1115024</v>
      </c>
      <c r="CS11" s="621"/>
      <c r="CT11" s="621"/>
      <c r="CU11" s="621"/>
      <c r="CV11" s="621"/>
      <c r="CW11" s="621"/>
      <c r="CX11" s="621"/>
      <c r="CY11" s="622"/>
      <c r="CZ11" s="673">
        <v>5.9</v>
      </c>
      <c r="DA11" s="673"/>
      <c r="DB11" s="673"/>
      <c r="DC11" s="673"/>
      <c r="DD11" s="626">
        <v>448950</v>
      </c>
      <c r="DE11" s="621"/>
      <c r="DF11" s="621"/>
      <c r="DG11" s="621"/>
      <c r="DH11" s="621"/>
      <c r="DI11" s="621"/>
      <c r="DJ11" s="621"/>
      <c r="DK11" s="621"/>
      <c r="DL11" s="621"/>
      <c r="DM11" s="621"/>
      <c r="DN11" s="621"/>
      <c r="DO11" s="621"/>
      <c r="DP11" s="622"/>
      <c r="DQ11" s="626">
        <v>509635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1067254</v>
      </c>
      <c r="BH12" s="621"/>
      <c r="BI12" s="621"/>
      <c r="BJ12" s="621"/>
      <c r="BK12" s="621"/>
      <c r="BL12" s="621"/>
      <c r="BM12" s="621"/>
      <c r="BN12" s="622"/>
      <c r="BO12" s="673">
        <v>44.9</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505602</v>
      </c>
      <c r="CS12" s="621"/>
      <c r="CT12" s="621"/>
      <c r="CU12" s="621"/>
      <c r="CV12" s="621"/>
      <c r="CW12" s="621"/>
      <c r="CX12" s="621"/>
      <c r="CY12" s="622"/>
      <c r="CZ12" s="673">
        <v>2.7</v>
      </c>
      <c r="DA12" s="673"/>
      <c r="DB12" s="673"/>
      <c r="DC12" s="673"/>
      <c r="DD12" s="626">
        <v>9822</v>
      </c>
      <c r="DE12" s="621"/>
      <c r="DF12" s="621"/>
      <c r="DG12" s="621"/>
      <c r="DH12" s="621"/>
      <c r="DI12" s="621"/>
      <c r="DJ12" s="621"/>
      <c r="DK12" s="621"/>
      <c r="DL12" s="621"/>
      <c r="DM12" s="621"/>
      <c r="DN12" s="621"/>
      <c r="DO12" s="621"/>
      <c r="DP12" s="622"/>
      <c r="DQ12" s="626">
        <v>188363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42089</v>
      </c>
      <c r="S13" s="621"/>
      <c r="T13" s="621"/>
      <c r="U13" s="621"/>
      <c r="V13" s="621"/>
      <c r="W13" s="621"/>
      <c r="X13" s="621"/>
      <c r="Y13" s="622"/>
      <c r="Z13" s="673">
        <v>0.2</v>
      </c>
      <c r="AA13" s="673"/>
      <c r="AB13" s="673"/>
      <c r="AC13" s="673"/>
      <c r="AD13" s="674">
        <v>42089</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1050827</v>
      </c>
      <c r="BH13" s="621"/>
      <c r="BI13" s="621"/>
      <c r="BJ13" s="621"/>
      <c r="BK13" s="621"/>
      <c r="BL13" s="621"/>
      <c r="BM13" s="621"/>
      <c r="BN13" s="622"/>
      <c r="BO13" s="673">
        <v>44.2</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1581616</v>
      </c>
      <c r="CS13" s="621"/>
      <c r="CT13" s="621"/>
      <c r="CU13" s="621"/>
      <c r="CV13" s="621"/>
      <c r="CW13" s="621"/>
      <c r="CX13" s="621"/>
      <c r="CY13" s="622"/>
      <c r="CZ13" s="673">
        <v>8.4</v>
      </c>
      <c r="DA13" s="673"/>
      <c r="DB13" s="673"/>
      <c r="DC13" s="673"/>
      <c r="DD13" s="626">
        <v>559337</v>
      </c>
      <c r="DE13" s="621"/>
      <c r="DF13" s="621"/>
      <c r="DG13" s="621"/>
      <c r="DH13" s="621"/>
      <c r="DI13" s="621"/>
      <c r="DJ13" s="621"/>
      <c r="DK13" s="621"/>
      <c r="DL13" s="621"/>
      <c r="DM13" s="621"/>
      <c r="DN13" s="621"/>
      <c r="DO13" s="621"/>
      <c r="DP13" s="622"/>
      <c r="DQ13" s="626">
        <v>1225146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106926</v>
      </c>
      <c r="BH14" s="621"/>
      <c r="BI14" s="621"/>
      <c r="BJ14" s="621"/>
      <c r="BK14" s="621"/>
      <c r="BL14" s="621"/>
      <c r="BM14" s="621"/>
      <c r="BN14" s="622"/>
      <c r="BO14" s="673">
        <v>4.5</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750639</v>
      </c>
      <c r="CS14" s="621"/>
      <c r="CT14" s="621"/>
      <c r="CU14" s="621"/>
      <c r="CV14" s="621"/>
      <c r="CW14" s="621"/>
      <c r="CX14" s="621"/>
      <c r="CY14" s="622"/>
      <c r="CZ14" s="673">
        <v>4</v>
      </c>
      <c r="DA14" s="673"/>
      <c r="DB14" s="673"/>
      <c r="DC14" s="673"/>
      <c r="DD14" s="626">
        <v>77996</v>
      </c>
      <c r="DE14" s="621"/>
      <c r="DF14" s="621"/>
      <c r="DG14" s="621"/>
      <c r="DH14" s="621"/>
      <c r="DI14" s="621"/>
      <c r="DJ14" s="621"/>
      <c r="DK14" s="621"/>
      <c r="DL14" s="621"/>
      <c r="DM14" s="621"/>
      <c r="DN14" s="621"/>
      <c r="DO14" s="621"/>
      <c r="DP14" s="622"/>
      <c r="DQ14" s="626">
        <v>683625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15517</v>
      </c>
      <c r="S15" s="621"/>
      <c r="T15" s="621"/>
      <c r="U15" s="621"/>
      <c r="V15" s="621"/>
      <c r="W15" s="621"/>
      <c r="X15" s="621"/>
      <c r="Y15" s="622"/>
      <c r="Z15" s="673">
        <v>0.1</v>
      </c>
      <c r="AA15" s="673"/>
      <c r="AB15" s="673"/>
      <c r="AC15" s="673"/>
      <c r="AD15" s="674">
        <v>15517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199879</v>
      </c>
      <c r="BH15" s="621"/>
      <c r="BI15" s="621"/>
      <c r="BJ15" s="621"/>
      <c r="BK15" s="621"/>
      <c r="BL15" s="621"/>
      <c r="BM15" s="621"/>
      <c r="BN15" s="622"/>
      <c r="BO15" s="673">
        <v>8.4</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2842137</v>
      </c>
      <c r="CS15" s="621"/>
      <c r="CT15" s="621"/>
      <c r="CU15" s="621"/>
      <c r="CV15" s="621"/>
      <c r="CW15" s="621"/>
      <c r="CX15" s="621"/>
      <c r="CY15" s="622"/>
      <c r="CZ15" s="673">
        <v>15.2</v>
      </c>
      <c r="DA15" s="673"/>
      <c r="DB15" s="673"/>
      <c r="DC15" s="673"/>
      <c r="DD15" s="626">
        <v>1606233</v>
      </c>
      <c r="DE15" s="621"/>
      <c r="DF15" s="621"/>
      <c r="DG15" s="621"/>
      <c r="DH15" s="621"/>
      <c r="DI15" s="621"/>
      <c r="DJ15" s="621"/>
      <c r="DK15" s="621"/>
      <c r="DL15" s="621"/>
      <c r="DM15" s="621"/>
      <c r="DN15" s="621"/>
      <c r="DO15" s="621"/>
      <c r="DP15" s="622"/>
      <c r="DQ15" s="626">
        <v>1170753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7968670</v>
      </c>
      <c r="S16" s="621"/>
      <c r="T16" s="621"/>
      <c r="U16" s="621"/>
      <c r="V16" s="621"/>
      <c r="W16" s="621"/>
      <c r="X16" s="621"/>
      <c r="Y16" s="622"/>
      <c r="Z16" s="673">
        <v>41.2</v>
      </c>
      <c r="AA16" s="673"/>
      <c r="AB16" s="673"/>
      <c r="AC16" s="673"/>
      <c r="AD16" s="674">
        <v>7224949</v>
      </c>
      <c r="AE16" s="674"/>
      <c r="AF16" s="674"/>
      <c r="AG16" s="674"/>
      <c r="AH16" s="674"/>
      <c r="AI16" s="674"/>
      <c r="AJ16" s="674"/>
      <c r="AK16" s="674"/>
      <c r="AL16" s="643">
        <v>69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48942</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30746</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7224949</v>
      </c>
      <c r="S17" s="621"/>
      <c r="T17" s="621"/>
      <c r="U17" s="621"/>
      <c r="V17" s="621"/>
      <c r="W17" s="621"/>
      <c r="X17" s="621"/>
      <c r="Y17" s="622"/>
      <c r="Z17" s="673">
        <v>37.299999999999997</v>
      </c>
      <c r="AA17" s="673"/>
      <c r="AB17" s="673"/>
      <c r="AC17" s="673"/>
      <c r="AD17" s="674">
        <v>7224949</v>
      </c>
      <c r="AE17" s="674"/>
      <c r="AF17" s="674"/>
      <c r="AG17" s="674"/>
      <c r="AH17" s="674"/>
      <c r="AI17" s="674"/>
      <c r="AJ17" s="674"/>
      <c r="AK17" s="674"/>
      <c r="AL17" s="643">
        <v>69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2713743</v>
      </c>
      <c r="CS17" s="621"/>
      <c r="CT17" s="621"/>
      <c r="CU17" s="621"/>
      <c r="CV17" s="621"/>
      <c r="CW17" s="621"/>
      <c r="CX17" s="621"/>
      <c r="CY17" s="622"/>
      <c r="CZ17" s="673">
        <v>14.5</v>
      </c>
      <c r="DA17" s="673"/>
      <c r="DB17" s="673"/>
      <c r="DC17" s="673"/>
      <c r="DD17" s="626" t="s">
        <v>113</v>
      </c>
      <c r="DE17" s="621"/>
      <c r="DF17" s="621"/>
      <c r="DG17" s="621"/>
      <c r="DH17" s="621"/>
      <c r="DI17" s="621"/>
      <c r="DJ17" s="621"/>
      <c r="DK17" s="621"/>
      <c r="DL17" s="621"/>
      <c r="DM17" s="621"/>
      <c r="DN17" s="621"/>
      <c r="DO17" s="621"/>
      <c r="DP17" s="622"/>
      <c r="DQ17" s="626">
        <v>2698449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741324</v>
      </c>
      <c r="S18" s="621"/>
      <c r="T18" s="621"/>
      <c r="U18" s="621"/>
      <c r="V18" s="621"/>
      <c r="W18" s="621"/>
      <c r="X18" s="621"/>
      <c r="Y18" s="622"/>
      <c r="Z18" s="673">
        <v>3.8</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2397</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3358</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11164579</v>
      </c>
      <c r="S20" s="621"/>
      <c r="T20" s="621"/>
      <c r="U20" s="621"/>
      <c r="V20" s="621"/>
      <c r="W20" s="621"/>
      <c r="X20" s="621"/>
      <c r="Y20" s="622"/>
      <c r="Z20" s="673">
        <v>57.7</v>
      </c>
      <c r="AA20" s="673"/>
      <c r="AB20" s="673"/>
      <c r="AC20" s="673"/>
      <c r="AD20" s="674">
        <v>10420858</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3358</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18745531</v>
      </c>
      <c r="CS20" s="621"/>
      <c r="CT20" s="621"/>
      <c r="CU20" s="621"/>
      <c r="CV20" s="621"/>
      <c r="CW20" s="621"/>
      <c r="CX20" s="621"/>
      <c r="CY20" s="622"/>
      <c r="CZ20" s="673">
        <v>100</v>
      </c>
      <c r="DA20" s="673"/>
      <c r="DB20" s="673"/>
      <c r="DC20" s="673"/>
      <c r="DD20" s="626">
        <v>3099557</v>
      </c>
      <c r="DE20" s="621"/>
      <c r="DF20" s="621"/>
      <c r="DG20" s="621"/>
      <c r="DH20" s="621"/>
      <c r="DI20" s="621"/>
      <c r="DJ20" s="621"/>
      <c r="DK20" s="621"/>
      <c r="DL20" s="621"/>
      <c r="DM20" s="621"/>
      <c r="DN20" s="621"/>
      <c r="DO20" s="621"/>
      <c r="DP20" s="622"/>
      <c r="DQ20" s="626">
        <v>12230796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4008</v>
      </c>
      <c r="S21" s="621"/>
      <c r="T21" s="621"/>
      <c r="U21" s="621"/>
      <c r="V21" s="621"/>
      <c r="W21" s="621"/>
      <c r="X21" s="621"/>
      <c r="Y21" s="622"/>
      <c r="Z21" s="673">
        <v>0</v>
      </c>
      <c r="AA21" s="673"/>
      <c r="AB21" s="673"/>
      <c r="AC21" s="673"/>
      <c r="AD21" s="674">
        <v>4008</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3358</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52438</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74905</v>
      </c>
      <c r="S23" s="621"/>
      <c r="T23" s="621"/>
      <c r="U23" s="621"/>
      <c r="V23" s="621"/>
      <c r="W23" s="621"/>
      <c r="X23" s="621"/>
      <c r="Y23" s="622"/>
      <c r="Z23" s="673">
        <v>0.4</v>
      </c>
      <c r="AA23" s="673"/>
      <c r="AB23" s="673"/>
      <c r="AC23" s="673"/>
      <c r="AD23" s="674">
        <v>3093</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50898</v>
      </c>
      <c r="S24" s="621"/>
      <c r="T24" s="621"/>
      <c r="U24" s="621"/>
      <c r="V24" s="621"/>
      <c r="W24" s="621"/>
      <c r="X24" s="621"/>
      <c r="Y24" s="622"/>
      <c r="Z24" s="673">
        <v>0.3</v>
      </c>
      <c r="AA24" s="673"/>
      <c r="AB24" s="673"/>
      <c r="AC24" s="673"/>
      <c r="AD24" s="674">
        <v>3</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8744276</v>
      </c>
      <c r="CS24" s="671"/>
      <c r="CT24" s="671"/>
      <c r="CU24" s="671"/>
      <c r="CV24" s="671"/>
      <c r="CW24" s="671"/>
      <c r="CX24" s="671"/>
      <c r="CY24" s="718"/>
      <c r="CZ24" s="722">
        <v>46.6</v>
      </c>
      <c r="DA24" s="723"/>
      <c r="DB24" s="723"/>
      <c r="DC24" s="724"/>
      <c r="DD24" s="717">
        <v>6053880</v>
      </c>
      <c r="DE24" s="671"/>
      <c r="DF24" s="671"/>
      <c r="DG24" s="671"/>
      <c r="DH24" s="671"/>
      <c r="DI24" s="671"/>
      <c r="DJ24" s="671"/>
      <c r="DK24" s="718"/>
      <c r="DL24" s="717">
        <v>5697035</v>
      </c>
      <c r="DM24" s="671"/>
      <c r="DN24" s="671"/>
      <c r="DO24" s="671"/>
      <c r="DP24" s="671"/>
      <c r="DQ24" s="671"/>
      <c r="DR24" s="671"/>
      <c r="DS24" s="671"/>
      <c r="DT24" s="671"/>
      <c r="DU24" s="671"/>
      <c r="DV24" s="718"/>
      <c r="DW24" s="719">
        <v>52.2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2614179</v>
      </c>
      <c r="S25" s="621"/>
      <c r="T25" s="621"/>
      <c r="U25" s="621"/>
      <c r="V25" s="621"/>
      <c r="W25" s="621"/>
      <c r="X25" s="621"/>
      <c r="Y25" s="622"/>
      <c r="Z25" s="673">
        <v>13.5</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2290186</v>
      </c>
      <c r="CS25" s="639"/>
      <c r="CT25" s="639"/>
      <c r="CU25" s="639"/>
      <c r="CV25" s="639"/>
      <c r="CW25" s="639"/>
      <c r="CX25" s="639"/>
      <c r="CY25" s="640"/>
      <c r="CZ25" s="623">
        <v>12.2</v>
      </c>
      <c r="DA25" s="641"/>
      <c r="DB25" s="641"/>
      <c r="DC25" s="642"/>
      <c r="DD25" s="626">
        <v>2206654</v>
      </c>
      <c r="DE25" s="639"/>
      <c r="DF25" s="639"/>
      <c r="DG25" s="639"/>
      <c r="DH25" s="639"/>
      <c r="DI25" s="639"/>
      <c r="DJ25" s="639"/>
      <c r="DK25" s="640"/>
      <c r="DL25" s="626">
        <v>2198655</v>
      </c>
      <c r="DM25" s="639"/>
      <c r="DN25" s="639"/>
      <c r="DO25" s="639"/>
      <c r="DP25" s="639"/>
      <c r="DQ25" s="639"/>
      <c r="DR25" s="639"/>
      <c r="DS25" s="639"/>
      <c r="DT25" s="639"/>
      <c r="DU25" s="639"/>
      <c r="DV25" s="640"/>
      <c r="DW25" s="643">
        <v>20.2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1425508</v>
      </c>
      <c r="CS26" s="621"/>
      <c r="CT26" s="621"/>
      <c r="CU26" s="621"/>
      <c r="CV26" s="621"/>
      <c r="CW26" s="621"/>
      <c r="CX26" s="621"/>
      <c r="CY26" s="622"/>
      <c r="CZ26" s="623">
        <v>7.6</v>
      </c>
      <c r="DA26" s="641"/>
      <c r="DB26" s="641"/>
      <c r="DC26" s="642"/>
      <c r="DD26" s="626">
        <v>1358075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1495368</v>
      </c>
      <c r="S27" s="621"/>
      <c r="T27" s="621"/>
      <c r="U27" s="621"/>
      <c r="V27" s="621"/>
      <c r="W27" s="621"/>
      <c r="X27" s="621"/>
      <c r="Y27" s="622"/>
      <c r="Z27" s="673">
        <v>7.7</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2378993</v>
      </c>
      <c r="BH27" s="621"/>
      <c r="BI27" s="621"/>
      <c r="BJ27" s="621"/>
      <c r="BK27" s="621"/>
      <c r="BL27" s="621"/>
      <c r="BM27" s="621"/>
      <c r="BN27" s="622"/>
      <c r="BO27" s="673">
        <v>100</v>
      </c>
      <c r="BP27" s="673"/>
      <c r="BQ27" s="673"/>
      <c r="BR27" s="673"/>
      <c r="BS27" s="626">
        <v>12356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3740367</v>
      </c>
      <c r="CS27" s="639"/>
      <c r="CT27" s="639"/>
      <c r="CU27" s="639"/>
      <c r="CV27" s="639"/>
      <c r="CW27" s="639"/>
      <c r="CX27" s="639"/>
      <c r="CY27" s="640"/>
      <c r="CZ27" s="623">
        <v>20</v>
      </c>
      <c r="DA27" s="641"/>
      <c r="DB27" s="641"/>
      <c r="DC27" s="642"/>
      <c r="DD27" s="626">
        <v>1148797</v>
      </c>
      <c r="DE27" s="639"/>
      <c r="DF27" s="639"/>
      <c r="DG27" s="639"/>
      <c r="DH27" s="639"/>
      <c r="DI27" s="639"/>
      <c r="DJ27" s="639"/>
      <c r="DK27" s="640"/>
      <c r="DL27" s="626">
        <v>1116149</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87828</v>
      </c>
      <c r="S28" s="621"/>
      <c r="T28" s="621"/>
      <c r="U28" s="621"/>
      <c r="V28" s="621"/>
      <c r="W28" s="621"/>
      <c r="X28" s="621"/>
      <c r="Y28" s="622"/>
      <c r="Z28" s="673">
        <v>0.5</v>
      </c>
      <c r="AA28" s="673"/>
      <c r="AB28" s="673"/>
      <c r="AC28" s="673"/>
      <c r="AD28" s="674">
        <v>8627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2713723</v>
      </c>
      <c r="CS28" s="621"/>
      <c r="CT28" s="621"/>
      <c r="CU28" s="621"/>
      <c r="CV28" s="621"/>
      <c r="CW28" s="621"/>
      <c r="CX28" s="621"/>
      <c r="CY28" s="622"/>
      <c r="CZ28" s="623">
        <v>14.5</v>
      </c>
      <c r="DA28" s="641"/>
      <c r="DB28" s="641"/>
      <c r="DC28" s="642"/>
      <c r="DD28" s="626">
        <v>2698429</v>
      </c>
      <c r="DE28" s="621"/>
      <c r="DF28" s="621"/>
      <c r="DG28" s="621"/>
      <c r="DH28" s="621"/>
      <c r="DI28" s="621"/>
      <c r="DJ28" s="621"/>
      <c r="DK28" s="622"/>
      <c r="DL28" s="626">
        <v>2382231</v>
      </c>
      <c r="DM28" s="621"/>
      <c r="DN28" s="621"/>
      <c r="DO28" s="621"/>
      <c r="DP28" s="621"/>
      <c r="DQ28" s="621"/>
      <c r="DR28" s="621"/>
      <c r="DS28" s="621"/>
      <c r="DT28" s="621"/>
      <c r="DU28" s="621"/>
      <c r="DV28" s="622"/>
      <c r="DW28" s="643">
        <v>21.8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281889</v>
      </c>
      <c r="S29" s="621"/>
      <c r="T29" s="621"/>
      <c r="U29" s="621"/>
      <c r="V29" s="621"/>
      <c r="W29" s="621"/>
      <c r="X29" s="621"/>
      <c r="Y29" s="622"/>
      <c r="Z29" s="673">
        <v>1.5</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2713680</v>
      </c>
      <c r="CS29" s="639"/>
      <c r="CT29" s="639"/>
      <c r="CU29" s="639"/>
      <c r="CV29" s="639"/>
      <c r="CW29" s="639"/>
      <c r="CX29" s="639"/>
      <c r="CY29" s="640"/>
      <c r="CZ29" s="623">
        <v>14.5</v>
      </c>
      <c r="DA29" s="641"/>
      <c r="DB29" s="641"/>
      <c r="DC29" s="642"/>
      <c r="DD29" s="626">
        <v>2698386</v>
      </c>
      <c r="DE29" s="639"/>
      <c r="DF29" s="639"/>
      <c r="DG29" s="639"/>
      <c r="DH29" s="639"/>
      <c r="DI29" s="639"/>
      <c r="DJ29" s="639"/>
      <c r="DK29" s="640"/>
      <c r="DL29" s="626">
        <v>2382188</v>
      </c>
      <c r="DM29" s="639"/>
      <c r="DN29" s="639"/>
      <c r="DO29" s="639"/>
      <c r="DP29" s="639"/>
      <c r="DQ29" s="639"/>
      <c r="DR29" s="639"/>
      <c r="DS29" s="639"/>
      <c r="DT29" s="639"/>
      <c r="DU29" s="639"/>
      <c r="DV29" s="640"/>
      <c r="DW29" s="643">
        <v>21.8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302982</v>
      </c>
      <c r="S30" s="621"/>
      <c r="T30" s="621"/>
      <c r="U30" s="621"/>
      <c r="V30" s="621"/>
      <c r="W30" s="621"/>
      <c r="X30" s="621"/>
      <c r="Y30" s="622"/>
      <c r="Z30" s="673">
        <v>1.6</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98.1</v>
      </c>
      <c r="BH30" s="687"/>
      <c r="BI30" s="687"/>
      <c r="BJ30" s="687"/>
      <c r="BK30" s="687"/>
      <c r="BL30" s="687"/>
      <c r="BM30" s="688">
        <v>93.6</v>
      </c>
      <c r="BN30" s="687"/>
      <c r="BO30" s="687"/>
      <c r="BP30" s="687"/>
      <c r="BQ30" s="689"/>
      <c r="BR30" s="686">
        <v>97.9</v>
      </c>
      <c r="BS30" s="687"/>
      <c r="BT30" s="687"/>
      <c r="BU30" s="687"/>
      <c r="BV30" s="687"/>
      <c r="BW30" s="687"/>
      <c r="BX30" s="688">
        <v>93.8</v>
      </c>
      <c r="BY30" s="687"/>
      <c r="BZ30" s="687"/>
      <c r="CA30" s="687"/>
      <c r="CB30" s="689"/>
      <c r="CD30" s="692"/>
      <c r="CE30" s="693"/>
      <c r="CF30" s="657" t="s">
        <v>292</v>
      </c>
      <c r="CG30" s="654"/>
      <c r="CH30" s="654"/>
      <c r="CI30" s="654"/>
      <c r="CJ30" s="654"/>
      <c r="CK30" s="654"/>
      <c r="CL30" s="654"/>
      <c r="CM30" s="654"/>
      <c r="CN30" s="654"/>
      <c r="CO30" s="654"/>
      <c r="CP30" s="654"/>
      <c r="CQ30" s="655"/>
      <c r="CR30" s="620">
        <v>2635135</v>
      </c>
      <c r="CS30" s="621"/>
      <c r="CT30" s="621"/>
      <c r="CU30" s="621"/>
      <c r="CV30" s="621"/>
      <c r="CW30" s="621"/>
      <c r="CX30" s="621"/>
      <c r="CY30" s="622"/>
      <c r="CZ30" s="623">
        <v>14.1</v>
      </c>
      <c r="DA30" s="641"/>
      <c r="DB30" s="641"/>
      <c r="DC30" s="642"/>
      <c r="DD30" s="626">
        <v>2619841</v>
      </c>
      <c r="DE30" s="621"/>
      <c r="DF30" s="621"/>
      <c r="DG30" s="621"/>
      <c r="DH30" s="621"/>
      <c r="DI30" s="621"/>
      <c r="DJ30" s="621"/>
      <c r="DK30" s="622"/>
      <c r="DL30" s="626">
        <v>2303643</v>
      </c>
      <c r="DM30" s="621"/>
      <c r="DN30" s="621"/>
      <c r="DO30" s="621"/>
      <c r="DP30" s="621"/>
      <c r="DQ30" s="621"/>
      <c r="DR30" s="621"/>
      <c r="DS30" s="621"/>
      <c r="DT30" s="621"/>
      <c r="DU30" s="621"/>
      <c r="DV30" s="622"/>
      <c r="DW30" s="643">
        <v>21.1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252759</v>
      </c>
      <c r="S31" s="621"/>
      <c r="T31" s="621"/>
      <c r="U31" s="621"/>
      <c r="V31" s="621"/>
      <c r="W31" s="621"/>
      <c r="X31" s="621"/>
      <c r="Y31" s="622"/>
      <c r="Z31" s="673">
        <v>1.3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95.2</v>
      </c>
      <c r="BN31" s="685"/>
      <c r="BO31" s="685"/>
      <c r="BP31" s="685"/>
      <c r="BQ31" s="649"/>
      <c r="BR31" s="684">
        <v>98.3</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78545</v>
      </c>
      <c r="CS31" s="639"/>
      <c r="CT31" s="639"/>
      <c r="CU31" s="639"/>
      <c r="CV31" s="639"/>
      <c r="CW31" s="639"/>
      <c r="CX31" s="639"/>
      <c r="CY31" s="640"/>
      <c r="CZ31" s="623">
        <v>0.4</v>
      </c>
      <c r="DA31" s="641"/>
      <c r="DB31" s="641"/>
      <c r="DC31" s="642"/>
      <c r="DD31" s="626">
        <v>78545</v>
      </c>
      <c r="DE31" s="639"/>
      <c r="DF31" s="639"/>
      <c r="DG31" s="639"/>
      <c r="DH31" s="639"/>
      <c r="DI31" s="639"/>
      <c r="DJ31" s="639"/>
      <c r="DK31" s="640"/>
      <c r="DL31" s="626">
        <v>78545</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683983</v>
      </c>
      <c r="S32" s="621"/>
      <c r="T32" s="621"/>
      <c r="U32" s="621"/>
      <c r="V32" s="621"/>
      <c r="W32" s="621"/>
      <c r="X32" s="621"/>
      <c r="Y32" s="622"/>
      <c r="Z32" s="673">
        <v>3.5</v>
      </c>
      <c r="AA32" s="673"/>
      <c r="AB32" s="673"/>
      <c r="AC32" s="673"/>
      <c r="AD32" s="674">
        <v>29761</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97.1</v>
      </c>
      <c r="BH32" s="605"/>
      <c r="BI32" s="605"/>
      <c r="BJ32" s="605"/>
      <c r="BK32" s="605"/>
      <c r="BL32" s="605"/>
      <c r="BM32" s="668">
        <v>90.5</v>
      </c>
      <c r="BN32" s="605"/>
      <c r="BO32" s="605"/>
      <c r="BP32" s="605"/>
      <c r="BQ32" s="662"/>
      <c r="BR32" s="683">
        <v>96.9</v>
      </c>
      <c r="BS32" s="605"/>
      <c r="BT32" s="605"/>
      <c r="BU32" s="605"/>
      <c r="BV32" s="605"/>
      <c r="BW32" s="605"/>
      <c r="BX32" s="668">
        <v>91.4</v>
      </c>
      <c r="BY32" s="605"/>
      <c r="BZ32" s="605"/>
      <c r="CA32" s="605"/>
      <c r="CB32" s="662"/>
      <c r="CD32" s="694"/>
      <c r="CE32" s="695"/>
      <c r="CF32" s="657" t="s">
        <v>299</v>
      </c>
      <c r="CG32" s="654"/>
      <c r="CH32" s="654"/>
      <c r="CI32" s="654"/>
      <c r="CJ32" s="654"/>
      <c r="CK32" s="654"/>
      <c r="CL32" s="654"/>
      <c r="CM32" s="654"/>
      <c r="CN32" s="654"/>
      <c r="CO32" s="654"/>
      <c r="CP32" s="654"/>
      <c r="CQ32" s="655"/>
      <c r="CR32" s="620">
        <v>43</v>
      </c>
      <c r="CS32" s="621"/>
      <c r="CT32" s="621"/>
      <c r="CU32" s="621"/>
      <c r="CV32" s="621"/>
      <c r="CW32" s="621"/>
      <c r="CX32" s="621"/>
      <c r="CY32" s="622"/>
      <c r="CZ32" s="623">
        <v>0</v>
      </c>
      <c r="DA32" s="641"/>
      <c r="DB32" s="641"/>
      <c r="DC32" s="642"/>
      <c r="DD32" s="626">
        <v>43</v>
      </c>
      <c r="DE32" s="621"/>
      <c r="DF32" s="621"/>
      <c r="DG32" s="621"/>
      <c r="DH32" s="621"/>
      <c r="DI32" s="621"/>
      <c r="DJ32" s="621"/>
      <c r="DK32" s="622"/>
      <c r="DL32" s="626">
        <v>43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2280135</v>
      </c>
      <c r="S33" s="621"/>
      <c r="T33" s="621"/>
      <c r="U33" s="621"/>
      <c r="V33" s="621"/>
      <c r="W33" s="621"/>
      <c r="X33" s="621"/>
      <c r="Y33" s="622"/>
      <c r="Z33" s="673">
        <v>11.8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6852756</v>
      </c>
      <c r="CS33" s="639"/>
      <c r="CT33" s="639"/>
      <c r="CU33" s="639"/>
      <c r="CV33" s="639"/>
      <c r="CW33" s="639"/>
      <c r="CX33" s="639"/>
      <c r="CY33" s="640"/>
      <c r="CZ33" s="623">
        <v>36.6</v>
      </c>
      <c r="DA33" s="641"/>
      <c r="DB33" s="641"/>
      <c r="DC33" s="642"/>
      <c r="DD33" s="626">
        <v>5486408</v>
      </c>
      <c r="DE33" s="639"/>
      <c r="DF33" s="639"/>
      <c r="DG33" s="639"/>
      <c r="DH33" s="639"/>
      <c r="DI33" s="639"/>
      <c r="DJ33" s="639"/>
      <c r="DK33" s="640"/>
      <c r="DL33" s="626">
        <v>4084112</v>
      </c>
      <c r="DM33" s="639"/>
      <c r="DN33" s="639"/>
      <c r="DO33" s="639"/>
      <c r="DP33" s="639"/>
      <c r="DQ33" s="639"/>
      <c r="DR33" s="639"/>
      <c r="DS33" s="639"/>
      <c r="DT33" s="639"/>
      <c r="DU33" s="639"/>
      <c r="DV33" s="640"/>
      <c r="DW33" s="643">
        <v>37.4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1745193</v>
      </c>
      <c r="CS34" s="621"/>
      <c r="CT34" s="621"/>
      <c r="CU34" s="621"/>
      <c r="CV34" s="621"/>
      <c r="CW34" s="621"/>
      <c r="CX34" s="621"/>
      <c r="CY34" s="622"/>
      <c r="CZ34" s="623">
        <v>9.3000000000000007</v>
      </c>
      <c r="DA34" s="641"/>
      <c r="DB34" s="641"/>
      <c r="DC34" s="642"/>
      <c r="DD34" s="626">
        <v>1352016</v>
      </c>
      <c r="DE34" s="621"/>
      <c r="DF34" s="621"/>
      <c r="DG34" s="621"/>
      <c r="DH34" s="621"/>
      <c r="DI34" s="621"/>
      <c r="DJ34" s="621"/>
      <c r="DK34" s="622"/>
      <c r="DL34" s="626">
        <v>1189612</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443735</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2241908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103360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373861</v>
      </c>
      <c r="CS35" s="639"/>
      <c r="CT35" s="639"/>
      <c r="CU35" s="639"/>
      <c r="CV35" s="639"/>
      <c r="CW35" s="639"/>
      <c r="CX35" s="639"/>
      <c r="CY35" s="640"/>
      <c r="CZ35" s="623">
        <v>2</v>
      </c>
      <c r="DA35" s="641"/>
      <c r="DB35" s="641"/>
      <c r="DC35" s="642"/>
      <c r="DD35" s="626">
        <v>324785</v>
      </c>
      <c r="DE35" s="639"/>
      <c r="DF35" s="639"/>
      <c r="DG35" s="639"/>
      <c r="DH35" s="639"/>
      <c r="DI35" s="639"/>
      <c r="DJ35" s="639"/>
      <c r="DK35" s="640"/>
      <c r="DL35" s="626">
        <v>229926</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19345951</v>
      </c>
      <c r="S36" s="661"/>
      <c r="T36" s="661"/>
      <c r="U36" s="661"/>
      <c r="V36" s="661"/>
      <c r="W36" s="661"/>
      <c r="X36" s="661"/>
      <c r="Y36" s="664"/>
      <c r="Z36" s="665">
        <v>100</v>
      </c>
      <c r="AA36" s="665"/>
      <c r="AB36" s="665"/>
      <c r="AC36" s="665"/>
      <c r="AD36" s="666">
        <v>10466350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702930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15694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2017636</v>
      </c>
      <c r="CS36" s="621"/>
      <c r="CT36" s="621"/>
      <c r="CU36" s="621"/>
      <c r="CV36" s="621"/>
      <c r="CW36" s="621"/>
      <c r="CX36" s="621"/>
      <c r="CY36" s="622"/>
      <c r="CZ36" s="623">
        <v>10.8</v>
      </c>
      <c r="DA36" s="641"/>
      <c r="DB36" s="641"/>
      <c r="DC36" s="642"/>
      <c r="DD36" s="626">
        <v>1708400</v>
      </c>
      <c r="DE36" s="621"/>
      <c r="DF36" s="621"/>
      <c r="DG36" s="621"/>
      <c r="DH36" s="621"/>
      <c r="DI36" s="621"/>
      <c r="DJ36" s="621"/>
      <c r="DK36" s="622"/>
      <c r="DL36" s="626">
        <v>1378764</v>
      </c>
      <c r="DM36" s="621"/>
      <c r="DN36" s="621"/>
      <c r="DO36" s="621"/>
      <c r="DP36" s="621"/>
      <c r="DQ36" s="621"/>
      <c r="DR36" s="621"/>
      <c r="DS36" s="621"/>
      <c r="DT36" s="621"/>
      <c r="DU36" s="621"/>
      <c r="DV36" s="622"/>
      <c r="DW36" s="643">
        <v>12.6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70715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5070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853534</v>
      </c>
      <c r="CS37" s="639"/>
      <c r="CT37" s="639"/>
      <c r="CU37" s="639"/>
      <c r="CV37" s="639"/>
      <c r="CW37" s="639"/>
      <c r="CX37" s="639"/>
      <c r="CY37" s="640"/>
      <c r="CZ37" s="623">
        <v>4.5999999999999996</v>
      </c>
      <c r="DA37" s="641"/>
      <c r="DB37" s="641"/>
      <c r="DC37" s="642"/>
      <c r="DD37" s="626">
        <v>853534</v>
      </c>
      <c r="DE37" s="639"/>
      <c r="DF37" s="639"/>
      <c r="DG37" s="639"/>
      <c r="DH37" s="639"/>
      <c r="DI37" s="639"/>
      <c r="DJ37" s="639"/>
      <c r="DK37" s="640"/>
      <c r="DL37" s="626">
        <v>820040</v>
      </c>
      <c r="DM37" s="639"/>
      <c r="DN37" s="639"/>
      <c r="DO37" s="639"/>
      <c r="DP37" s="639"/>
      <c r="DQ37" s="639"/>
      <c r="DR37" s="639"/>
      <c r="DS37" s="639"/>
      <c r="DT37" s="639"/>
      <c r="DU37" s="639"/>
      <c r="DV37" s="640"/>
      <c r="DW37" s="643">
        <v>7.5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3951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9132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1468263</v>
      </c>
      <c r="CS38" s="621"/>
      <c r="CT38" s="621"/>
      <c r="CU38" s="621"/>
      <c r="CV38" s="621"/>
      <c r="CW38" s="621"/>
      <c r="CX38" s="621"/>
      <c r="CY38" s="622"/>
      <c r="CZ38" s="623">
        <v>7.8</v>
      </c>
      <c r="DA38" s="641"/>
      <c r="DB38" s="641"/>
      <c r="DC38" s="642"/>
      <c r="DD38" s="626">
        <v>1177423</v>
      </c>
      <c r="DE38" s="621"/>
      <c r="DF38" s="621"/>
      <c r="DG38" s="621"/>
      <c r="DH38" s="621"/>
      <c r="DI38" s="621"/>
      <c r="DJ38" s="621"/>
      <c r="DK38" s="622"/>
      <c r="DL38" s="626">
        <v>1113126</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501851</v>
      </c>
      <c r="CS39" s="639"/>
      <c r="CT39" s="639"/>
      <c r="CU39" s="639"/>
      <c r="CV39" s="639"/>
      <c r="CW39" s="639"/>
      <c r="CX39" s="639"/>
      <c r="CY39" s="640"/>
      <c r="CZ39" s="623">
        <v>2.7</v>
      </c>
      <c r="DA39" s="641"/>
      <c r="DB39" s="641"/>
      <c r="DC39" s="642"/>
      <c r="DD39" s="626">
        <v>489297</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454892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745952</v>
      </c>
      <c r="CS40" s="621"/>
      <c r="CT40" s="621"/>
      <c r="CU40" s="621"/>
      <c r="CV40" s="621"/>
      <c r="CW40" s="621"/>
      <c r="CX40" s="621"/>
      <c r="CY40" s="622"/>
      <c r="CZ40" s="623">
        <v>4</v>
      </c>
      <c r="DA40" s="641"/>
      <c r="DB40" s="641"/>
      <c r="DC40" s="642"/>
      <c r="DD40" s="626">
        <v>434487</v>
      </c>
      <c r="DE40" s="621"/>
      <c r="DF40" s="621"/>
      <c r="DG40" s="621"/>
      <c r="DH40" s="621"/>
      <c r="DI40" s="621"/>
      <c r="DJ40" s="621"/>
      <c r="DK40" s="622"/>
      <c r="DL40" s="626">
        <v>172684</v>
      </c>
      <c r="DM40" s="621"/>
      <c r="DN40" s="621"/>
      <c r="DO40" s="621"/>
      <c r="DP40" s="621"/>
      <c r="DQ40" s="621"/>
      <c r="DR40" s="621"/>
      <c r="DS40" s="621"/>
      <c r="DT40" s="621"/>
      <c r="DU40" s="621"/>
      <c r="DV40" s="622"/>
      <c r="DW40" s="643">
        <v>1.6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1009420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3148499</v>
      </c>
      <c r="CS42" s="621"/>
      <c r="CT42" s="621"/>
      <c r="CU42" s="621"/>
      <c r="CV42" s="621"/>
      <c r="CW42" s="621"/>
      <c r="CX42" s="621"/>
      <c r="CY42" s="622"/>
      <c r="CZ42" s="623">
        <v>16.8</v>
      </c>
      <c r="DA42" s="624"/>
      <c r="DB42" s="624"/>
      <c r="DC42" s="625"/>
      <c r="DD42" s="626">
        <v>690508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66048</v>
      </c>
      <c r="CS43" s="639"/>
      <c r="CT43" s="639"/>
      <c r="CU43" s="639"/>
      <c r="CV43" s="639"/>
      <c r="CW43" s="639"/>
      <c r="CX43" s="639"/>
      <c r="CY43" s="640"/>
      <c r="CZ43" s="623">
        <v>0.4</v>
      </c>
      <c r="DA43" s="641"/>
      <c r="DB43" s="641"/>
      <c r="DC43" s="642"/>
      <c r="DD43" s="626">
        <v>66048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3099557</v>
      </c>
      <c r="CS44" s="621"/>
      <c r="CT44" s="621"/>
      <c r="CU44" s="621"/>
      <c r="CV44" s="621"/>
      <c r="CW44" s="621"/>
      <c r="CX44" s="621"/>
      <c r="CY44" s="622"/>
      <c r="CZ44" s="623">
        <v>16.5</v>
      </c>
      <c r="DA44" s="624"/>
      <c r="DB44" s="624"/>
      <c r="DC44" s="625"/>
      <c r="DD44" s="626">
        <v>659762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848015</v>
      </c>
      <c r="CS45" s="639"/>
      <c r="CT45" s="639"/>
      <c r="CU45" s="639"/>
      <c r="CV45" s="639"/>
      <c r="CW45" s="639"/>
      <c r="CX45" s="639"/>
      <c r="CY45" s="640"/>
      <c r="CZ45" s="623">
        <v>4.5</v>
      </c>
      <c r="DA45" s="641"/>
      <c r="DB45" s="641"/>
      <c r="DC45" s="642"/>
      <c r="DD45" s="626">
        <v>50944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2202473</v>
      </c>
      <c r="CS46" s="621"/>
      <c r="CT46" s="621"/>
      <c r="CU46" s="621"/>
      <c r="CV46" s="621"/>
      <c r="CW46" s="621"/>
      <c r="CX46" s="621"/>
      <c r="CY46" s="622"/>
      <c r="CZ46" s="623">
        <v>11.7</v>
      </c>
      <c r="DA46" s="624"/>
      <c r="DB46" s="624"/>
      <c r="DC46" s="625"/>
      <c r="DD46" s="626">
        <v>579855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48942</v>
      </c>
      <c r="CS47" s="639"/>
      <c r="CT47" s="639"/>
      <c r="CU47" s="639"/>
      <c r="CV47" s="639"/>
      <c r="CW47" s="639"/>
      <c r="CX47" s="639"/>
      <c r="CY47" s="640"/>
      <c r="CZ47" s="623">
        <v>0.3</v>
      </c>
      <c r="DA47" s="641"/>
      <c r="DB47" s="641"/>
      <c r="DC47" s="642"/>
      <c r="DD47" s="626">
        <v>30746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18745531</v>
      </c>
      <c r="CS49" s="605"/>
      <c r="CT49" s="605"/>
      <c r="CU49" s="605"/>
      <c r="CV49" s="605"/>
      <c r="CW49" s="605"/>
      <c r="CX49" s="605"/>
      <c r="CY49" s="606"/>
      <c r="CZ49" s="607">
        <v>100</v>
      </c>
      <c r="DA49" s="608"/>
      <c r="DB49" s="608"/>
      <c r="DC49" s="609"/>
      <c r="DD49" s="610">
        <v>12230796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5" sqref="A25:BI2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19188</v>
      </c>
      <c r="R7" s="1134"/>
      <c r="S7" s="1134"/>
      <c r="T7" s="1134"/>
      <c r="U7" s="1134"/>
      <c r="V7" s="1134">
        <v>18603</v>
      </c>
      <c r="W7" s="1134"/>
      <c r="X7" s="1134"/>
      <c r="Y7" s="1134"/>
      <c r="Z7" s="1134"/>
      <c r="AA7" s="1134">
        <v>585</v>
      </c>
      <c r="AB7" s="1134"/>
      <c r="AC7" s="1134"/>
      <c r="AD7" s="1134"/>
      <c r="AE7" s="1135"/>
      <c r="AF7" s="1136">
        <v>489</v>
      </c>
      <c r="AG7" s="1137"/>
      <c r="AH7" s="1137"/>
      <c r="AI7" s="1137"/>
      <c r="AJ7" s="1138"/>
      <c r="AK7" s="1120" t="s">
        <v>563</v>
      </c>
      <c r="AL7" s="1121"/>
      <c r="AM7" s="1121"/>
      <c r="AN7" s="1121"/>
      <c r="AO7" s="1121"/>
      <c r="AP7" s="1121">
        <v>10909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567</v>
      </c>
      <c r="BS7" s="1124" t="s">
        <v>560</v>
      </c>
      <c r="BT7" s="1125"/>
      <c r="BU7" s="1125"/>
      <c r="BV7" s="1125"/>
      <c r="BW7" s="1125"/>
      <c r="BX7" s="1125"/>
      <c r="BY7" s="1125"/>
      <c r="BZ7" s="1125"/>
      <c r="CA7" s="1125"/>
      <c r="CB7" s="1125"/>
      <c r="CC7" s="1125"/>
      <c r="CD7" s="1125"/>
      <c r="CE7" s="1125"/>
      <c r="CF7" s="1125"/>
      <c r="CG7" s="1126"/>
      <c r="CH7" s="1117">
        <v>0</v>
      </c>
      <c r="CI7" s="1118"/>
      <c r="CJ7" s="1118"/>
      <c r="CK7" s="1118"/>
      <c r="CL7" s="1119"/>
      <c r="CM7" s="1117">
        <v>22</v>
      </c>
      <c r="CN7" s="1118"/>
      <c r="CO7" s="1118"/>
      <c r="CP7" s="1118"/>
      <c r="CQ7" s="1119"/>
      <c r="CR7" s="1117">
        <v>5</v>
      </c>
      <c r="CS7" s="1118"/>
      <c r="CT7" s="1118"/>
      <c r="CU7" s="1118"/>
      <c r="CV7" s="1119"/>
      <c r="CW7" s="1117" t="s">
        <v>568</v>
      </c>
      <c r="CX7" s="1118"/>
      <c r="CY7" s="1118"/>
      <c r="CZ7" s="1118"/>
      <c r="DA7" s="1119"/>
      <c r="DB7" s="1117" t="s">
        <v>568</v>
      </c>
      <c r="DC7" s="1118"/>
      <c r="DD7" s="1118"/>
      <c r="DE7" s="1118"/>
      <c r="DF7" s="1119"/>
      <c r="DG7" s="1117" t="s">
        <v>565</v>
      </c>
      <c r="DH7" s="1118"/>
      <c r="DI7" s="1118"/>
      <c r="DJ7" s="1118"/>
      <c r="DK7" s="1119"/>
      <c r="DL7" s="1117" t="s">
        <v>566</v>
      </c>
      <c r="DM7" s="1118"/>
      <c r="DN7" s="1118"/>
      <c r="DO7" s="1118"/>
      <c r="DP7" s="1119"/>
      <c r="DQ7" s="1117" t="s">
        <v>565</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339</v>
      </c>
      <c r="R8" s="1073"/>
      <c r="S8" s="1073"/>
      <c r="T8" s="1073"/>
      <c r="U8" s="1073"/>
      <c r="V8" s="1073">
        <v>328</v>
      </c>
      <c r="W8" s="1073"/>
      <c r="X8" s="1073"/>
      <c r="Y8" s="1073"/>
      <c r="Z8" s="1073"/>
      <c r="AA8" s="1073">
        <v>11</v>
      </c>
      <c r="AB8" s="1073"/>
      <c r="AC8" s="1073"/>
      <c r="AD8" s="1073"/>
      <c r="AE8" s="1074"/>
      <c r="AF8" s="1048" t="s">
        <v>113</v>
      </c>
      <c r="AG8" s="1049"/>
      <c r="AH8" s="1049"/>
      <c r="AI8" s="1049"/>
      <c r="AJ8" s="1050"/>
      <c r="AK8" s="1115">
        <v>196</v>
      </c>
      <c r="AL8" s="1116"/>
      <c r="AM8" s="1116"/>
      <c r="AN8" s="1116"/>
      <c r="AO8" s="1116"/>
      <c r="AP8" s="1116">
        <v>68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561</v>
      </c>
      <c r="BT8" s="1044"/>
      <c r="BU8" s="1044"/>
      <c r="BV8" s="1044"/>
      <c r="BW8" s="1044"/>
      <c r="BX8" s="1044"/>
      <c r="BY8" s="1044"/>
      <c r="BZ8" s="1044"/>
      <c r="CA8" s="1044"/>
      <c r="CB8" s="1044"/>
      <c r="CC8" s="1044"/>
      <c r="CD8" s="1044"/>
      <c r="CE8" s="1044"/>
      <c r="CF8" s="1044"/>
      <c r="CG8" s="1045"/>
      <c r="CH8" s="1018">
        <v>-5</v>
      </c>
      <c r="CI8" s="1019"/>
      <c r="CJ8" s="1019"/>
      <c r="CK8" s="1019"/>
      <c r="CL8" s="1020"/>
      <c r="CM8" s="1018">
        <v>30</v>
      </c>
      <c r="CN8" s="1019"/>
      <c r="CO8" s="1019"/>
      <c r="CP8" s="1019"/>
      <c r="CQ8" s="1020"/>
      <c r="CR8" s="1018">
        <v>19</v>
      </c>
      <c r="CS8" s="1019"/>
      <c r="CT8" s="1019"/>
      <c r="CU8" s="1019"/>
      <c r="CV8" s="1020"/>
      <c r="CW8" s="1018">
        <v>4</v>
      </c>
      <c r="CX8" s="1019"/>
      <c r="CY8" s="1019"/>
      <c r="CZ8" s="1019"/>
      <c r="DA8" s="1020"/>
      <c r="DB8" s="1018" t="s">
        <v>568</v>
      </c>
      <c r="DC8" s="1019"/>
      <c r="DD8" s="1019"/>
      <c r="DE8" s="1019"/>
      <c r="DF8" s="1020"/>
      <c r="DG8" s="1018" t="s">
        <v>565</v>
      </c>
      <c r="DH8" s="1019"/>
      <c r="DI8" s="1019"/>
      <c r="DJ8" s="1019"/>
      <c r="DK8" s="1020"/>
      <c r="DL8" s="1018" t="s">
        <v>565</v>
      </c>
      <c r="DM8" s="1019"/>
      <c r="DN8" s="1019"/>
      <c r="DO8" s="1019"/>
      <c r="DP8" s="1020"/>
      <c r="DQ8" s="1018" t="s">
        <v>565</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13</v>
      </c>
      <c r="R9" s="1073"/>
      <c r="S9" s="1073"/>
      <c r="T9" s="1073"/>
      <c r="U9" s="1073"/>
      <c r="V9" s="1073">
        <v>9</v>
      </c>
      <c r="W9" s="1073"/>
      <c r="X9" s="1073"/>
      <c r="Y9" s="1073"/>
      <c r="Z9" s="1073"/>
      <c r="AA9" s="1073">
        <v>4</v>
      </c>
      <c r="AB9" s="1073"/>
      <c r="AC9" s="1073"/>
      <c r="AD9" s="1073"/>
      <c r="AE9" s="1074"/>
      <c r="AF9" s="1048">
        <v>4</v>
      </c>
      <c r="AG9" s="1049"/>
      <c r="AH9" s="1049"/>
      <c r="AI9" s="1049"/>
      <c r="AJ9" s="1050"/>
      <c r="AK9" s="1115" t="s">
        <v>563</v>
      </c>
      <c r="AL9" s="1116"/>
      <c r="AM9" s="1116"/>
      <c r="AN9" s="1116"/>
      <c r="AO9" s="1116"/>
      <c r="AP9" s="1116" t="s">
        <v>563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562</v>
      </c>
      <c r="BT9" s="1044"/>
      <c r="BU9" s="1044"/>
      <c r="BV9" s="1044"/>
      <c r="BW9" s="1044"/>
      <c r="BX9" s="1044"/>
      <c r="BY9" s="1044"/>
      <c r="BZ9" s="1044"/>
      <c r="CA9" s="1044"/>
      <c r="CB9" s="1044"/>
      <c r="CC9" s="1044"/>
      <c r="CD9" s="1044"/>
      <c r="CE9" s="1044"/>
      <c r="CF9" s="1044"/>
      <c r="CG9" s="1045"/>
      <c r="CH9" s="1018">
        <v>36</v>
      </c>
      <c r="CI9" s="1019"/>
      <c r="CJ9" s="1019"/>
      <c r="CK9" s="1019"/>
      <c r="CL9" s="1020"/>
      <c r="CM9" s="1018">
        <v>316</v>
      </c>
      <c r="CN9" s="1019"/>
      <c r="CO9" s="1019"/>
      <c r="CP9" s="1019"/>
      <c r="CQ9" s="1020"/>
      <c r="CR9" s="1018">
        <v>10</v>
      </c>
      <c r="CS9" s="1019"/>
      <c r="CT9" s="1019"/>
      <c r="CU9" s="1019"/>
      <c r="CV9" s="1020"/>
      <c r="CW9" s="1018" t="s">
        <v>568</v>
      </c>
      <c r="CX9" s="1019"/>
      <c r="CY9" s="1019"/>
      <c r="CZ9" s="1019"/>
      <c r="DA9" s="1020"/>
      <c r="DB9" s="1018">
        <v>928</v>
      </c>
      <c r="DC9" s="1019"/>
      <c r="DD9" s="1019"/>
      <c r="DE9" s="1019"/>
      <c r="DF9" s="1020"/>
      <c r="DG9" s="1018" t="s">
        <v>565</v>
      </c>
      <c r="DH9" s="1019"/>
      <c r="DI9" s="1019"/>
      <c r="DJ9" s="1019"/>
      <c r="DK9" s="1020"/>
      <c r="DL9" s="1018" t="s">
        <v>565</v>
      </c>
      <c r="DM9" s="1019"/>
      <c r="DN9" s="1019"/>
      <c r="DO9" s="1019"/>
      <c r="DP9" s="1020"/>
      <c r="DQ9" s="1018" t="s">
        <v>565</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19344</v>
      </c>
      <c r="R23" s="1098"/>
      <c r="S23" s="1098"/>
      <c r="T23" s="1098"/>
      <c r="U23" s="1098"/>
      <c r="V23" s="1098">
        <v>18744</v>
      </c>
      <c r="W23" s="1098"/>
      <c r="X23" s="1098"/>
      <c r="Y23" s="1098"/>
      <c r="Z23" s="1098"/>
      <c r="AA23" s="1098">
        <v>600</v>
      </c>
      <c r="AB23" s="1098"/>
      <c r="AC23" s="1098"/>
      <c r="AD23" s="1098"/>
      <c r="AE23" s="1099"/>
      <c r="AF23" s="1100">
        <v>493</v>
      </c>
      <c r="AG23" s="1098"/>
      <c r="AH23" s="1098"/>
      <c r="AI23" s="1098"/>
      <c r="AJ23" s="1101"/>
      <c r="AK23" s="1102"/>
      <c r="AL23" s="1103"/>
      <c r="AM23" s="1103"/>
      <c r="AN23" s="1103"/>
      <c r="AO23" s="1103"/>
      <c r="AP23" s="1098">
        <v>10977</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4678</v>
      </c>
      <c r="R28" s="1083"/>
      <c r="S28" s="1083"/>
      <c r="T28" s="1083"/>
      <c r="U28" s="1083"/>
      <c r="V28" s="1083">
        <v>4562</v>
      </c>
      <c r="W28" s="1083"/>
      <c r="X28" s="1083"/>
      <c r="Y28" s="1083"/>
      <c r="Z28" s="1083"/>
      <c r="AA28" s="1083">
        <v>116</v>
      </c>
      <c r="AB28" s="1083"/>
      <c r="AC28" s="1083"/>
      <c r="AD28" s="1083"/>
      <c r="AE28" s="1084"/>
      <c r="AF28" s="1085">
        <v>116</v>
      </c>
      <c r="AG28" s="1083"/>
      <c r="AH28" s="1083"/>
      <c r="AI28" s="1083"/>
      <c r="AJ28" s="1086"/>
      <c r="AK28" s="1087">
        <v>356</v>
      </c>
      <c r="AL28" s="1075"/>
      <c r="AM28" s="1075"/>
      <c r="AN28" s="1075"/>
      <c r="AO28" s="1075"/>
      <c r="AP28" s="1075" t="s">
        <v>563</v>
      </c>
      <c r="AQ28" s="1075"/>
      <c r="AR28" s="1075"/>
      <c r="AS28" s="1075"/>
      <c r="AT28" s="1075"/>
      <c r="AU28" s="1075" t="s">
        <v>563</v>
      </c>
      <c r="AV28" s="1075"/>
      <c r="AW28" s="1075"/>
      <c r="AX28" s="1075"/>
      <c r="AY28" s="1075"/>
      <c r="AZ28" s="1076" t="s">
        <v>563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3705</v>
      </c>
      <c r="R29" s="1073"/>
      <c r="S29" s="1073"/>
      <c r="T29" s="1073"/>
      <c r="U29" s="1073"/>
      <c r="V29" s="1073">
        <v>3608</v>
      </c>
      <c r="W29" s="1073"/>
      <c r="X29" s="1073"/>
      <c r="Y29" s="1073"/>
      <c r="Z29" s="1073"/>
      <c r="AA29" s="1073">
        <v>97</v>
      </c>
      <c r="AB29" s="1073"/>
      <c r="AC29" s="1073"/>
      <c r="AD29" s="1073"/>
      <c r="AE29" s="1074"/>
      <c r="AF29" s="1048">
        <v>97</v>
      </c>
      <c r="AG29" s="1049"/>
      <c r="AH29" s="1049"/>
      <c r="AI29" s="1049"/>
      <c r="AJ29" s="1050"/>
      <c r="AK29" s="1009">
        <v>529</v>
      </c>
      <c r="AL29" s="1000"/>
      <c r="AM29" s="1000"/>
      <c r="AN29" s="1000"/>
      <c r="AO29" s="1000"/>
      <c r="AP29" s="1000">
        <v>11</v>
      </c>
      <c r="AQ29" s="1000"/>
      <c r="AR29" s="1000"/>
      <c r="AS29" s="1000"/>
      <c r="AT29" s="1000"/>
      <c r="AU29" s="1000" t="s">
        <v>563</v>
      </c>
      <c r="AV29" s="1000"/>
      <c r="AW29" s="1000"/>
      <c r="AX29" s="1000"/>
      <c r="AY29" s="1000"/>
      <c r="AZ29" s="1071" t="s">
        <v>563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261</v>
      </c>
      <c r="R30" s="1073"/>
      <c r="S30" s="1073"/>
      <c r="T30" s="1073"/>
      <c r="U30" s="1073"/>
      <c r="V30" s="1073">
        <v>260</v>
      </c>
      <c r="W30" s="1073"/>
      <c r="X30" s="1073"/>
      <c r="Y30" s="1073"/>
      <c r="Z30" s="1073"/>
      <c r="AA30" s="1073">
        <v>1</v>
      </c>
      <c r="AB30" s="1073"/>
      <c r="AC30" s="1073"/>
      <c r="AD30" s="1073"/>
      <c r="AE30" s="1074"/>
      <c r="AF30" s="1048">
        <v>1</v>
      </c>
      <c r="AG30" s="1049"/>
      <c r="AH30" s="1049"/>
      <c r="AI30" s="1049"/>
      <c r="AJ30" s="1050"/>
      <c r="AK30" s="1009">
        <v>107</v>
      </c>
      <c r="AL30" s="1000"/>
      <c r="AM30" s="1000"/>
      <c r="AN30" s="1000"/>
      <c r="AO30" s="1000"/>
      <c r="AP30" s="1000" t="s">
        <v>563</v>
      </c>
      <c r="AQ30" s="1000"/>
      <c r="AR30" s="1000"/>
      <c r="AS30" s="1000"/>
      <c r="AT30" s="1000"/>
      <c r="AU30" s="1000" t="s">
        <v>563</v>
      </c>
      <c r="AV30" s="1000"/>
      <c r="AW30" s="1000"/>
      <c r="AX30" s="1000"/>
      <c r="AY30" s="1000"/>
      <c r="AZ30" s="1071" t="s">
        <v>563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310</v>
      </c>
      <c r="R31" s="1073"/>
      <c r="S31" s="1073"/>
      <c r="T31" s="1073"/>
      <c r="U31" s="1073"/>
      <c r="V31" s="1073">
        <v>310</v>
      </c>
      <c r="W31" s="1073"/>
      <c r="X31" s="1073"/>
      <c r="Y31" s="1073"/>
      <c r="Z31" s="1073"/>
      <c r="AA31" s="1073" t="s">
        <v>563</v>
      </c>
      <c r="AB31" s="1073"/>
      <c r="AC31" s="1073"/>
      <c r="AD31" s="1073"/>
      <c r="AE31" s="1074"/>
      <c r="AF31" s="1048" t="s">
        <v>113</v>
      </c>
      <c r="AG31" s="1049"/>
      <c r="AH31" s="1049"/>
      <c r="AI31" s="1049"/>
      <c r="AJ31" s="1050"/>
      <c r="AK31" s="1009">
        <v>130</v>
      </c>
      <c r="AL31" s="1000"/>
      <c r="AM31" s="1000"/>
      <c r="AN31" s="1000"/>
      <c r="AO31" s="1000"/>
      <c r="AP31" s="1000">
        <v>127</v>
      </c>
      <c r="AQ31" s="1000"/>
      <c r="AR31" s="1000"/>
      <c r="AS31" s="1000"/>
      <c r="AT31" s="1000"/>
      <c r="AU31" s="1000">
        <v>45</v>
      </c>
      <c r="AV31" s="1000"/>
      <c r="AW31" s="1000"/>
      <c r="AX31" s="1000"/>
      <c r="AY31" s="1000"/>
      <c r="AZ31" s="1071" t="s">
        <v>563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542</v>
      </c>
      <c r="R32" s="1073"/>
      <c r="S32" s="1073"/>
      <c r="T32" s="1073"/>
      <c r="U32" s="1073"/>
      <c r="V32" s="1073">
        <v>452</v>
      </c>
      <c r="W32" s="1073"/>
      <c r="X32" s="1073"/>
      <c r="Y32" s="1073"/>
      <c r="Z32" s="1073"/>
      <c r="AA32" s="1073">
        <v>89</v>
      </c>
      <c r="AB32" s="1073"/>
      <c r="AC32" s="1073"/>
      <c r="AD32" s="1073"/>
      <c r="AE32" s="1074"/>
      <c r="AF32" s="1048">
        <v>563</v>
      </c>
      <c r="AG32" s="1049"/>
      <c r="AH32" s="1049"/>
      <c r="AI32" s="1049"/>
      <c r="AJ32" s="1050"/>
      <c r="AK32" s="1009">
        <v>18</v>
      </c>
      <c r="AL32" s="1000"/>
      <c r="AM32" s="1000"/>
      <c r="AN32" s="1000"/>
      <c r="AO32" s="1000"/>
      <c r="AP32" s="1000">
        <v>129</v>
      </c>
      <c r="AQ32" s="1000"/>
      <c r="AR32" s="1000"/>
      <c r="AS32" s="1000"/>
      <c r="AT32" s="1000"/>
      <c r="AU32" s="1000">
        <v>20</v>
      </c>
      <c r="AV32" s="1000"/>
      <c r="AW32" s="1000"/>
      <c r="AX32" s="1000"/>
      <c r="AY32" s="1000"/>
      <c r="AZ32" s="1071" t="s">
        <v>563</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966</v>
      </c>
      <c r="R33" s="1073"/>
      <c r="S33" s="1073"/>
      <c r="T33" s="1073"/>
      <c r="U33" s="1073"/>
      <c r="V33" s="1073">
        <v>1039</v>
      </c>
      <c r="W33" s="1073"/>
      <c r="X33" s="1073"/>
      <c r="Y33" s="1073"/>
      <c r="Z33" s="1073"/>
      <c r="AA33" s="1073">
        <v>-73</v>
      </c>
      <c r="AB33" s="1073"/>
      <c r="AC33" s="1073"/>
      <c r="AD33" s="1073"/>
      <c r="AE33" s="1074"/>
      <c r="AF33" s="1048">
        <v>146</v>
      </c>
      <c r="AG33" s="1049"/>
      <c r="AH33" s="1049"/>
      <c r="AI33" s="1049"/>
      <c r="AJ33" s="1050"/>
      <c r="AK33" s="1009">
        <v>703</v>
      </c>
      <c r="AL33" s="1000"/>
      <c r="AM33" s="1000"/>
      <c r="AN33" s="1000"/>
      <c r="AO33" s="1000"/>
      <c r="AP33" s="1000">
        <v>6769</v>
      </c>
      <c r="AQ33" s="1000"/>
      <c r="AR33" s="1000"/>
      <c r="AS33" s="1000"/>
      <c r="AT33" s="1000"/>
      <c r="AU33" s="1000">
        <v>5043</v>
      </c>
      <c r="AV33" s="1000"/>
      <c r="AW33" s="1000"/>
      <c r="AX33" s="1000"/>
      <c r="AY33" s="1000"/>
      <c r="AZ33" s="1071" t="s">
        <v>563</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18</v>
      </c>
      <c r="R34" s="1073"/>
      <c r="S34" s="1073"/>
      <c r="T34" s="1073"/>
      <c r="U34" s="1073"/>
      <c r="V34" s="1073">
        <v>18</v>
      </c>
      <c r="W34" s="1073"/>
      <c r="X34" s="1073"/>
      <c r="Y34" s="1073"/>
      <c r="Z34" s="1073"/>
      <c r="AA34" s="1073" t="s">
        <v>563</v>
      </c>
      <c r="AB34" s="1073"/>
      <c r="AC34" s="1073"/>
      <c r="AD34" s="1073"/>
      <c r="AE34" s="1074"/>
      <c r="AF34" s="1048" t="s">
        <v>113</v>
      </c>
      <c r="AG34" s="1049"/>
      <c r="AH34" s="1049"/>
      <c r="AI34" s="1049"/>
      <c r="AJ34" s="1050"/>
      <c r="AK34" s="1009">
        <v>13</v>
      </c>
      <c r="AL34" s="1000"/>
      <c r="AM34" s="1000"/>
      <c r="AN34" s="1000"/>
      <c r="AO34" s="1000"/>
      <c r="AP34" s="1000">
        <v>5</v>
      </c>
      <c r="AQ34" s="1000"/>
      <c r="AR34" s="1000"/>
      <c r="AS34" s="1000"/>
      <c r="AT34" s="1000"/>
      <c r="AU34" s="1000">
        <v>4</v>
      </c>
      <c r="AV34" s="1000"/>
      <c r="AW34" s="1000"/>
      <c r="AX34" s="1000"/>
      <c r="AY34" s="1000"/>
      <c r="AZ34" s="1071" t="s">
        <v>563</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923</v>
      </c>
      <c r="AG63" s="988"/>
      <c r="AH63" s="988"/>
      <c r="AI63" s="988"/>
      <c r="AJ63" s="1059"/>
      <c r="AK63" s="1060"/>
      <c r="AL63" s="992"/>
      <c r="AM63" s="992"/>
      <c r="AN63" s="992"/>
      <c r="AO63" s="992"/>
      <c r="AP63" s="988">
        <v>7042</v>
      </c>
      <c r="AQ63" s="988"/>
      <c r="AR63" s="988"/>
      <c r="AS63" s="988"/>
      <c r="AT63" s="988"/>
      <c r="AU63" s="988">
        <v>5112</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6</v>
      </c>
      <c r="R68" s="1011"/>
      <c r="S68" s="1011"/>
      <c r="T68" s="1011"/>
      <c r="U68" s="1011"/>
      <c r="V68" s="1011">
        <v>5</v>
      </c>
      <c r="W68" s="1011"/>
      <c r="X68" s="1011"/>
      <c r="Y68" s="1011"/>
      <c r="Z68" s="1011"/>
      <c r="AA68" s="1011">
        <v>1</v>
      </c>
      <c r="AB68" s="1011"/>
      <c r="AC68" s="1011"/>
      <c r="AD68" s="1011"/>
      <c r="AE68" s="1011"/>
      <c r="AF68" s="1011">
        <v>1</v>
      </c>
      <c r="AG68" s="1011"/>
      <c r="AH68" s="1011"/>
      <c r="AI68" s="1011"/>
      <c r="AJ68" s="1011"/>
      <c r="AK68" s="1011" t="s">
        <v>563</v>
      </c>
      <c r="AL68" s="1011"/>
      <c r="AM68" s="1011"/>
      <c r="AN68" s="1011"/>
      <c r="AO68" s="1011"/>
      <c r="AP68" s="1011" t="s">
        <v>564</v>
      </c>
      <c r="AQ68" s="1011"/>
      <c r="AR68" s="1011"/>
      <c r="AS68" s="1011"/>
      <c r="AT68" s="1011"/>
      <c r="AU68" s="1011" t="s">
        <v>563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11886</v>
      </c>
      <c r="R69" s="1000"/>
      <c r="S69" s="1000"/>
      <c r="T69" s="1000"/>
      <c r="U69" s="1000"/>
      <c r="V69" s="1000">
        <v>10002</v>
      </c>
      <c r="W69" s="1000"/>
      <c r="X69" s="1000"/>
      <c r="Y69" s="1000"/>
      <c r="Z69" s="1000"/>
      <c r="AA69" s="1000">
        <v>1884</v>
      </c>
      <c r="AB69" s="1000"/>
      <c r="AC69" s="1000"/>
      <c r="AD69" s="1000"/>
      <c r="AE69" s="1000"/>
      <c r="AF69" s="1000">
        <v>1884</v>
      </c>
      <c r="AG69" s="1000"/>
      <c r="AH69" s="1000"/>
      <c r="AI69" s="1000"/>
      <c r="AJ69" s="1000"/>
      <c r="AK69" s="1010" t="s">
        <v>564</v>
      </c>
      <c r="AL69" s="1008"/>
      <c r="AM69" s="1008"/>
      <c r="AN69" s="1008"/>
      <c r="AO69" s="1009"/>
      <c r="AP69" s="1010" t="s">
        <v>563</v>
      </c>
      <c r="AQ69" s="1008"/>
      <c r="AR69" s="1008"/>
      <c r="AS69" s="1008"/>
      <c r="AT69" s="1009"/>
      <c r="AU69" s="1010" t="s">
        <v>563</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357</v>
      </c>
      <c r="R70" s="1000"/>
      <c r="S70" s="1000"/>
      <c r="T70" s="1000"/>
      <c r="U70" s="1000"/>
      <c r="V70" s="1000">
        <v>280</v>
      </c>
      <c r="W70" s="1000"/>
      <c r="X70" s="1000"/>
      <c r="Y70" s="1000"/>
      <c r="Z70" s="1000"/>
      <c r="AA70" s="1000">
        <v>77</v>
      </c>
      <c r="AB70" s="1000"/>
      <c r="AC70" s="1000"/>
      <c r="AD70" s="1000"/>
      <c r="AE70" s="1000"/>
      <c r="AF70" s="1000">
        <v>77</v>
      </c>
      <c r="AG70" s="1000"/>
      <c r="AH70" s="1000"/>
      <c r="AI70" s="1000"/>
      <c r="AJ70" s="1000"/>
      <c r="AK70" s="1000">
        <v>4</v>
      </c>
      <c r="AL70" s="1000"/>
      <c r="AM70" s="1000"/>
      <c r="AN70" s="1000"/>
      <c r="AO70" s="1000"/>
      <c r="AP70" s="1000" t="s">
        <v>563</v>
      </c>
      <c r="AQ70" s="1000"/>
      <c r="AR70" s="1000"/>
      <c r="AS70" s="1000"/>
      <c r="AT70" s="1000"/>
      <c r="AU70" s="1000" t="s">
        <v>563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2219</v>
      </c>
      <c r="R71" s="1000"/>
      <c r="S71" s="1000"/>
      <c r="T71" s="1000"/>
      <c r="U71" s="1000"/>
      <c r="V71" s="1000">
        <v>1596</v>
      </c>
      <c r="W71" s="1000"/>
      <c r="X71" s="1000"/>
      <c r="Y71" s="1000"/>
      <c r="Z71" s="1000"/>
      <c r="AA71" s="1000">
        <v>623</v>
      </c>
      <c r="AB71" s="1000"/>
      <c r="AC71" s="1000"/>
      <c r="AD71" s="1000"/>
      <c r="AE71" s="1000"/>
      <c r="AF71" s="1000">
        <v>3001</v>
      </c>
      <c r="AG71" s="1000"/>
      <c r="AH71" s="1000"/>
      <c r="AI71" s="1000"/>
      <c r="AJ71" s="1000"/>
      <c r="AK71" s="1000" t="s">
        <v>563</v>
      </c>
      <c r="AL71" s="1000"/>
      <c r="AM71" s="1000"/>
      <c r="AN71" s="1000"/>
      <c r="AO71" s="1000"/>
      <c r="AP71" s="1000">
        <v>3972</v>
      </c>
      <c r="AQ71" s="1000"/>
      <c r="AR71" s="1000"/>
      <c r="AS71" s="1000"/>
      <c r="AT71" s="1000"/>
      <c r="AU71" s="1000" t="s">
        <v>563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482</v>
      </c>
      <c r="R72" s="1000"/>
      <c r="S72" s="1000"/>
      <c r="T72" s="1000"/>
      <c r="U72" s="1000"/>
      <c r="V72" s="1000">
        <v>380</v>
      </c>
      <c r="W72" s="1000"/>
      <c r="X72" s="1000"/>
      <c r="Y72" s="1000"/>
      <c r="Z72" s="1000"/>
      <c r="AA72" s="1000">
        <v>102</v>
      </c>
      <c r="AB72" s="1000"/>
      <c r="AC72" s="1000"/>
      <c r="AD72" s="1000"/>
      <c r="AE72" s="1000"/>
      <c r="AF72" s="1000">
        <v>20</v>
      </c>
      <c r="AG72" s="1000"/>
      <c r="AH72" s="1000"/>
      <c r="AI72" s="1000"/>
      <c r="AJ72" s="1000"/>
      <c r="AK72" s="1000" t="s">
        <v>563</v>
      </c>
      <c r="AL72" s="1000"/>
      <c r="AM72" s="1000"/>
      <c r="AN72" s="1000"/>
      <c r="AO72" s="1000"/>
      <c r="AP72" s="1000">
        <v>3270</v>
      </c>
      <c r="AQ72" s="1000"/>
      <c r="AR72" s="1000"/>
      <c r="AS72" s="1000"/>
      <c r="AT72" s="1000"/>
      <c r="AU72" s="1000">
        <v>464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457</v>
      </c>
      <c r="R73" s="1000"/>
      <c r="S73" s="1000"/>
      <c r="T73" s="1000"/>
      <c r="U73" s="1000"/>
      <c r="V73" s="1000">
        <v>386</v>
      </c>
      <c r="W73" s="1000"/>
      <c r="X73" s="1000"/>
      <c r="Y73" s="1000"/>
      <c r="Z73" s="1000"/>
      <c r="AA73" s="1000">
        <v>70</v>
      </c>
      <c r="AB73" s="1000"/>
      <c r="AC73" s="1000"/>
      <c r="AD73" s="1000"/>
      <c r="AE73" s="1000"/>
      <c r="AF73" s="1000">
        <v>70</v>
      </c>
      <c r="AG73" s="1000"/>
      <c r="AH73" s="1000"/>
      <c r="AI73" s="1000"/>
      <c r="AJ73" s="1000"/>
      <c r="AK73" s="1000" t="s">
        <v>563</v>
      </c>
      <c r="AL73" s="1000"/>
      <c r="AM73" s="1000"/>
      <c r="AN73" s="1000"/>
      <c r="AO73" s="1000"/>
      <c r="AP73" s="1000">
        <v>74</v>
      </c>
      <c r="AQ73" s="1000"/>
      <c r="AR73" s="1000"/>
      <c r="AS73" s="1000"/>
      <c r="AT73" s="1000"/>
      <c r="AU73" s="1000">
        <v>19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504</v>
      </c>
      <c r="R74" s="1000"/>
      <c r="S74" s="1000"/>
      <c r="T74" s="1000"/>
      <c r="U74" s="1000"/>
      <c r="V74" s="1000">
        <v>472</v>
      </c>
      <c r="W74" s="1000"/>
      <c r="X74" s="1000"/>
      <c r="Y74" s="1000"/>
      <c r="Z74" s="1000"/>
      <c r="AA74" s="1000">
        <v>33</v>
      </c>
      <c r="AB74" s="1000"/>
      <c r="AC74" s="1000"/>
      <c r="AD74" s="1000"/>
      <c r="AE74" s="1000"/>
      <c r="AF74" s="1000">
        <v>33</v>
      </c>
      <c r="AG74" s="1000"/>
      <c r="AH74" s="1000"/>
      <c r="AI74" s="1000"/>
      <c r="AJ74" s="1000"/>
      <c r="AK74" s="1000">
        <v>20</v>
      </c>
      <c r="AL74" s="1000"/>
      <c r="AM74" s="1000"/>
      <c r="AN74" s="1000"/>
      <c r="AO74" s="1000"/>
      <c r="AP74" s="1000" t="s">
        <v>563</v>
      </c>
      <c r="AQ74" s="1000"/>
      <c r="AR74" s="1000"/>
      <c r="AS74" s="1000"/>
      <c r="AT74" s="1000"/>
      <c r="AU74" s="1000" t="s">
        <v>563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162336</v>
      </c>
      <c r="R75" s="1008"/>
      <c r="S75" s="1008"/>
      <c r="T75" s="1008"/>
      <c r="U75" s="1009"/>
      <c r="V75" s="1010">
        <v>158133</v>
      </c>
      <c r="W75" s="1008"/>
      <c r="X75" s="1008"/>
      <c r="Y75" s="1008"/>
      <c r="Z75" s="1009"/>
      <c r="AA75" s="1010">
        <v>4203</v>
      </c>
      <c r="AB75" s="1008"/>
      <c r="AC75" s="1008"/>
      <c r="AD75" s="1008"/>
      <c r="AE75" s="1009"/>
      <c r="AF75" s="1010">
        <v>4199</v>
      </c>
      <c r="AG75" s="1008"/>
      <c r="AH75" s="1008"/>
      <c r="AI75" s="1008"/>
      <c r="AJ75" s="1009"/>
      <c r="AK75" s="1010">
        <v>2277</v>
      </c>
      <c r="AL75" s="1008"/>
      <c r="AM75" s="1008"/>
      <c r="AN75" s="1008"/>
      <c r="AO75" s="1009"/>
      <c r="AP75" s="1010" t="s">
        <v>563</v>
      </c>
      <c r="AQ75" s="1008"/>
      <c r="AR75" s="1008"/>
      <c r="AS75" s="1008"/>
      <c r="AT75" s="1009"/>
      <c r="AU75" s="1010" t="s">
        <v>563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3084</v>
      </c>
      <c r="R76" s="1008"/>
      <c r="S76" s="1008"/>
      <c r="T76" s="1008"/>
      <c r="U76" s="1009"/>
      <c r="V76" s="1010">
        <v>3035</v>
      </c>
      <c r="W76" s="1008"/>
      <c r="X76" s="1008"/>
      <c r="Y76" s="1008"/>
      <c r="Z76" s="1009"/>
      <c r="AA76" s="1010">
        <v>49</v>
      </c>
      <c r="AB76" s="1008"/>
      <c r="AC76" s="1008"/>
      <c r="AD76" s="1008"/>
      <c r="AE76" s="1009"/>
      <c r="AF76" s="1010">
        <v>49</v>
      </c>
      <c r="AG76" s="1008"/>
      <c r="AH76" s="1008"/>
      <c r="AI76" s="1008"/>
      <c r="AJ76" s="1009"/>
      <c r="AK76" s="1010">
        <v>89</v>
      </c>
      <c r="AL76" s="1008"/>
      <c r="AM76" s="1008"/>
      <c r="AN76" s="1008"/>
      <c r="AO76" s="1009"/>
      <c r="AP76" s="1010">
        <v>1904</v>
      </c>
      <c r="AQ76" s="1008"/>
      <c r="AR76" s="1008"/>
      <c r="AS76" s="1008"/>
      <c r="AT76" s="1009"/>
      <c r="AU76" s="1010" t="s">
        <v>563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780</v>
      </c>
      <c r="R77" s="1008"/>
      <c r="S77" s="1008"/>
      <c r="T77" s="1008"/>
      <c r="U77" s="1009"/>
      <c r="V77" s="1010">
        <v>717</v>
      </c>
      <c r="W77" s="1008"/>
      <c r="X77" s="1008"/>
      <c r="Y77" s="1008"/>
      <c r="Z77" s="1009"/>
      <c r="AA77" s="1010">
        <v>63</v>
      </c>
      <c r="AB77" s="1008"/>
      <c r="AC77" s="1008"/>
      <c r="AD77" s="1008"/>
      <c r="AE77" s="1009"/>
      <c r="AF77" s="1010">
        <v>63</v>
      </c>
      <c r="AG77" s="1008"/>
      <c r="AH77" s="1008"/>
      <c r="AI77" s="1008"/>
      <c r="AJ77" s="1009"/>
      <c r="AK77" s="1010">
        <v>26</v>
      </c>
      <c r="AL77" s="1008"/>
      <c r="AM77" s="1008"/>
      <c r="AN77" s="1008"/>
      <c r="AO77" s="1009"/>
      <c r="AP77" s="1010">
        <v>375</v>
      </c>
      <c r="AQ77" s="1008"/>
      <c r="AR77" s="1008"/>
      <c r="AS77" s="1008"/>
      <c r="AT77" s="1009"/>
      <c r="AU77" s="1010">
        <v>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557</v>
      </c>
      <c r="C78" s="1004"/>
      <c r="D78" s="1004"/>
      <c r="E78" s="1004"/>
      <c r="F78" s="1004"/>
      <c r="G78" s="1004"/>
      <c r="H78" s="1004"/>
      <c r="I78" s="1004"/>
      <c r="J78" s="1004"/>
      <c r="K78" s="1004"/>
      <c r="L78" s="1004"/>
      <c r="M78" s="1004"/>
      <c r="N78" s="1004"/>
      <c r="O78" s="1004"/>
      <c r="P78" s="1005"/>
      <c r="Q78" s="1006">
        <v>4057</v>
      </c>
      <c r="R78" s="1000"/>
      <c r="S78" s="1000"/>
      <c r="T78" s="1000"/>
      <c r="U78" s="1000"/>
      <c r="V78" s="1000">
        <v>4032</v>
      </c>
      <c r="W78" s="1000"/>
      <c r="X78" s="1000"/>
      <c r="Y78" s="1000"/>
      <c r="Z78" s="1000"/>
      <c r="AA78" s="1000">
        <v>24</v>
      </c>
      <c r="AB78" s="1000"/>
      <c r="AC78" s="1000"/>
      <c r="AD78" s="1000"/>
      <c r="AE78" s="1000"/>
      <c r="AF78" s="1000">
        <v>23</v>
      </c>
      <c r="AG78" s="1000"/>
      <c r="AH78" s="1000"/>
      <c r="AI78" s="1000"/>
      <c r="AJ78" s="1000"/>
      <c r="AK78" s="1000">
        <v>155</v>
      </c>
      <c r="AL78" s="1000"/>
      <c r="AM78" s="1000"/>
      <c r="AN78" s="1000"/>
      <c r="AO78" s="1000"/>
      <c r="AP78" s="1000">
        <v>2408</v>
      </c>
      <c r="AQ78" s="1000"/>
      <c r="AR78" s="1000"/>
      <c r="AS78" s="1000"/>
      <c r="AT78" s="1000"/>
      <c r="AU78" s="1000">
        <v>407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558</v>
      </c>
      <c r="C79" s="1004"/>
      <c r="D79" s="1004"/>
      <c r="E79" s="1004"/>
      <c r="F79" s="1004"/>
      <c r="G79" s="1004"/>
      <c r="H79" s="1004"/>
      <c r="I79" s="1004"/>
      <c r="J79" s="1004"/>
      <c r="K79" s="1004"/>
      <c r="L79" s="1004"/>
      <c r="M79" s="1004"/>
      <c r="N79" s="1004"/>
      <c r="O79" s="1004"/>
      <c r="P79" s="1005"/>
      <c r="Q79" s="1006">
        <v>178</v>
      </c>
      <c r="R79" s="1000"/>
      <c r="S79" s="1000"/>
      <c r="T79" s="1000"/>
      <c r="U79" s="1000"/>
      <c r="V79" s="1000">
        <v>169</v>
      </c>
      <c r="W79" s="1000"/>
      <c r="X79" s="1000"/>
      <c r="Y79" s="1000"/>
      <c r="Z79" s="1000"/>
      <c r="AA79" s="1000">
        <v>9</v>
      </c>
      <c r="AB79" s="1000"/>
      <c r="AC79" s="1000"/>
      <c r="AD79" s="1000"/>
      <c r="AE79" s="1000"/>
      <c r="AF79" s="1000">
        <v>9</v>
      </c>
      <c r="AG79" s="1000"/>
      <c r="AH79" s="1000"/>
      <c r="AI79" s="1000"/>
      <c r="AJ79" s="1000"/>
      <c r="AK79" s="1000" t="s">
        <v>563</v>
      </c>
      <c r="AL79" s="1000"/>
      <c r="AM79" s="1000"/>
      <c r="AN79" s="1000"/>
      <c r="AO79" s="1000"/>
      <c r="AP79" s="1000" t="s">
        <v>563</v>
      </c>
      <c r="AQ79" s="1000"/>
      <c r="AR79" s="1000"/>
      <c r="AS79" s="1000"/>
      <c r="AT79" s="1000"/>
      <c r="AU79" s="1000" t="s">
        <v>563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559</v>
      </c>
      <c r="C80" s="1004"/>
      <c r="D80" s="1004"/>
      <c r="E80" s="1004"/>
      <c r="F80" s="1004"/>
      <c r="G80" s="1004"/>
      <c r="H80" s="1004"/>
      <c r="I80" s="1004"/>
      <c r="J80" s="1004"/>
      <c r="K80" s="1004"/>
      <c r="L80" s="1004"/>
      <c r="M80" s="1004"/>
      <c r="N80" s="1004"/>
      <c r="O80" s="1004"/>
      <c r="P80" s="1005"/>
      <c r="Q80" s="1006">
        <v>842</v>
      </c>
      <c r="R80" s="1000"/>
      <c r="S80" s="1000"/>
      <c r="T80" s="1000"/>
      <c r="U80" s="1000"/>
      <c r="V80" s="1000">
        <v>816</v>
      </c>
      <c r="W80" s="1000"/>
      <c r="X80" s="1000"/>
      <c r="Y80" s="1000"/>
      <c r="Z80" s="1000"/>
      <c r="AA80" s="1000">
        <v>26</v>
      </c>
      <c r="AB80" s="1000"/>
      <c r="AC80" s="1000"/>
      <c r="AD80" s="1000"/>
      <c r="AE80" s="1000"/>
      <c r="AF80" s="1000">
        <v>26</v>
      </c>
      <c r="AG80" s="1000"/>
      <c r="AH80" s="1000"/>
      <c r="AI80" s="1000"/>
      <c r="AJ80" s="1000"/>
      <c r="AK80" s="1000">
        <v>10</v>
      </c>
      <c r="AL80" s="1000"/>
      <c r="AM80" s="1000"/>
      <c r="AN80" s="1000"/>
      <c r="AO80" s="1000"/>
      <c r="AP80" s="1000" t="s">
        <v>563</v>
      </c>
      <c r="AQ80" s="1000"/>
      <c r="AR80" s="1000"/>
      <c r="AS80" s="1000"/>
      <c r="AT80" s="1000"/>
      <c r="AU80" s="1000" t="s">
        <v>563</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9455</v>
      </c>
      <c r="AG88" s="988"/>
      <c r="AH88" s="988"/>
      <c r="AI88" s="988"/>
      <c r="AJ88" s="988"/>
      <c r="AK88" s="992"/>
      <c r="AL88" s="992"/>
      <c r="AM88" s="992"/>
      <c r="AN88" s="992"/>
      <c r="AO88" s="992"/>
      <c r="AP88" s="988">
        <v>12003</v>
      </c>
      <c r="AQ88" s="988"/>
      <c r="AR88" s="988"/>
      <c r="AS88" s="988"/>
      <c r="AT88" s="988"/>
      <c r="AU88" s="988">
        <v>927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34</v>
      </c>
      <c r="CS102" s="980"/>
      <c r="CT102" s="980"/>
      <c r="CU102" s="980"/>
      <c r="CV102" s="981"/>
      <c r="CW102" s="979">
        <v>4</v>
      </c>
      <c r="CX102" s="980"/>
      <c r="CY102" s="980"/>
      <c r="CZ102" s="980"/>
      <c r="DA102" s="981"/>
      <c r="DB102" s="979">
        <v>928</v>
      </c>
      <c r="DC102" s="980"/>
      <c r="DD102" s="980"/>
      <c r="DE102" s="980"/>
      <c r="DF102" s="981"/>
      <c r="DG102" s="979" t="s">
        <v>566</v>
      </c>
      <c r="DH102" s="980"/>
      <c r="DI102" s="980"/>
      <c r="DJ102" s="980"/>
      <c r="DK102" s="981"/>
      <c r="DL102" s="979" t="s">
        <v>565</v>
      </c>
      <c r="DM102" s="980"/>
      <c r="DN102" s="980"/>
      <c r="DO102" s="980"/>
      <c r="DP102" s="981"/>
      <c r="DQ102" s="979" t="s">
        <v>565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287</v>
      </c>
      <c r="AG109" s="923"/>
      <c r="AH109" s="923"/>
      <c r="AI109" s="923"/>
      <c r="AJ109" s="924"/>
      <c r="AK109" s="925" t="s">
        <v>286</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287</v>
      </c>
      <c r="BW109" s="923"/>
      <c r="BX109" s="923"/>
      <c r="BY109" s="923"/>
      <c r="BZ109" s="924"/>
      <c r="CA109" s="925" t="s">
        <v>286</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287</v>
      </c>
      <c r="DM109" s="923"/>
      <c r="DN109" s="923"/>
      <c r="DO109" s="923"/>
      <c r="DP109" s="924"/>
      <c r="DQ109" s="925" t="s">
        <v>286</v>
      </c>
      <c r="DR109" s="923"/>
      <c r="DS109" s="923"/>
      <c r="DT109" s="923"/>
      <c r="DU109" s="924"/>
      <c r="DV109" s="925" t="s">
        <v>412</v>
      </c>
      <c r="DW109" s="923"/>
      <c r="DX109" s="923"/>
      <c r="DY109" s="923"/>
      <c r="DZ109" s="954"/>
    </row>
    <row r="110" spans="1:131" s="199" customFormat="1" ht="26.25" customHeight="1" x14ac:dyDescent="0.15">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2496489</v>
      </c>
      <c r="AB110" s="916"/>
      <c r="AC110" s="916"/>
      <c r="AD110" s="916"/>
      <c r="AE110" s="917"/>
      <c r="AF110" s="918">
        <v>2507223</v>
      </c>
      <c r="AG110" s="916"/>
      <c r="AH110" s="916"/>
      <c r="AI110" s="916"/>
      <c r="AJ110" s="917"/>
      <c r="AK110" s="918">
        <v>2388793</v>
      </c>
      <c r="AL110" s="916"/>
      <c r="AM110" s="916"/>
      <c r="AN110" s="916"/>
      <c r="AO110" s="917"/>
      <c r="AP110" s="919">
        <v>27</v>
      </c>
      <c r="AQ110" s="920"/>
      <c r="AR110" s="920"/>
      <c r="AS110" s="920"/>
      <c r="AT110" s="921"/>
      <c r="AU110" s="955" t="s">
        <v>62</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11825023</v>
      </c>
      <c r="BR110" s="863"/>
      <c r="BS110" s="863"/>
      <c r="BT110" s="863"/>
      <c r="BU110" s="863"/>
      <c r="BV110" s="863">
        <v>11323211</v>
      </c>
      <c r="BW110" s="863"/>
      <c r="BX110" s="863"/>
      <c r="BY110" s="863"/>
      <c r="BZ110" s="863"/>
      <c r="CA110" s="863">
        <v>10976754</v>
      </c>
      <c r="CB110" s="863"/>
      <c r="CC110" s="863"/>
      <c r="CD110" s="863"/>
      <c r="CE110" s="863"/>
      <c r="CF110" s="887">
        <v>124</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34232</v>
      </c>
      <c r="BR111" s="835"/>
      <c r="BS111" s="835"/>
      <c r="BT111" s="835"/>
      <c r="BU111" s="835"/>
      <c r="BV111" s="835">
        <v>25090</v>
      </c>
      <c r="BW111" s="835"/>
      <c r="BX111" s="835"/>
      <c r="BY111" s="835"/>
      <c r="BZ111" s="835"/>
      <c r="CA111" s="835">
        <v>18823</v>
      </c>
      <c r="CB111" s="835"/>
      <c r="CC111" s="835"/>
      <c r="CD111" s="835"/>
      <c r="CE111" s="835"/>
      <c r="CF111" s="896">
        <v>0.2</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6347891</v>
      </c>
      <c r="BR112" s="835"/>
      <c r="BS112" s="835"/>
      <c r="BT112" s="835"/>
      <c r="BU112" s="835"/>
      <c r="BV112" s="835">
        <v>5675312</v>
      </c>
      <c r="BW112" s="835"/>
      <c r="BX112" s="835"/>
      <c r="BY112" s="835"/>
      <c r="BZ112" s="835"/>
      <c r="CA112" s="835">
        <v>5112174</v>
      </c>
      <c r="CB112" s="835"/>
      <c r="CC112" s="835"/>
      <c r="CD112" s="835"/>
      <c r="CE112" s="835"/>
      <c r="CF112" s="896">
        <v>57.7</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34232</v>
      </c>
      <c r="DH112" s="835"/>
      <c r="DI112" s="835"/>
      <c r="DJ112" s="835"/>
      <c r="DK112" s="835"/>
      <c r="DL112" s="835">
        <v>25090</v>
      </c>
      <c r="DM112" s="835"/>
      <c r="DN112" s="835"/>
      <c r="DO112" s="835"/>
      <c r="DP112" s="835"/>
      <c r="DQ112" s="835">
        <v>18823</v>
      </c>
      <c r="DR112" s="835"/>
      <c r="DS112" s="835"/>
      <c r="DT112" s="835"/>
      <c r="DU112" s="835"/>
      <c r="DV112" s="812">
        <v>0.2</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776404</v>
      </c>
      <c r="AB113" s="944"/>
      <c r="AC113" s="944"/>
      <c r="AD113" s="944"/>
      <c r="AE113" s="945"/>
      <c r="AF113" s="946">
        <v>650125</v>
      </c>
      <c r="AG113" s="944"/>
      <c r="AH113" s="944"/>
      <c r="AI113" s="944"/>
      <c r="AJ113" s="945"/>
      <c r="AK113" s="946">
        <v>637271</v>
      </c>
      <c r="AL113" s="944"/>
      <c r="AM113" s="944"/>
      <c r="AN113" s="944"/>
      <c r="AO113" s="945"/>
      <c r="AP113" s="947">
        <v>7.2</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1005371</v>
      </c>
      <c r="BR113" s="835"/>
      <c r="BS113" s="835"/>
      <c r="BT113" s="835"/>
      <c r="BU113" s="835"/>
      <c r="BV113" s="835">
        <v>1043534</v>
      </c>
      <c r="BW113" s="835"/>
      <c r="BX113" s="835"/>
      <c r="BY113" s="835"/>
      <c r="BZ113" s="835"/>
      <c r="CA113" s="835">
        <v>927193</v>
      </c>
      <c r="CB113" s="835"/>
      <c r="CC113" s="835"/>
      <c r="CD113" s="835"/>
      <c r="CE113" s="835"/>
      <c r="CF113" s="896">
        <v>10.5</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107798</v>
      </c>
      <c r="AB114" s="798"/>
      <c r="AC114" s="798"/>
      <c r="AD114" s="798"/>
      <c r="AE114" s="799"/>
      <c r="AF114" s="800">
        <v>105860</v>
      </c>
      <c r="AG114" s="798"/>
      <c r="AH114" s="798"/>
      <c r="AI114" s="798"/>
      <c r="AJ114" s="799"/>
      <c r="AK114" s="800">
        <v>131452</v>
      </c>
      <c r="AL114" s="798"/>
      <c r="AM114" s="798"/>
      <c r="AN114" s="798"/>
      <c r="AO114" s="799"/>
      <c r="AP114" s="845">
        <v>1.5</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3020272</v>
      </c>
      <c r="BR114" s="835"/>
      <c r="BS114" s="835"/>
      <c r="BT114" s="835"/>
      <c r="BU114" s="835"/>
      <c r="BV114" s="835">
        <v>2812794</v>
      </c>
      <c r="BW114" s="835"/>
      <c r="BX114" s="835"/>
      <c r="BY114" s="835"/>
      <c r="BZ114" s="835"/>
      <c r="CA114" s="835">
        <v>2609734</v>
      </c>
      <c r="CB114" s="835"/>
      <c r="CC114" s="835"/>
      <c r="CD114" s="835"/>
      <c r="CE114" s="835"/>
      <c r="CF114" s="896">
        <v>29.5</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14498</v>
      </c>
      <c r="AB115" s="944"/>
      <c r="AC115" s="944"/>
      <c r="AD115" s="944"/>
      <c r="AE115" s="945"/>
      <c r="AF115" s="946">
        <v>9590</v>
      </c>
      <c r="AG115" s="944"/>
      <c r="AH115" s="944"/>
      <c r="AI115" s="944"/>
      <c r="AJ115" s="945"/>
      <c r="AK115" s="946">
        <v>6573</v>
      </c>
      <c r="AL115" s="944"/>
      <c r="AM115" s="944"/>
      <c r="AN115" s="944"/>
      <c r="AO115" s="945"/>
      <c r="AP115" s="947">
        <v>0.1</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3395189</v>
      </c>
      <c r="AB117" s="930"/>
      <c r="AC117" s="930"/>
      <c r="AD117" s="930"/>
      <c r="AE117" s="931"/>
      <c r="AF117" s="932">
        <v>3272798</v>
      </c>
      <c r="AG117" s="930"/>
      <c r="AH117" s="930"/>
      <c r="AI117" s="930"/>
      <c r="AJ117" s="931"/>
      <c r="AK117" s="932">
        <v>3164089</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287</v>
      </c>
      <c r="AG118" s="923"/>
      <c r="AH118" s="923"/>
      <c r="AI118" s="923"/>
      <c r="AJ118" s="924"/>
      <c r="AK118" s="925" t="s">
        <v>286</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371</v>
      </c>
      <c r="BR118" s="866"/>
      <c r="BS118" s="866"/>
      <c r="BT118" s="866"/>
      <c r="BU118" s="866"/>
      <c r="BV118" s="866" t="s">
        <v>371</v>
      </c>
      <c r="BW118" s="866"/>
      <c r="BX118" s="866"/>
      <c r="BY118" s="866"/>
      <c r="BZ118" s="866"/>
      <c r="CA118" s="866" t="s">
        <v>371</v>
      </c>
      <c r="CB118" s="866"/>
      <c r="CC118" s="866"/>
      <c r="CD118" s="866"/>
      <c r="CE118" s="866"/>
      <c r="CF118" s="896" t="s">
        <v>371</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371</v>
      </c>
      <c r="DH118" s="798"/>
      <c r="DI118" s="798"/>
      <c r="DJ118" s="798"/>
      <c r="DK118" s="799"/>
      <c r="DL118" s="800" t="s">
        <v>371</v>
      </c>
      <c r="DM118" s="798"/>
      <c r="DN118" s="798"/>
      <c r="DO118" s="798"/>
      <c r="DP118" s="799"/>
      <c r="DQ118" s="800" t="s">
        <v>371</v>
      </c>
      <c r="DR118" s="798"/>
      <c r="DS118" s="798"/>
      <c r="DT118" s="798"/>
      <c r="DU118" s="799"/>
      <c r="DV118" s="845" t="s">
        <v>371</v>
      </c>
      <c r="DW118" s="846"/>
      <c r="DX118" s="846"/>
      <c r="DY118" s="846"/>
      <c r="DZ118" s="847"/>
    </row>
    <row r="119" spans="1:130" s="199" customFormat="1" ht="26.25" customHeight="1" x14ac:dyDescent="0.15">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371</v>
      </c>
      <c r="AB119" s="916"/>
      <c r="AC119" s="916"/>
      <c r="AD119" s="916"/>
      <c r="AE119" s="917"/>
      <c r="AF119" s="918" t="s">
        <v>371</v>
      </c>
      <c r="AG119" s="916"/>
      <c r="AH119" s="916"/>
      <c r="AI119" s="916"/>
      <c r="AJ119" s="917"/>
      <c r="AK119" s="918" t="s">
        <v>371</v>
      </c>
      <c r="AL119" s="916"/>
      <c r="AM119" s="916"/>
      <c r="AN119" s="916"/>
      <c r="AO119" s="917"/>
      <c r="AP119" s="919" t="s">
        <v>371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442</v>
      </c>
      <c r="BP119" s="899"/>
      <c r="BQ119" s="903">
        <v>22232789</v>
      </c>
      <c r="BR119" s="866"/>
      <c r="BS119" s="866"/>
      <c r="BT119" s="866"/>
      <c r="BU119" s="866"/>
      <c r="BV119" s="866">
        <v>20879941</v>
      </c>
      <c r="BW119" s="866"/>
      <c r="BX119" s="866"/>
      <c r="BY119" s="866"/>
      <c r="BZ119" s="866"/>
      <c r="CA119" s="866">
        <v>19644678</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371</v>
      </c>
      <c r="DH119" s="781"/>
      <c r="DI119" s="781"/>
      <c r="DJ119" s="781"/>
      <c r="DK119" s="782"/>
      <c r="DL119" s="783" t="s">
        <v>371</v>
      </c>
      <c r="DM119" s="781"/>
      <c r="DN119" s="781"/>
      <c r="DO119" s="781"/>
      <c r="DP119" s="782"/>
      <c r="DQ119" s="783" t="s">
        <v>371</v>
      </c>
      <c r="DR119" s="781"/>
      <c r="DS119" s="781"/>
      <c r="DT119" s="781"/>
      <c r="DU119" s="782"/>
      <c r="DV119" s="869" t="s">
        <v>371</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371</v>
      </c>
      <c r="AB120" s="798"/>
      <c r="AC120" s="798"/>
      <c r="AD120" s="798"/>
      <c r="AE120" s="799"/>
      <c r="AF120" s="800" t="s">
        <v>371</v>
      </c>
      <c r="AG120" s="798"/>
      <c r="AH120" s="798"/>
      <c r="AI120" s="798"/>
      <c r="AJ120" s="799"/>
      <c r="AK120" s="800" t="s">
        <v>371</v>
      </c>
      <c r="AL120" s="798"/>
      <c r="AM120" s="798"/>
      <c r="AN120" s="798"/>
      <c r="AO120" s="799"/>
      <c r="AP120" s="845" t="s">
        <v>371</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7611121</v>
      </c>
      <c r="BR120" s="863"/>
      <c r="BS120" s="863"/>
      <c r="BT120" s="863"/>
      <c r="BU120" s="863"/>
      <c r="BV120" s="863">
        <v>8078567</v>
      </c>
      <c r="BW120" s="863"/>
      <c r="BX120" s="863"/>
      <c r="BY120" s="863"/>
      <c r="BZ120" s="863"/>
      <c r="CA120" s="863">
        <v>8536625</v>
      </c>
      <c r="CB120" s="863"/>
      <c r="CC120" s="863"/>
      <c r="CD120" s="863"/>
      <c r="CE120" s="863"/>
      <c r="CF120" s="887">
        <v>96.4</v>
      </c>
      <c r="CG120" s="888"/>
      <c r="CH120" s="888"/>
      <c r="CI120" s="888"/>
      <c r="CJ120" s="888"/>
      <c r="CK120" s="889" t="s">
        <v>446</v>
      </c>
      <c r="CL120" s="873"/>
      <c r="CM120" s="873"/>
      <c r="CN120" s="873"/>
      <c r="CO120" s="874"/>
      <c r="CP120" s="893" t="s">
        <v>447</v>
      </c>
      <c r="CQ120" s="894"/>
      <c r="CR120" s="894"/>
      <c r="CS120" s="894"/>
      <c r="CT120" s="894"/>
      <c r="CU120" s="894"/>
      <c r="CV120" s="894"/>
      <c r="CW120" s="894"/>
      <c r="CX120" s="894"/>
      <c r="CY120" s="894"/>
      <c r="CZ120" s="894"/>
      <c r="DA120" s="894"/>
      <c r="DB120" s="894"/>
      <c r="DC120" s="894"/>
      <c r="DD120" s="894"/>
      <c r="DE120" s="894"/>
      <c r="DF120" s="895"/>
      <c r="DG120" s="882">
        <v>6203278</v>
      </c>
      <c r="DH120" s="863"/>
      <c r="DI120" s="863"/>
      <c r="DJ120" s="863"/>
      <c r="DK120" s="863"/>
      <c r="DL120" s="863">
        <v>5563570</v>
      </c>
      <c r="DM120" s="863"/>
      <c r="DN120" s="863"/>
      <c r="DO120" s="863"/>
      <c r="DP120" s="863"/>
      <c r="DQ120" s="863">
        <v>5043255</v>
      </c>
      <c r="DR120" s="863"/>
      <c r="DS120" s="863"/>
      <c r="DT120" s="863"/>
      <c r="DU120" s="863"/>
      <c r="DV120" s="864">
        <v>57</v>
      </c>
      <c r="DW120" s="864"/>
      <c r="DX120" s="864"/>
      <c r="DY120" s="864"/>
      <c r="DZ120" s="865"/>
    </row>
    <row r="121" spans="1:130" s="199" customFormat="1" ht="26.25" customHeight="1" x14ac:dyDescent="0.15">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8240</v>
      </c>
      <c r="AB121" s="798"/>
      <c r="AC121" s="798"/>
      <c r="AD121" s="798"/>
      <c r="AE121" s="799"/>
      <c r="AF121" s="800">
        <v>8382</v>
      </c>
      <c r="AG121" s="798"/>
      <c r="AH121" s="798"/>
      <c r="AI121" s="798"/>
      <c r="AJ121" s="799"/>
      <c r="AK121" s="800">
        <v>5674</v>
      </c>
      <c r="AL121" s="798"/>
      <c r="AM121" s="798"/>
      <c r="AN121" s="798"/>
      <c r="AO121" s="799"/>
      <c r="AP121" s="845">
        <v>0.1</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t="s">
        <v>371</v>
      </c>
      <c r="BR121" s="835"/>
      <c r="BS121" s="835"/>
      <c r="BT121" s="835"/>
      <c r="BU121" s="835"/>
      <c r="BV121" s="835">
        <v>943297</v>
      </c>
      <c r="BW121" s="835"/>
      <c r="BX121" s="835"/>
      <c r="BY121" s="835"/>
      <c r="BZ121" s="835"/>
      <c r="CA121" s="835">
        <v>928003</v>
      </c>
      <c r="CB121" s="835"/>
      <c r="CC121" s="835"/>
      <c r="CD121" s="835"/>
      <c r="CE121" s="835"/>
      <c r="CF121" s="896">
        <v>10.5</v>
      </c>
      <c r="CG121" s="897"/>
      <c r="CH121" s="897"/>
      <c r="CI121" s="897"/>
      <c r="CJ121" s="897"/>
      <c r="CK121" s="890"/>
      <c r="CL121" s="876"/>
      <c r="CM121" s="876"/>
      <c r="CN121" s="876"/>
      <c r="CO121" s="877"/>
      <c r="CP121" s="856" t="s">
        <v>450</v>
      </c>
      <c r="CQ121" s="857"/>
      <c r="CR121" s="857"/>
      <c r="CS121" s="857"/>
      <c r="CT121" s="857"/>
      <c r="CU121" s="857"/>
      <c r="CV121" s="857"/>
      <c r="CW121" s="857"/>
      <c r="CX121" s="857"/>
      <c r="CY121" s="857"/>
      <c r="CZ121" s="857"/>
      <c r="DA121" s="857"/>
      <c r="DB121" s="857"/>
      <c r="DC121" s="857"/>
      <c r="DD121" s="857"/>
      <c r="DE121" s="857"/>
      <c r="DF121" s="858"/>
      <c r="DG121" s="834">
        <v>78243</v>
      </c>
      <c r="DH121" s="835"/>
      <c r="DI121" s="835"/>
      <c r="DJ121" s="835"/>
      <c r="DK121" s="835"/>
      <c r="DL121" s="835">
        <v>67353</v>
      </c>
      <c r="DM121" s="835"/>
      <c r="DN121" s="835"/>
      <c r="DO121" s="835"/>
      <c r="DP121" s="835"/>
      <c r="DQ121" s="835">
        <v>44665</v>
      </c>
      <c r="DR121" s="835"/>
      <c r="DS121" s="835"/>
      <c r="DT121" s="835"/>
      <c r="DU121" s="835"/>
      <c r="DV121" s="812">
        <v>0.5</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371</v>
      </c>
      <c r="AB122" s="798"/>
      <c r="AC122" s="798"/>
      <c r="AD122" s="798"/>
      <c r="AE122" s="799"/>
      <c r="AF122" s="800" t="s">
        <v>371</v>
      </c>
      <c r="AG122" s="798"/>
      <c r="AH122" s="798"/>
      <c r="AI122" s="798"/>
      <c r="AJ122" s="799"/>
      <c r="AK122" s="800" t="s">
        <v>371</v>
      </c>
      <c r="AL122" s="798"/>
      <c r="AM122" s="798"/>
      <c r="AN122" s="798"/>
      <c r="AO122" s="799"/>
      <c r="AP122" s="845" t="s">
        <v>371</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16491541</v>
      </c>
      <c r="BR122" s="866"/>
      <c r="BS122" s="866"/>
      <c r="BT122" s="866"/>
      <c r="BU122" s="866"/>
      <c r="BV122" s="866">
        <v>16042250</v>
      </c>
      <c r="BW122" s="866"/>
      <c r="BX122" s="866"/>
      <c r="BY122" s="866"/>
      <c r="BZ122" s="866"/>
      <c r="CA122" s="866">
        <v>16045860</v>
      </c>
      <c r="CB122" s="866"/>
      <c r="CC122" s="866"/>
      <c r="CD122" s="866"/>
      <c r="CE122" s="866"/>
      <c r="CF122" s="867">
        <v>181.2</v>
      </c>
      <c r="CG122" s="868"/>
      <c r="CH122" s="868"/>
      <c r="CI122" s="868"/>
      <c r="CJ122" s="868"/>
      <c r="CK122" s="890"/>
      <c r="CL122" s="876"/>
      <c r="CM122" s="876"/>
      <c r="CN122" s="876"/>
      <c r="CO122" s="877"/>
      <c r="CP122" s="856" t="s">
        <v>452</v>
      </c>
      <c r="CQ122" s="857"/>
      <c r="CR122" s="857"/>
      <c r="CS122" s="857"/>
      <c r="CT122" s="857"/>
      <c r="CU122" s="857"/>
      <c r="CV122" s="857"/>
      <c r="CW122" s="857"/>
      <c r="CX122" s="857"/>
      <c r="CY122" s="857"/>
      <c r="CZ122" s="857"/>
      <c r="DA122" s="857"/>
      <c r="DB122" s="857"/>
      <c r="DC122" s="857"/>
      <c r="DD122" s="857"/>
      <c r="DE122" s="857"/>
      <c r="DF122" s="858"/>
      <c r="DG122" s="834">
        <v>48173</v>
      </c>
      <c r="DH122" s="835"/>
      <c r="DI122" s="835"/>
      <c r="DJ122" s="835"/>
      <c r="DK122" s="835"/>
      <c r="DL122" s="835">
        <v>33245</v>
      </c>
      <c r="DM122" s="835"/>
      <c r="DN122" s="835"/>
      <c r="DO122" s="835"/>
      <c r="DP122" s="835"/>
      <c r="DQ122" s="835">
        <v>19968</v>
      </c>
      <c r="DR122" s="835"/>
      <c r="DS122" s="835"/>
      <c r="DT122" s="835"/>
      <c r="DU122" s="835"/>
      <c r="DV122" s="812">
        <v>0.2</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453</v>
      </c>
      <c r="AB123" s="798"/>
      <c r="AC123" s="798"/>
      <c r="AD123" s="798"/>
      <c r="AE123" s="799"/>
      <c r="AF123" s="800" t="s">
        <v>453</v>
      </c>
      <c r="AG123" s="798"/>
      <c r="AH123" s="798"/>
      <c r="AI123" s="798"/>
      <c r="AJ123" s="799"/>
      <c r="AK123" s="800" t="s">
        <v>453</v>
      </c>
      <c r="AL123" s="798"/>
      <c r="AM123" s="798"/>
      <c r="AN123" s="798"/>
      <c r="AO123" s="799"/>
      <c r="AP123" s="845" t="s">
        <v>453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454</v>
      </c>
      <c r="BP123" s="899"/>
      <c r="BQ123" s="853">
        <v>24102662</v>
      </c>
      <c r="BR123" s="854"/>
      <c r="BS123" s="854"/>
      <c r="BT123" s="854"/>
      <c r="BU123" s="854"/>
      <c r="BV123" s="854">
        <v>25064114</v>
      </c>
      <c r="BW123" s="854"/>
      <c r="BX123" s="854"/>
      <c r="BY123" s="854"/>
      <c r="BZ123" s="854"/>
      <c r="CA123" s="854">
        <v>25510488</v>
      </c>
      <c r="CB123" s="854"/>
      <c r="CC123" s="854"/>
      <c r="CD123" s="854"/>
      <c r="CE123" s="854"/>
      <c r="CF123" s="764"/>
      <c r="CG123" s="765"/>
      <c r="CH123" s="765"/>
      <c r="CI123" s="765"/>
      <c r="CJ123" s="855"/>
      <c r="CK123" s="890"/>
      <c r="CL123" s="876"/>
      <c r="CM123" s="876"/>
      <c r="CN123" s="876"/>
      <c r="CO123" s="877"/>
      <c r="CP123" s="856" t="s">
        <v>455</v>
      </c>
      <c r="CQ123" s="857"/>
      <c r="CR123" s="857"/>
      <c r="CS123" s="857"/>
      <c r="CT123" s="857"/>
      <c r="CU123" s="857"/>
      <c r="CV123" s="857"/>
      <c r="CW123" s="857"/>
      <c r="CX123" s="857"/>
      <c r="CY123" s="857"/>
      <c r="CZ123" s="857"/>
      <c r="DA123" s="857"/>
      <c r="DB123" s="857"/>
      <c r="DC123" s="857"/>
      <c r="DD123" s="857"/>
      <c r="DE123" s="857"/>
      <c r="DF123" s="858"/>
      <c r="DG123" s="797">
        <v>18197</v>
      </c>
      <c r="DH123" s="798"/>
      <c r="DI123" s="798"/>
      <c r="DJ123" s="798"/>
      <c r="DK123" s="799"/>
      <c r="DL123" s="800">
        <v>11144</v>
      </c>
      <c r="DM123" s="798"/>
      <c r="DN123" s="798"/>
      <c r="DO123" s="798"/>
      <c r="DP123" s="799"/>
      <c r="DQ123" s="800">
        <v>4286</v>
      </c>
      <c r="DR123" s="798"/>
      <c r="DS123" s="798"/>
      <c r="DT123" s="798"/>
      <c r="DU123" s="799"/>
      <c r="DV123" s="845">
        <v>0</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371</v>
      </c>
      <c r="AB124" s="798"/>
      <c r="AC124" s="798"/>
      <c r="AD124" s="798"/>
      <c r="AE124" s="799"/>
      <c r="AF124" s="800" t="s">
        <v>371</v>
      </c>
      <c r="AG124" s="798"/>
      <c r="AH124" s="798"/>
      <c r="AI124" s="798"/>
      <c r="AJ124" s="799"/>
      <c r="AK124" s="800" t="s">
        <v>371</v>
      </c>
      <c r="AL124" s="798"/>
      <c r="AM124" s="798"/>
      <c r="AN124" s="798"/>
      <c r="AO124" s="799"/>
      <c r="AP124" s="845" t="s">
        <v>371</v>
      </c>
      <c r="AQ124" s="846"/>
      <c r="AR124" s="846"/>
      <c r="AS124" s="846"/>
      <c r="AT124" s="847"/>
      <c r="AU124" s="848" t="s">
        <v>456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371</v>
      </c>
      <c r="BR124" s="852"/>
      <c r="BS124" s="852"/>
      <c r="BT124" s="852"/>
      <c r="BU124" s="852"/>
      <c r="BV124" s="852" t="s">
        <v>371</v>
      </c>
      <c r="BW124" s="852"/>
      <c r="BX124" s="852"/>
      <c r="BY124" s="852"/>
      <c r="BZ124" s="852"/>
      <c r="CA124" s="852" t="s">
        <v>371</v>
      </c>
      <c r="CB124" s="852"/>
      <c r="CC124" s="852"/>
      <c r="CD124" s="852"/>
      <c r="CE124" s="852"/>
      <c r="CF124" s="742"/>
      <c r="CG124" s="743"/>
      <c r="CH124" s="743"/>
      <c r="CI124" s="743"/>
      <c r="CJ124" s="883"/>
      <c r="CK124" s="891"/>
      <c r="CL124" s="891"/>
      <c r="CM124" s="891"/>
      <c r="CN124" s="891"/>
      <c r="CO124" s="892"/>
      <c r="CP124" s="856" t="s">
        <v>457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458</v>
      </c>
      <c r="CL125" s="873"/>
      <c r="CM125" s="873"/>
      <c r="CN125" s="873"/>
      <c r="CO125" s="874"/>
      <c r="CP125" s="881" t="s">
        <v>459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461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6258</v>
      </c>
      <c r="AB127" s="798"/>
      <c r="AC127" s="798"/>
      <c r="AD127" s="798"/>
      <c r="AE127" s="799"/>
      <c r="AF127" s="800">
        <v>1208</v>
      </c>
      <c r="AG127" s="798"/>
      <c r="AH127" s="798"/>
      <c r="AI127" s="798"/>
      <c r="AJ127" s="799"/>
      <c r="AK127" s="800">
        <v>899</v>
      </c>
      <c r="AL127" s="798"/>
      <c r="AM127" s="798"/>
      <c r="AN127" s="798"/>
      <c r="AO127" s="799"/>
      <c r="AP127" s="845">
        <v>0</v>
      </c>
      <c r="AQ127" s="846"/>
      <c r="AR127" s="846"/>
      <c r="AS127" s="846"/>
      <c r="AT127" s="847"/>
      <c r="AU127" s="235"/>
      <c r="AV127" s="235"/>
      <c r="AW127" s="235"/>
      <c r="AX127" s="862" t="s">
        <v>462</v>
      </c>
      <c r="AY127" s="830"/>
      <c r="AZ127" s="830"/>
      <c r="BA127" s="830"/>
      <c r="BB127" s="830"/>
      <c r="BC127" s="830"/>
      <c r="BD127" s="830"/>
      <c r="BE127" s="831"/>
      <c r="BF127" s="829" t="s">
        <v>463</v>
      </c>
      <c r="BG127" s="830"/>
      <c r="BH127" s="830"/>
      <c r="BI127" s="830"/>
      <c r="BJ127" s="830"/>
      <c r="BK127" s="830"/>
      <c r="BL127" s="831"/>
      <c r="BM127" s="829" t="s">
        <v>464</v>
      </c>
      <c r="BN127" s="830"/>
      <c r="BO127" s="830"/>
      <c r="BP127" s="830"/>
      <c r="BQ127" s="830"/>
      <c r="BR127" s="830"/>
      <c r="BS127" s="831"/>
      <c r="BT127" s="829" t="s">
        <v>465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468</v>
      </c>
      <c r="X128" s="816"/>
      <c r="Y128" s="816"/>
      <c r="Z128" s="817"/>
      <c r="AA128" s="818" t="s">
        <v>113</v>
      </c>
      <c r="AB128" s="819"/>
      <c r="AC128" s="819"/>
      <c r="AD128" s="819"/>
      <c r="AE128" s="820"/>
      <c r="AF128" s="821">
        <v>2703</v>
      </c>
      <c r="AG128" s="819"/>
      <c r="AH128" s="819"/>
      <c r="AI128" s="819"/>
      <c r="AJ128" s="820"/>
      <c r="AK128" s="821">
        <v>15294</v>
      </c>
      <c r="AL128" s="819"/>
      <c r="AM128" s="819"/>
      <c r="AN128" s="819"/>
      <c r="AO128" s="820"/>
      <c r="AP128" s="822"/>
      <c r="AQ128" s="823"/>
      <c r="AR128" s="823"/>
      <c r="AS128" s="823"/>
      <c r="AT128" s="824"/>
      <c r="AU128" s="235"/>
      <c r="AV128" s="235"/>
      <c r="AW128" s="235"/>
      <c r="AX128" s="825" t="s">
        <v>469</v>
      </c>
      <c r="AY128" s="826"/>
      <c r="AZ128" s="826"/>
      <c r="BA128" s="826"/>
      <c r="BB128" s="826"/>
      <c r="BC128" s="826"/>
      <c r="BD128" s="826"/>
      <c r="BE128" s="827"/>
      <c r="BF128" s="804" t="s">
        <v>113</v>
      </c>
      <c r="BG128" s="805"/>
      <c r="BH128" s="805"/>
      <c r="BI128" s="805"/>
      <c r="BJ128" s="805"/>
      <c r="BK128" s="805"/>
      <c r="BL128" s="828"/>
      <c r="BM128" s="804">
        <v>13.2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11147035</v>
      </c>
      <c r="AB129" s="798"/>
      <c r="AC129" s="798"/>
      <c r="AD129" s="798"/>
      <c r="AE129" s="799"/>
      <c r="AF129" s="800">
        <v>11143150</v>
      </c>
      <c r="AG129" s="798"/>
      <c r="AH129" s="798"/>
      <c r="AI129" s="798"/>
      <c r="AJ129" s="799"/>
      <c r="AK129" s="800">
        <v>10883303</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113</v>
      </c>
      <c r="BG129" s="788"/>
      <c r="BH129" s="788"/>
      <c r="BI129" s="788"/>
      <c r="BJ129" s="788"/>
      <c r="BK129" s="788"/>
      <c r="BL129" s="789"/>
      <c r="BM129" s="787">
        <v>18.2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2021858</v>
      </c>
      <c r="AB130" s="798"/>
      <c r="AC130" s="798"/>
      <c r="AD130" s="798"/>
      <c r="AE130" s="799"/>
      <c r="AF130" s="800">
        <v>2014078</v>
      </c>
      <c r="AG130" s="798"/>
      <c r="AH130" s="798"/>
      <c r="AI130" s="798"/>
      <c r="AJ130" s="799"/>
      <c r="AK130" s="800">
        <v>2028739</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13.8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9125177</v>
      </c>
      <c r="AB131" s="781"/>
      <c r="AC131" s="781"/>
      <c r="AD131" s="781"/>
      <c r="AE131" s="782"/>
      <c r="AF131" s="783">
        <v>9129072</v>
      </c>
      <c r="AG131" s="781"/>
      <c r="AH131" s="781"/>
      <c r="AI131" s="781"/>
      <c r="AJ131" s="782"/>
      <c r="AK131" s="783">
        <v>8854564</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15.04991081</v>
      </c>
      <c r="AB132" s="761"/>
      <c r="AC132" s="761"/>
      <c r="AD132" s="761"/>
      <c r="AE132" s="762"/>
      <c r="AF132" s="763">
        <v>13.75843021</v>
      </c>
      <c r="AG132" s="761"/>
      <c r="AH132" s="761"/>
      <c r="AI132" s="761"/>
      <c r="AJ132" s="762"/>
      <c r="AK132" s="763">
        <v>12.649476590000001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14.9</v>
      </c>
      <c r="AB133" s="740"/>
      <c r="AC133" s="740"/>
      <c r="AD133" s="740"/>
      <c r="AE133" s="741"/>
      <c r="AF133" s="739">
        <v>14.7</v>
      </c>
      <c r="AG133" s="740"/>
      <c r="AH133" s="740"/>
      <c r="AI133" s="740"/>
      <c r="AJ133" s="741"/>
      <c r="AK133" s="739">
        <v>13.8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Normal="85" zoomScaleSheetLayoutView="55" workbookViewId="0">
      <selection activeCell="Q23" sqref="Q2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2" t="s">
        <v>483</v>
      </c>
      <c r="L7" s="256"/>
      <c r="M7" s="257" t="s">
        <v>484</v>
      </c>
      <c r="N7" s="258"/>
    </row>
    <row r="8" spans="1:16" x14ac:dyDescent="0.15">
      <c r="A8" s="250"/>
      <c r="B8" s="246"/>
      <c r="C8" s="246"/>
      <c r="D8" s="246"/>
      <c r="E8" s="246"/>
      <c r="F8" s="246"/>
      <c r="G8" s="259"/>
      <c r="H8" s="260"/>
      <c r="I8" s="260"/>
      <c r="J8" s="261"/>
      <c r="K8" s="1153"/>
      <c r="L8" s="262" t="s">
        <v>485</v>
      </c>
      <c r="M8" s="263" t="s">
        <v>486</v>
      </c>
      <c r="N8" s="264" t="s">
        <v>487</v>
      </c>
    </row>
    <row r="9" spans="1:16" x14ac:dyDescent="0.15">
      <c r="A9" s="250"/>
      <c r="B9" s="246"/>
      <c r="C9" s="246"/>
      <c r="D9" s="246"/>
      <c r="E9" s="246"/>
      <c r="F9" s="246"/>
      <c r="G9" s="1166" t="s">
        <v>488</v>
      </c>
      <c r="H9" s="1167"/>
      <c r="I9" s="1167"/>
      <c r="J9" s="1168"/>
      <c r="K9" s="265">
        <v>2290186</v>
      </c>
      <c r="L9" s="266">
        <v>71539</v>
      </c>
      <c r="M9" s="267">
        <v>83477</v>
      </c>
      <c r="N9" s="268">
        <v>-14.3</v>
      </c>
    </row>
    <row r="10" spans="1:16" x14ac:dyDescent="0.15">
      <c r="A10" s="250"/>
      <c r="B10" s="246"/>
      <c r="C10" s="246"/>
      <c r="D10" s="246"/>
      <c r="E10" s="246"/>
      <c r="F10" s="246"/>
      <c r="G10" s="1166" t="s">
        <v>489</v>
      </c>
      <c r="H10" s="1167"/>
      <c r="I10" s="1167"/>
      <c r="J10" s="1168"/>
      <c r="K10" s="269">
        <v>147150</v>
      </c>
      <c r="L10" s="270">
        <v>4597</v>
      </c>
      <c r="M10" s="271">
        <v>6313</v>
      </c>
      <c r="N10" s="272">
        <v>-27.2</v>
      </c>
    </row>
    <row r="11" spans="1:16" ht="13.5" customHeight="1" x14ac:dyDescent="0.15">
      <c r="A11" s="250"/>
      <c r="B11" s="246"/>
      <c r="C11" s="246"/>
      <c r="D11" s="246"/>
      <c r="E11" s="246"/>
      <c r="F11" s="246"/>
      <c r="G11" s="1166" t="s">
        <v>490</v>
      </c>
      <c r="H11" s="1167"/>
      <c r="I11" s="1167"/>
      <c r="J11" s="1168"/>
      <c r="K11" s="269">
        <v>565814</v>
      </c>
      <c r="L11" s="270">
        <v>17675</v>
      </c>
      <c r="M11" s="271">
        <v>8598</v>
      </c>
      <c r="N11" s="272">
        <v>105.6</v>
      </c>
    </row>
    <row r="12" spans="1:16" ht="13.5" customHeight="1" x14ac:dyDescent="0.15">
      <c r="A12" s="250"/>
      <c r="B12" s="246"/>
      <c r="C12" s="246"/>
      <c r="D12" s="246"/>
      <c r="E12" s="246"/>
      <c r="F12" s="246"/>
      <c r="G12" s="1166" t="s">
        <v>491</v>
      </c>
      <c r="H12" s="1167"/>
      <c r="I12" s="1167"/>
      <c r="J12" s="1168"/>
      <c r="K12" s="269">
        <v>43697</v>
      </c>
      <c r="L12" s="270">
        <v>1365</v>
      </c>
      <c r="M12" s="271">
        <v>1600</v>
      </c>
      <c r="N12" s="272">
        <v>-14.7</v>
      </c>
    </row>
    <row r="13" spans="1:16" ht="13.5" customHeight="1" x14ac:dyDescent="0.15">
      <c r="A13" s="250"/>
      <c r="B13" s="246"/>
      <c r="C13" s="246"/>
      <c r="D13" s="246"/>
      <c r="E13" s="246"/>
      <c r="F13" s="246"/>
      <c r="G13" s="1166" t="s">
        <v>492</v>
      </c>
      <c r="H13" s="1167"/>
      <c r="I13" s="1167"/>
      <c r="J13" s="1168"/>
      <c r="K13" s="269" t="s">
        <v>493</v>
      </c>
      <c r="L13" s="270" t="s">
        <v>493</v>
      </c>
      <c r="M13" s="271" t="s">
        <v>493</v>
      </c>
      <c r="N13" s="272" t="s">
        <v>493</v>
      </c>
    </row>
    <row r="14" spans="1:16" ht="13.5" customHeight="1" x14ac:dyDescent="0.15">
      <c r="A14" s="250"/>
      <c r="B14" s="246"/>
      <c r="C14" s="246"/>
      <c r="D14" s="246"/>
      <c r="E14" s="246"/>
      <c r="F14" s="246"/>
      <c r="G14" s="1166" t="s">
        <v>494</v>
      </c>
      <c r="H14" s="1167"/>
      <c r="I14" s="1167"/>
      <c r="J14" s="1168"/>
      <c r="K14" s="269">
        <v>98846</v>
      </c>
      <c r="L14" s="270">
        <v>3088</v>
      </c>
      <c r="M14" s="271">
        <v>3683</v>
      </c>
      <c r="N14" s="272">
        <v>-16.2</v>
      </c>
    </row>
    <row r="15" spans="1:16" ht="13.5" customHeight="1" x14ac:dyDescent="0.15">
      <c r="A15" s="250"/>
      <c r="B15" s="246"/>
      <c r="C15" s="246"/>
      <c r="D15" s="246"/>
      <c r="E15" s="246"/>
      <c r="F15" s="246"/>
      <c r="G15" s="1166" t="s">
        <v>495</v>
      </c>
      <c r="H15" s="1167"/>
      <c r="I15" s="1167"/>
      <c r="J15" s="1168"/>
      <c r="K15" s="269">
        <v>66048</v>
      </c>
      <c r="L15" s="270">
        <v>2063</v>
      </c>
      <c r="M15" s="271">
        <v>1742</v>
      </c>
      <c r="N15" s="272">
        <v>18.399999999999999</v>
      </c>
    </row>
    <row r="16" spans="1:16" x14ac:dyDescent="0.15">
      <c r="A16" s="250"/>
      <c r="B16" s="246"/>
      <c r="C16" s="246"/>
      <c r="D16" s="246"/>
      <c r="E16" s="246"/>
      <c r="F16" s="246"/>
      <c r="G16" s="1169" t="s">
        <v>496</v>
      </c>
      <c r="H16" s="1170"/>
      <c r="I16" s="1170"/>
      <c r="J16" s="1171"/>
      <c r="K16" s="270">
        <v>-360709</v>
      </c>
      <c r="L16" s="270">
        <v>-11268</v>
      </c>
      <c r="M16" s="271">
        <v>-8939</v>
      </c>
      <c r="N16" s="272">
        <v>26.1</v>
      </c>
    </row>
    <row r="17" spans="1:16" x14ac:dyDescent="0.15">
      <c r="A17" s="250"/>
      <c r="B17" s="246"/>
      <c r="C17" s="246"/>
      <c r="D17" s="246"/>
      <c r="E17" s="246"/>
      <c r="F17" s="246"/>
      <c r="G17" s="1169" t="s">
        <v>170</v>
      </c>
      <c r="H17" s="1170"/>
      <c r="I17" s="1170"/>
      <c r="J17" s="1171"/>
      <c r="K17" s="270">
        <v>2851032</v>
      </c>
      <c r="L17" s="270">
        <v>89059</v>
      </c>
      <c r="M17" s="271">
        <v>96475</v>
      </c>
      <c r="N17" s="272">
        <v>-7.7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63" t="s">
        <v>501</v>
      </c>
      <c r="H21" s="1164"/>
      <c r="I21" s="1164"/>
      <c r="J21" s="1165"/>
      <c r="K21" s="282">
        <v>8.6199999999999992</v>
      </c>
      <c r="L21" s="283">
        <v>9.61</v>
      </c>
      <c r="M21" s="284">
        <v>-0.99</v>
      </c>
      <c r="N21" s="251"/>
      <c r="O21" s="285"/>
      <c r="P21" s="281"/>
    </row>
    <row r="22" spans="1:16" s="286" customFormat="1" x14ac:dyDescent="0.15">
      <c r="A22" s="281"/>
      <c r="B22" s="251"/>
      <c r="C22" s="251"/>
      <c r="D22" s="251"/>
      <c r="E22" s="251"/>
      <c r="F22" s="251"/>
      <c r="G22" s="1163" t="s">
        <v>502</v>
      </c>
      <c r="H22" s="1164"/>
      <c r="I22" s="1164"/>
      <c r="J22" s="1165"/>
      <c r="K22" s="287">
        <v>94.8</v>
      </c>
      <c r="L22" s="288">
        <v>97.6</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2" t="s">
        <v>483</v>
      </c>
      <c r="L30" s="256"/>
      <c r="M30" s="257" t="s">
        <v>484</v>
      </c>
      <c r="N30" s="258"/>
    </row>
    <row r="31" spans="1:16" x14ac:dyDescent="0.15">
      <c r="A31" s="250"/>
      <c r="B31" s="246"/>
      <c r="C31" s="246"/>
      <c r="D31" s="246"/>
      <c r="E31" s="246"/>
      <c r="F31" s="246"/>
      <c r="G31" s="259"/>
      <c r="H31" s="260"/>
      <c r="I31" s="260"/>
      <c r="J31" s="261"/>
      <c r="K31" s="1153"/>
      <c r="L31" s="262" t="s">
        <v>485</v>
      </c>
      <c r="M31" s="263" t="s">
        <v>486</v>
      </c>
      <c r="N31" s="264" t="s">
        <v>487</v>
      </c>
    </row>
    <row r="32" spans="1:16" ht="27" customHeight="1" x14ac:dyDescent="0.15">
      <c r="A32" s="250"/>
      <c r="B32" s="246"/>
      <c r="C32" s="246"/>
      <c r="D32" s="246"/>
      <c r="E32" s="246"/>
      <c r="F32" s="246"/>
      <c r="G32" s="1154" t="s">
        <v>506</v>
      </c>
      <c r="H32" s="1155"/>
      <c r="I32" s="1155"/>
      <c r="J32" s="1156"/>
      <c r="K32" s="296">
        <v>2388793</v>
      </c>
      <c r="L32" s="296">
        <v>74619</v>
      </c>
      <c r="M32" s="297">
        <v>62872</v>
      </c>
      <c r="N32" s="298">
        <v>18.7</v>
      </c>
    </row>
    <row r="33" spans="1:16" ht="13.5" customHeight="1" x14ac:dyDescent="0.15">
      <c r="A33" s="250"/>
      <c r="B33" s="246"/>
      <c r="C33" s="246"/>
      <c r="D33" s="246"/>
      <c r="E33" s="246"/>
      <c r="F33" s="246"/>
      <c r="G33" s="1154" t="s">
        <v>507</v>
      </c>
      <c r="H33" s="1155"/>
      <c r="I33" s="1155"/>
      <c r="J33" s="1156"/>
      <c r="K33" s="296" t="s">
        <v>493</v>
      </c>
      <c r="L33" s="296" t="s">
        <v>493</v>
      </c>
      <c r="M33" s="297" t="s">
        <v>493</v>
      </c>
      <c r="N33" s="298" t="s">
        <v>493</v>
      </c>
    </row>
    <row r="34" spans="1:16" ht="27" customHeight="1" x14ac:dyDescent="0.15">
      <c r="A34" s="250"/>
      <c r="B34" s="246"/>
      <c r="C34" s="246"/>
      <c r="D34" s="246"/>
      <c r="E34" s="246"/>
      <c r="F34" s="246"/>
      <c r="G34" s="1154" t="s">
        <v>508</v>
      </c>
      <c r="H34" s="1155"/>
      <c r="I34" s="1155"/>
      <c r="J34" s="1156"/>
      <c r="K34" s="296" t="s">
        <v>493</v>
      </c>
      <c r="L34" s="296" t="s">
        <v>493</v>
      </c>
      <c r="M34" s="297">
        <v>20</v>
      </c>
      <c r="N34" s="298" t="s">
        <v>493</v>
      </c>
    </row>
    <row r="35" spans="1:16" ht="27" customHeight="1" x14ac:dyDescent="0.15">
      <c r="A35" s="250"/>
      <c r="B35" s="246"/>
      <c r="C35" s="246"/>
      <c r="D35" s="246"/>
      <c r="E35" s="246"/>
      <c r="F35" s="246"/>
      <c r="G35" s="1154" t="s">
        <v>509</v>
      </c>
      <c r="H35" s="1155"/>
      <c r="I35" s="1155"/>
      <c r="J35" s="1156"/>
      <c r="K35" s="296">
        <v>637271</v>
      </c>
      <c r="L35" s="296">
        <v>19907</v>
      </c>
      <c r="M35" s="297">
        <v>17600</v>
      </c>
      <c r="N35" s="298">
        <v>13.1</v>
      </c>
    </row>
    <row r="36" spans="1:16" ht="27" customHeight="1" x14ac:dyDescent="0.15">
      <c r="A36" s="250"/>
      <c r="B36" s="246"/>
      <c r="C36" s="246"/>
      <c r="D36" s="246"/>
      <c r="E36" s="246"/>
      <c r="F36" s="246"/>
      <c r="G36" s="1154" t="s">
        <v>510</v>
      </c>
      <c r="H36" s="1155"/>
      <c r="I36" s="1155"/>
      <c r="J36" s="1156"/>
      <c r="K36" s="296">
        <v>131452</v>
      </c>
      <c r="L36" s="296">
        <v>4106</v>
      </c>
      <c r="M36" s="297">
        <v>3568</v>
      </c>
      <c r="N36" s="298">
        <v>15.1</v>
      </c>
    </row>
    <row r="37" spans="1:16" ht="13.5" customHeight="1" x14ac:dyDescent="0.15">
      <c r="A37" s="250"/>
      <c r="B37" s="246"/>
      <c r="C37" s="246"/>
      <c r="D37" s="246"/>
      <c r="E37" s="246"/>
      <c r="F37" s="246"/>
      <c r="G37" s="1154" t="s">
        <v>511</v>
      </c>
      <c r="H37" s="1155"/>
      <c r="I37" s="1155"/>
      <c r="J37" s="1156"/>
      <c r="K37" s="296">
        <v>6573</v>
      </c>
      <c r="L37" s="296">
        <v>205</v>
      </c>
      <c r="M37" s="297">
        <v>1129</v>
      </c>
      <c r="N37" s="298">
        <v>-81.8</v>
      </c>
    </row>
    <row r="38" spans="1:16" ht="27" customHeight="1" x14ac:dyDescent="0.15">
      <c r="A38" s="250"/>
      <c r="B38" s="246"/>
      <c r="C38" s="246"/>
      <c r="D38" s="246"/>
      <c r="E38" s="246"/>
      <c r="F38" s="246"/>
      <c r="G38" s="1157" t="s">
        <v>512</v>
      </c>
      <c r="H38" s="1158"/>
      <c r="I38" s="1158"/>
      <c r="J38" s="1159"/>
      <c r="K38" s="299" t="s">
        <v>493</v>
      </c>
      <c r="L38" s="299" t="s">
        <v>493</v>
      </c>
      <c r="M38" s="300">
        <v>2</v>
      </c>
      <c r="N38" s="301" t="s">
        <v>493</v>
      </c>
      <c r="O38" s="295"/>
    </row>
    <row r="39" spans="1:16" x14ac:dyDescent="0.15">
      <c r="A39" s="250"/>
      <c r="B39" s="246"/>
      <c r="C39" s="246"/>
      <c r="D39" s="246"/>
      <c r="E39" s="246"/>
      <c r="F39" s="246"/>
      <c r="G39" s="1157" t="s">
        <v>513</v>
      </c>
      <c r="H39" s="1158"/>
      <c r="I39" s="1158"/>
      <c r="J39" s="1159"/>
      <c r="K39" s="302">
        <v>-15294</v>
      </c>
      <c r="L39" s="302">
        <v>-478</v>
      </c>
      <c r="M39" s="303">
        <v>-3135</v>
      </c>
      <c r="N39" s="304">
        <v>-84.8</v>
      </c>
      <c r="O39" s="295"/>
    </row>
    <row r="40" spans="1:16" ht="27" customHeight="1" x14ac:dyDescent="0.15">
      <c r="A40" s="250"/>
      <c r="B40" s="246"/>
      <c r="C40" s="246"/>
      <c r="D40" s="246"/>
      <c r="E40" s="246"/>
      <c r="F40" s="246"/>
      <c r="G40" s="1154" t="s">
        <v>514</v>
      </c>
      <c r="H40" s="1155"/>
      <c r="I40" s="1155"/>
      <c r="J40" s="1156"/>
      <c r="K40" s="302">
        <v>-2028739</v>
      </c>
      <c r="L40" s="302">
        <v>-63372</v>
      </c>
      <c r="M40" s="303">
        <v>-59327</v>
      </c>
      <c r="N40" s="304">
        <v>6.8</v>
      </c>
      <c r="O40" s="295"/>
    </row>
    <row r="41" spans="1:16" x14ac:dyDescent="0.15">
      <c r="A41" s="250"/>
      <c r="B41" s="246"/>
      <c r="C41" s="246"/>
      <c r="D41" s="246"/>
      <c r="E41" s="246"/>
      <c r="F41" s="246"/>
      <c r="G41" s="1160" t="s">
        <v>281</v>
      </c>
      <c r="H41" s="1161"/>
      <c r="I41" s="1161"/>
      <c r="J41" s="1162"/>
      <c r="K41" s="296">
        <v>1120056</v>
      </c>
      <c r="L41" s="302">
        <v>34988</v>
      </c>
      <c r="M41" s="303">
        <v>22729</v>
      </c>
      <c r="N41" s="304">
        <v>53.9</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47" t="s">
        <v>483</v>
      </c>
      <c r="J49" s="1149" t="s">
        <v>518</v>
      </c>
      <c r="K49" s="1150"/>
      <c r="L49" s="1150"/>
      <c r="M49" s="1150"/>
      <c r="N49" s="1151"/>
    </row>
    <row r="50" spans="1:14" x14ac:dyDescent="0.15">
      <c r="A50" s="250"/>
      <c r="B50" s="246"/>
      <c r="C50" s="246"/>
      <c r="D50" s="246"/>
      <c r="E50" s="246"/>
      <c r="F50" s="246"/>
      <c r="G50" s="314"/>
      <c r="H50" s="315"/>
      <c r="I50" s="1148"/>
      <c r="J50" s="316" t="s">
        <v>519</v>
      </c>
      <c r="K50" s="317" t="s">
        <v>520</v>
      </c>
      <c r="L50" s="318" t="s">
        <v>521</v>
      </c>
      <c r="M50" s="319" t="s">
        <v>522</v>
      </c>
      <c r="N50" s="320" t="s">
        <v>523</v>
      </c>
    </row>
    <row r="51" spans="1:14" x14ac:dyDescent="0.15">
      <c r="A51" s="250"/>
      <c r="B51" s="246"/>
      <c r="C51" s="246"/>
      <c r="D51" s="246"/>
      <c r="E51" s="246"/>
      <c r="F51" s="246"/>
      <c r="G51" s="312" t="s">
        <v>524</v>
      </c>
      <c r="H51" s="313"/>
      <c r="I51" s="321">
        <v>1110749</v>
      </c>
      <c r="J51" s="322">
        <v>33264</v>
      </c>
      <c r="K51" s="323">
        <v>-61.9</v>
      </c>
      <c r="L51" s="324">
        <v>70489</v>
      </c>
      <c r="M51" s="325">
        <v>5.0999999999999996</v>
      </c>
      <c r="N51" s="326">
        <v>-67</v>
      </c>
    </row>
    <row r="52" spans="1:14" x14ac:dyDescent="0.15">
      <c r="A52" s="250"/>
      <c r="B52" s="246"/>
      <c r="C52" s="246"/>
      <c r="D52" s="246"/>
      <c r="E52" s="246"/>
      <c r="F52" s="246"/>
      <c r="G52" s="327"/>
      <c r="H52" s="328" t="s">
        <v>525</v>
      </c>
      <c r="I52" s="329">
        <v>791037</v>
      </c>
      <c r="J52" s="330">
        <v>23689</v>
      </c>
      <c r="K52" s="331">
        <v>-46.4</v>
      </c>
      <c r="L52" s="332">
        <v>37817</v>
      </c>
      <c r="M52" s="333">
        <v>1.8</v>
      </c>
      <c r="N52" s="334">
        <v>-48.2</v>
      </c>
    </row>
    <row r="53" spans="1:14" x14ac:dyDescent="0.15">
      <c r="A53" s="250"/>
      <c r="B53" s="246"/>
      <c r="C53" s="246"/>
      <c r="D53" s="246"/>
      <c r="E53" s="246"/>
      <c r="F53" s="246"/>
      <c r="G53" s="312" t="s">
        <v>526</v>
      </c>
      <c r="H53" s="313"/>
      <c r="I53" s="321">
        <v>2524562</v>
      </c>
      <c r="J53" s="322">
        <v>75947</v>
      </c>
      <c r="K53" s="323">
        <v>128.30000000000001</v>
      </c>
      <c r="L53" s="324">
        <v>84389</v>
      </c>
      <c r="M53" s="325">
        <v>19.7</v>
      </c>
      <c r="N53" s="326">
        <v>108.6</v>
      </c>
    </row>
    <row r="54" spans="1:14" x14ac:dyDescent="0.15">
      <c r="A54" s="250"/>
      <c r="B54" s="246"/>
      <c r="C54" s="246"/>
      <c r="D54" s="246"/>
      <c r="E54" s="246"/>
      <c r="F54" s="246"/>
      <c r="G54" s="327"/>
      <c r="H54" s="328" t="s">
        <v>525</v>
      </c>
      <c r="I54" s="329">
        <v>1906987</v>
      </c>
      <c r="J54" s="330">
        <v>57369</v>
      </c>
      <c r="K54" s="331">
        <v>142.19999999999999</v>
      </c>
      <c r="L54" s="332">
        <v>44339</v>
      </c>
      <c r="M54" s="333">
        <v>17.2</v>
      </c>
      <c r="N54" s="334">
        <v>125</v>
      </c>
    </row>
    <row r="55" spans="1:14" x14ac:dyDescent="0.15">
      <c r="A55" s="250"/>
      <c r="B55" s="246"/>
      <c r="C55" s="246"/>
      <c r="D55" s="246"/>
      <c r="E55" s="246"/>
      <c r="F55" s="246"/>
      <c r="G55" s="312" t="s">
        <v>527</v>
      </c>
      <c r="H55" s="313"/>
      <c r="I55" s="321">
        <v>2028209</v>
      </c>
      <c r="J55" s="322">
        <v>61783</v>
      </c>
      <c r="K55" s="323">
        <v>-18.600000000000001</v>
      </c>
      <c r="L55" s="324">
        <v>83623</v>
      </c>
      <c r="M55" s="325">
        <v>-0.9</v>
      </c>
      <c r="N55" s="326">
        <v>-17.7</v>
      </c>
    </row>
    <row r="56" spans="1:14" x14ac:dyDescent="0.15">
      <c r="A56" s="250"/>
      <c r="B56" s="246"/>
      <c r="C56" s="246"/>
      <c r="D56" s="246"/>
      <c r="E56" s="246"/>
      <c r="F56" s="246"/>
      <c r="G56" s="327"/>
      <c r="H56" s="328" t="s">
        <v>525</v>
      </c>
      <c r="I56" s="329">
        <v>1629904</v>
      </c>
      <c r="J56" s="330">
        <v>49650</v>
      </c>
      <c r="K56" s="331">
        <v>-13.5</v>
      </c>
      <c r="L56" s="332">
        <v>48787</v>
      </c>
      <c r="M56" s="333">
        <v>10</v>
      </c>
      <c r="N56" s="334">
        <v>-23.5</v>
      </c>
    </row>
    <row r="57" spans="1:14" x14ac:dyDescent="0.15">
      <c r="A57" s="250"/>
      <c r="B57" s="246"/>
      <c r="C57" s="246"/>
      <c r="D57" s="246"/>
      <c r="E57" s="246"/>
      <c r="F57" s="246"/>
      <c r="G57" s="312" t="s">
        <v>528</v>
      </c>
      <c r="H57" s="313"/>
      <c r="I57" s="321">
        <v>2119378</v>
      </c>
      <c r="J57" s="322">
        <v>65332</v>
      </c>
      <c r="K57" s="323">
        <v>5.7</v>
      </c>
      <c r="L57" s="324">
        <v>87974</v>
      </c>
      <c r="M57" s="325">
        <v>5.2</v>
      </c>
      <c r="N57" s="326">
        <v>0.5</v>
      </c>
    </row>
    <row r="58" spans="1:14" x14ac:dyDescent="0.15">
      <c r="A58" s="250"/>
      <c r="B58" s="246"/>
      <c r="C58" s="246"/>
      <c r="D58" s="246"/>
      <c r="E58" s="246"/>
      <c r="F58" s="246"/>
      <c r="G58" s="327"/>
      <c r="H58" s="328" t="s">
        <v>525</v>
      </c>
      <c r="I58" s="329">
        <v>1590605</v>
      </c>
      <c r="J58" s="330">
        <v>49032</v>
      </c>
      <c r="K58" s="331">
        <v>-1.2</v>
      </c>
      <c r="L58" s="332">
        <v>48183</v>
      </c>
      <c r="M58" s="333">
        <v>-1.2</v>
      </c>
      <c r="N58" s="334">
        <v>0</v>
      </c>
    </row>
    <row r="59" spans="1:14" x14ac:dyDescent="0.15">
      <c r="A59" s="250"/>
      <c r="B59" s="246"/>
      <c r="C59" s="246"/>
      <c r="D59" s="246"/>
      <c r="E59" s="246"/>
      <c r="F59" s="246"/>
      <c r="G59" s="312" t="s">
        <v>529</v>
      </c>
      <c r="H59" s="313"/>
      <c r="I59" s="321">
        <v>3099557</v>
      </c>
      <c r="J59" s="322">
        <v>96822</v>
      </c>
      <c r="K59" s="323">
        <v>48.2</v>
      </c>
      <c r="L59" s="324">
        <v>78864</v>
      </c>
      <c r="M59" s="325">
        <v>-10.4</v>
      </c>
      <c r="N59" s="326">
        <v>58.6</v>
      </c>
    </row>
    <row r="60" spans="1:14" x14ac:dyDescent="0.15">
      <c r="A60" s="250"/>
      <c r="B60" s="246"/>
      <c r="C60" s="246"/>
      <c r="D60" s="246"/>
      <c r="E60" s="246"/>
      <c r="F60" s="246"/>
      <c r="G60" s="327"/>
      <c r="H60" s="328" t="s">
        <v>525</v>
      </c>
      <c r="I60" s="335">
        <v>2202473</v>
      </c>
      <c r="J60" s="330">
        <v>68799</v>
      </c>
      <c r="K60" s="331">
        <v>40.299999999999997</v>
      </c>
      <c r="L60" s="332">
        <v>46136</v>
      </c>
      <c r="M60" s="333">
        <v>-4.2</v>
      </c>
      <c r="N60" s="334">
        <v>44.5</v>
      </c>
    </row>
    <row r="61" spans="1:14" x14ac:dyDescent="0.15">
      <c r="A61" s="250"/>
      <c r="B61" s="246"/>
      <c r="C61" s="246"/>
      <c r="D61" s="246"/>
      <c r="E61" s="246"/>
      <c r="F61" s="246"/>
      <c r="G61" s="312" t="s">
        <v>530</v>
      </c>
      <c r="H61" s="336"/>
      <c r="I61" s="337">
        <v>2176491</v>
      </c>
      <c r="J61" s="338">
        <v>66630</v>
      </c>
      <c r="K61" s="339">
        <v>20.3</v>
      </c>
      <c r="L61" s="340">
        <v>81068</v>
      </c>
      <c r="M61" s="341">
        <v>3.7</v>
      </c>
      <c r="N61" s="326">
        <v>16.600000000000001</v>
      </c>
    </row>
    <row r="62" spans="1:14" x14ac:dyDescent="0.15">
      <c r="A62" s="250"/>
      <c r="B62" s="246"/>
      <c r="C62" s="246"/>
      <c r="D62" s="246"/>
      <c r="E62" s="246"/>
      <c r="F62" s="246"/>
      <c r="G62" s="327"/>
      <c r="H62" s="328" t="s">
        <v>525</v>
      </c>
      <c r="I62" s="329">
        <v>1624201</v>
      </c>
      <c r="J62" s="330">
        <v>49708</v>
      </c>
      <c r="K62" s="331">
        <v>24.3</v>
      </c>
      <c r="L62" s="332">
        <v>45052</v>
      </c>
      <c r="M62" s="333">
        <v>4.7</v>
      </c>
      <c r="N62" s="334">
        <v>19.600000000000001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92"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20.57</v>
      </c>
      <c r="G47" s="12">
        <v>21.68</v>
      </c>
      <c r="H47" s="12">
        <v>23.87</v>
      </c>
      <c r="I47" s="12">
        <v>25.71</v>
      </c>
      <c r="J47" s="13">
        <v>25.89</v>
      </c>
    </row>
    <row r="48" spans="2:10" ht="57.75" customHeight="1" x14ac:dyDescent="0.15">
      <c r="B48" s="14"/>
      <c r="C48" s="1174" t="s">
        <v>4</v>
      </c>
      <c r="D48" s="1174"/>
      <c r="E48" s="1175"/>
      <c r="F48" s="15">
        <v>2.13</v>
      </c>
      <c r="G48" s="16">
        <v>2.2400000000000002</v>
      </c>
      <c r="H48" s="16">
        <v>2.14</v>
      </c>
      <c r="I48" s="16">
        <v>3.88</v>
      </c>
      <c r="J48" s="17">
        <v>4.53</v>
      </c>
    </row>
    <row r="49" spans="2:10" ht="57.75" customHeight="1" thickBot="1" x14ac:dyDescent="0.2">
      <c r="B49" s="18"/>
      <c r="C49" s="1176" t="s">
        <v>5</v>
      </c>
      <c r="D49" s="1176"/>
      <c r="E49" s="1177"/>
      <c r="F49" s="19">
        <v>2.35</v>
      </c>
      <c r="G49" s="20">
        <v>1.65</v>
      </c>
      <c r="H49" s="20">
        <v>1.64</v>
      </c>
      <c r="I49" s="20">
        <v>4.2</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2018-10-22T03:59:04Z</cp:lastPrinted>
  <dcterms:created xsi:type="dcterms:W3CDTF">2018-01-24T03:32:11Z</dcterms:created>
  <dcterms:modified xsi:type="dcterms:W3CDTF">2018-10-22T04:01:52Z</dcterms:modified>
</cp:coreProperties>
</file>