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1\200_財政\1410財政状況資料集（H22～）\R1→R2（H30財政状況資料集）\02_令和２年10月末公表\04_確認後＝HP掲載\HP公表用_財政状況資料集\"/>
    </mc:Choice>
  </mc:AlternateContent>
  <bookViews>
    <workbookView xWindow="0" yWindow="0" windowWidth="15360" windowHeight="7635" tabRatio="7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12" l="1"/>
  <c r="AU88" i="12"/>
  <c r="AP88" i="12"/>
  <c r="AF88" i="12"/>
  <c r="AU63" i="12"/>
  <c r="AP63" i="12"/>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AM35" i="10"/>
  <c r="C35" i="10"/>
  <c r="AM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<sst xmlns="http://schemas.openxmlformats.org/spreadsheetml/2006/main" count="1082" uniqueCount="608">
  <si>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</si>
  <si>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</si>
  <si>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</si>
  <si>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</si>
  <si>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</si>
  <si>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</si>
  <si>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</si>
  <si>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</si>
  <si>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</si>
  <si>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</si>
  <si>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</si>
  <si>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</si>
  <si>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</si>
  <si>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</si>
  <si>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</si>
  <si>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</si>
  <si>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</si>
  <si>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</si>
  <si>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</si>
  <si>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</si>
  <si>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</si>
  <si>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</si>
  <si>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</si>
  <si>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</si>
  <si>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</si>
  <si>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</si>
  <si>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</si>
  <si>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</si>
  <si>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</si>
  <si>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</si>
  <si>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</si>
  <si>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</si>
  <si>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</si>
  <si>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</si>
  <si>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</si>
  <si>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</si>
  <si>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</si>
  <si>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</si>
  <si>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</si>
  <si>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</si>
  <si>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</si>
  <si>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</si>
  <si>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</si>
  <si>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</si>
  <si>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</si>
  <si>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</si>
  <si>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</si>
  <si>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</si>
  <si>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</si>
  <si>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</si>
  <si>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</si>
  <si>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</si>
  <si>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</si>
  <si>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</si>
  <si>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</si>
  <si>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</si>
  <si>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</si>
  <si>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</si>
  <si>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</si>
  <si>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</si>
  <si>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</si>
  <si>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</si>
  <si>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</si>
  <si>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</si>
  <si>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</si>
  <si>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</si>
  <si>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</si>
  <si>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</si>
  <si>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</si>
  <si>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</si>
  <si>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</si>
  <si>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</si>
  <si>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</si>
  <si>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</si>
  <si>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</si>
  <si>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</si>
  <si>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</si>
  <si>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</si>
  <si>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</si>
  <si>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</si>
  <si>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</si>
  <si>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</si>
  <si>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</si>
  <si>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</si>
  <si>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</si>
  <si>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</si>
  <si>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</si>
  <si>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</si>
  <si>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</si>
  <si>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</si>
  <si>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</si>
  <si>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</si>
  <si>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</si>
  <si>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</si>
  <si>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</si>
  <si>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</si>
  <si>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</si>
  <si>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つがる市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</si>
  <si>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</si>
  <si>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</si>
  <si>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</si>
  <si>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</si>
  <si>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</si>
  <si>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</si>
  <si>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</si>
  <si>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</si>
  <si>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</si>
  <si>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</si>
  <si>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</si>
  <si>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</si>
  <si>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</si>
  <si>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</si>
  <si>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</si>
  <si>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</si>
  <si>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</si>
  <si>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</si>
  <si>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</si>
  <si>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</si>
  <si>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</si>
  <si>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</si>
  <si>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</si>
  <si>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</si>
  <si>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</si>
  <si>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</si>
  <si>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</si>
  <si>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</si>
  <si>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</si>
  <si>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</si>
  <si>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</si>
  <si>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</si>
  <si>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</si>
  <si>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</si>
  <si>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</si>
  <si>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</si>
  <si>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</si>
  <si>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</si>
  <si>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</si>
  <si>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</si>
  <si>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</si>
  <si>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</si>
  <si>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</si>
  <si>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</si>
  <si>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</si>
  <si>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</si>
  <si>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</si>
  <si>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</si>
  <si>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</si>
  <si>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</si>
  <si>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</si>
  <si>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</si>
  <si>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</si>
  <si>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4"/>
  </si>
  <si>
    <t>うち日本人(％)</t>
    <phoneticPr fontId="5"/>
  </si>
  <si>
    <t>-1.9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</si>
  <si>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</si>
  <si>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</si>
  <si>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</si>
  <si>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</si>
  <si>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</si>
  <si>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</si>
  <si>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</si>
  <si>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</si>
  <si>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</si>
  <si>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</si>
  <si>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</si>
  <si>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</si>
  <si>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</si>
  <si>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</si>
  <si>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</si>
  <si>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</si>
  <si>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</si>
  <si>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</si>
  <si>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</si>
  <si>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</si>
  <si>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</si>
  <si>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</si>
  <si>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</si>
  <si>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</si>
  <si>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</si>
  <si>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</si>
  <si>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</si>
  <si>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</si>
  <si>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</si>
  <si>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</si>
  <si>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</si>
  <si>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</si>
  <si>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</si>
  <si>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</si>
  <si>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</si>
  <si>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</si>
  <si>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</si>
  <si>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</si>
  <si>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</si>
  <si>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</si>
  <si>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</si>
  <si>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</si>
  <si>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</si>
  <si>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</si>
  <si>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</si>
  <si>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</si>
  <si>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</si>
  <si>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</si>
  <si>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</si>
  <si>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</si>
  <si>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</si>
  <si>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</si>
  <si>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</si>
  <si>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</si>
  <si>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</si>
  <si>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</si>
  <si>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</si>
  <si>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</si>
  <si>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</si>
  <si>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</si>
  <si>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</si>
  <si>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青森県つがる市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</si>
  <si>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</si>
  <si>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</si>
  <si>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</si>
  <si>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</si>
  <si>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</si>
  <si>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</si>
  <si>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</si>
  <si>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</si>
  <si>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</si>
  <si>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</si>
  <si>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</si>
  <si>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</si>
  <si>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</si>
  <si>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</si>
  <si>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</si>
  <si>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</si>
  <si>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</si>
  <si>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</si>
  <si>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</si>
  <si>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</si>
  <si>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</si>
  <si>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</si>
  <si>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</si>
  <si>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</si>
  <si>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</si>
  <si>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</si>
  <si>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</si>
  <si>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</si>
  <si>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</si>
  <si>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</si>
  <si>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</si>
  <si>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</si>
  <si>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</si>
  <si>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</si>
  <si>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</si>
  <si>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</si>
  <si>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</si>
  <si>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</si>
  <si>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</si>
  <si>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</si>
  <si>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</si>
  <si>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</si>
  <si>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</si>
  <si>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</si>
  <si>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</si>
  <si>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</si>
  <si>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</si>
  <si>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</si>
  <si>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</si>
  <si>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</si>
  <si>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</si>
  <si>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</si>
  <si>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</si>
  <si>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</si>
  <si>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</si>
  <si>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</si>
  <si>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</si>
  <si>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</si>
  <si>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t>
    <phoneticPr fontId="5"/>
  </si>
  <si>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</si>
  <si>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</si>
  <si>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</si>
  <si>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</si>
  <si>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</si>
  <si>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</si>
  <si>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</si>
  <si>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</si>
  <si>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</si>
  <si>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</si>
  <si>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</si>
  <si>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</si>
  <si>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</si>
  <si>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</si>
  <si>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</si>
  <si>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</si>
  <si>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</si>
  <si>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</si>
  <si>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</si>
  <si>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</si>
  <si>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</si>
  <si>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</si>
  <si>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</si>
  <si>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</si>
  <si>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</si>
  <si>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t>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</si>
  <si>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</si>
  <si>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</si>
  <si>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</si>
  <si>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</si>
  <si>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</si>
  <si>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</si>
  <si>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</si>
  <si>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</si>
  <si>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</si>
  <si>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</si>
  <si>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</si>
  <si>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</si>
  <si>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</si>
  <si>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</si>
  <si>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</si>
  <si>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</si>
  <si>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</si>
  <si>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</si>
  <si>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</si>
  <si>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</si>
  <si>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</si>
  <si>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</si>
  <si>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</si>
  <si>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</si>
  <si>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</si>
  <si>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</si>
  <si>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</si>
  <si>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</si>
  <si>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</si>
  <si>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</si>
  <si>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</si>
  <si>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</si>
  <si>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</si>
  <si>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</si>
  <si>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</si>
  <si>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</si>
  <si>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</si>
  <si>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</si>
  <si>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</si>
  <si>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</si>
  <si>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病院</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</si>
  <si>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</si>
  <si>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</si>
  <si>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</si>
  <si>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</si>
  <si>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</si>
  <si>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</si>
  <si>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</si>
  <si>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</si>
  <si>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</si>
  <si>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</si>
  <si>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</si>
  <si>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</si>
  <si>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</si>
  <si>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</si>
  <si>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</si>
  <si>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</si>
  <si>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</si>
  <si>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</si>
  <si>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</si>
  <si>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</si>
  <si>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</si>
  <si>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</si>
  <si>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</si>
  <si>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</si>
  <si>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</si>
  <si>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青森県つがる市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</si>
  <si>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</si>
  <si>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</si>
  <si>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</si>
  <si>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</si>
  <si>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</si>
  <si>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</si>
  <si>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</si>
  <si>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</si>
  <si>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</si>
  <si>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</si>
  <si>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</si>
  <si>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</si>
  <si>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</si>
  <si>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</si>
  <si>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</si>
  <si>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</si>
  <si>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</si>
  <si>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</si>
  <si>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</si>
  <si>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</si>
  <si>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</si>
  <si>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</si>
  <si>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</si>
  <si>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</si>
  <si>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</si>
  <si>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</si>
  <si>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</si>
  <si>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</si>
  <si>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</si>
  <si>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</si>
  <si>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</si>
  <si>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</si>
  <si>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</si>
  <si>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</si>
  <si>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介護保険特別会計</t>
    <phoneticPr fontId="5"/>
  </si>
  <si>
    <t>後期高齢者医療特別会計</t>
    <phoneticPr fontId="5"/>
  </si>
  <si>
    <t>農業集落排水事業特別会計</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</si>
  <si>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</si>
  <si>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</si>
  <si>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</si>
  <si>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</si>
  <si>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</si>
  <si>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</si>
  <si>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</si>
  <si>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</si>
  <si>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</si>
  <si>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</si>
  <si>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</si>
  <si>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</si>
  <si>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</si>
  <si>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</si>
  <si>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</si>
  <si>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</si>
  <si>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</si>
  <si>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</si>
  <si>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</si>
  <si>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</si>
  <si>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</si>
  <si>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</si>
  <si>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</si>
  <si>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</si>
  <si>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</si>
  <si>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</si>
  <si>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</si>
  <si>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</si>
  <si>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</si>
  <si>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</si>
  <si>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</si>
  <si>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</si>
  <si>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</si>
  <si>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</si>
  <si>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</si>
  <si>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</si>
  <si>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</si>
  <si>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</si>
  <si>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</si>
  <si>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</si>
  <si>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</si>
  <si>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</si>
  <si>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</si>
  <si>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</si>
  <si>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</si>
  <si>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</si>
  <si>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</si>
  <si>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</si>
  <si>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</si>
  <si>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</si>
  <si>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</si>
  <si>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</si>
  <si>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</si>
  <si>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</si>
  <si>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</si>
  <si>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</si>
  <si>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</si>
  <si>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</si>
  <si>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</si>
  <si>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</si>
  <si>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</si>
  <si>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</si>
  <si>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</si>
  <si>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</si>
  <si>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</si>
  <si>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</si>
  <si>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</si>
  <si>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</si>
  <si>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</si>
  <si>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</si>
  <si>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</si>
  <si>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</si>
  <si>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</si>
  <si>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</si>
  <si>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</si>
  <si>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</si>
  <si>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</si>
  <si>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</si>
  <si>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</si>
  <si>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</si>
  <si>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</si>
  <si>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</si>
  <si>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</si>
  <si>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</si>
  <si>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</si>
  <si>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</si>
  <si>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</si>
  <si>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</si>
  <si>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</si>
  <si>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</si>
  <si>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</si>
  <si>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</si>
  <si>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</si>
  <si>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</si>
  <si>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</si>
  <si>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</si>
  <si>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</si>
  <si>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</si>
  <si>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</si>
  <si>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</si>
  <si>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</si>
  <si>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</si>
  <si>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</si>
  <si>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</si>
  <si>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</si>
  <si>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</si>
  <si>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</si>
  <si>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</si>
  <si>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</si>
  <si>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</si>
  <si>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</si>
  <si>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</si>
  <si>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</si>
  <si>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</si>
  <si>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</si>
  <si>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</si>
  <si>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</si>
  <si>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</si>
  <si>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</si>
  <si>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</si>
  <si>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</si>
  <si>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</si>
  <si>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</si>
  <si>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</si>
  <si>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</si>
  <si>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</si>
  <si>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</si>
  <si>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</si>
  <si>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</si>
  <si>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</si>
  <si>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</si>
  <si>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</si>
  <si>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</si>
  <si>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</si>
  <si>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</si>
  <si>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</si>
  <si>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</si>
  <si>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</si>
  <si>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</si>
  <si>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</si>
  <si>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</si>
  <si>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</si>
  <si>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</si>
  <si>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</si>
  <si>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</si>
  <si>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13.99</t>
  </si>
  <si>
    <t>一般会計</t>
  </si>
  <si>
    <t>国民健康保険特別会計</t>
  </si>
  <si>
    <t>介護保険特別会計</t>
  </si>
  <si>
    <t>後期高齢者医療特別会計</t>
  </si>
  <si>
    <t>農業集落排水事業特別会計</t>
  </si>
  <si>
    <t>公共下水道事業特別会計</t>
  </si>
  <si>
    <t>その他会計（赤字）</t>
  </si>
  <si>
    <t>その他会計（黒字）</t>
  </si>
  <si>
    <t>H25末</t>
    <phoneticPr fontId="5"/>
  </si>
  <si>
    <t>H26末</t>
    <phoneticPr fontId="5"/>
  </si>
  <si>
    <t>H27末</t>
    <phoneticPr fontId="5"/>
  </si>
  <si>
    <t>H28末</t>
    <phoneticPr fontId="5"/>
  </si>
  <si>
    <t>H29末</t>
    <phoneticPr fontId="5"/>
  </si>
  <si>
    <t>つがる西北五広域連合一般会計</t>
  </si>
  <si>
    <t>つがる西北五広域連合病院事業会計</t>
  </si>
  <si>
    <t>西北五環境整備事務組合一般会計</t>
  </si>
  <si>
    <t>西北五広域福祉事務組合一般会計</t>
  </si>
  <si>
    <t>青森県市長会館管理組合一般会計</t>
    <rPh sb="0" eb="3">
      <t>アオモリケン</t>
    </rPh>
    <rPh sb="3" eb="5">
      <t>シチョウ</t>
    </rPh>
    <rPh sb="5" eb="7">
      <t>カイカン</t>
    </rPh>
    <rPh sb="7" eb="9">
      <t>カンリ</t>
    </rPh>
    <rPh sb="9" eb="11">
      <t>クミアイ</t>
    </rPh>
    <rPh sb="11" eb="13">
      <t>イッパン</t>
    </rPh>
    <rPh sb="13" eb="15">
      <t>カイケイ</t>
    </rPh>
    <phoneticPr fontId="11"/>
  </si>
  <si>
    <t>青森県交通災害共済組合交通災害共済事業会計</t>
    <rPh sb="0" eb="3">
      <t>アオモリケン</t>
    </rPh>
    <rPh sb="3" eb="5">
      <t>コウツウ</t>
    </rPh>
    <rPh sb="5" eb="7">
      <t>サイガイ</t>
    </rPh>
    <rPh sb="7" eb="9">
      <t>キョウサイ</t>
    </rPh>
    <rPh sb="9" eb="11">
      <t>クミアイ</t>
    </rPh>
    <rPh sb="11" eb="13">
      <t>コウツウ</t>
    </rPh>
    <rPh sb="13" eb="15">
      <t>サイガイ</t>
    </rPh>
    <rPh sb="15" eb="17">
      <t>キョウサイ</t>
    </rPh>
    <rPh sb="17" eb="19">
      <t>ジギョウ</t>
    </rPh>
    <rPh sb="19" eb="21">
      <t>カイケイ</t>
    </rPh>
    <phoneticPr fontId="11"/>
  </si>
  <si>
    <t>青森県後期高齢者医療広域連合一般会計</t>
    <rPh sb="0" eb="3">
      <t>アオモリケン</t>
    </rPh>
    <rPh sb="3" eb="5">
      <t>コウキ</t>
    </rPh>
    <rPh sb="5" eb="8">
      <t>コウレイシャ</t>
    </rPh>
    <rPh sb="8" eb="10">
      <t>イリョウ</t>
    </rPh>
    <rPh sb="10" eb="12">
      <t>コウイキ</t>
    </rPh>
    <rPh sb="12" eb="14">
      <t>レンゴウ</t>
    </rPh>
    <rPh sb="14" eb="16">
      <t>イッパン</t>
    </rPh>
    <rPh sb="16" eb="18">
      <t>カイケイ</t>
    </rPh>
    <phoneticPr fontId="11"/>
  </si>
  <si>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11"/>
  </si>
  <si>
    <t>青森県市町村総合事務組合一般会計</t>
    <rPh sb="0" eb="3">
      <t>アオモリケン</t>
    </rPh>
    <rPh sb="3" eb="6">
      <t>シチョウソン</t>
    </rPh>
    <rPh sb="6" eb="8">
      <t>ソウゴウ</t>
    </rPh>
    <rPh sb="8" eb="10">
      <t>ジム</t>
    </rPh>
    <rPh sb="10" eb="12">
      <t>クミアイ</t>
    </rPh>
    <rPh sb="12" eb="14">
      <t>イッパン</t>
    </rPh>
    <rPh sb="14" eb="16">
      <t>カイケイ</t>
    </rPh>
    <phoneticPr fontId="11"/>
  </si>
  <si>
    <t>青森県市町村職員退職手当組合一般会計</t>
    <rPh sb="0" eb="3">
      <t>アオモリケン</t>
    </rPh>
    <rPh sb="3" eb="6">
      <t>シチョウソン</t>
    </rPh>
    <rPh sb="6" eb="8">
      <t>ショクイン</t>
    </rPh>
    <rPh sb="8" eb="10">
      <t>タイショク</t>
    </rPh>
    <rPh sb="10" eb="12">
      <t>テアテ</t>
    </rPh>
    <rPh sb="12" eb="14">
      <t>クミアイ</t>
    </rPh>
    <rPh sb="14" eb="16">
      <t>イッパン</t>
    </rPh>
    <rPh sb="16" eb="18">
      <t>カイケイ</t>
    </rPh>
    <phoneticPr fontId="11"/>
  </si>
  <si>
    <t>法適用企業</t>
    <rPh sb="0" eb="1">
      <t>ホウ</t>
    </rPh>
    <rPh sb="1" eb="3">
      <t>テキヨウ</t>
    </rPh>
    <rPh sb="3" eb="5">
      <t>キギョウ</t>
    </rPh>
    <phoneticPr fontId="2"/>
  </si>
  <si>
    <t>屏風山野菜振興会</t>
    <rPh sb="0" eb="2">
      <t>ビョウブ</t>
    </rPh>
    <rPh sb="2" eb="3">
      <t>ザン</t>
    </rPh>
    <rPh sb="3" eb="5">
      <t>ヤサイ</t>
    </rPh>
    <rPh sb="5" eb="8">
      <t>シンコウカイ</t>
    </rPh>
    <phoneticPr fontId="18"/>
  </si>
  <si>
    <t>○</t>
    <phoneticPr fontId="18"/>
  </si>
  <si>
    <t>つがる市土地開発公社</t>
    <rPh sb="3" eb="4">
      <t>シ</t>
    </rPh>
    <rPh sb="4" eb="6">
      <t>トチ</t>
    </rPh>
    <rPh sb="6" eb="8">
      <t>カイハツ</t>
    </rPh>
    <rPh sb="8" eb="10">
      <t>コウシャ</t>
    </rPh>
    <phoneticPr fontId="18"/>
  </si>
  <si>
    <t>つがる地球村</t>
    <rPh sb="3" eb="5">
      <t>チキュウ</t>
    </rPh>
    <rPh sb="5" eb="6">
      <t>ムラ</t>
    </rPh>
    <phoneticPr fontId="18"/>
  </si>
  <si>
    <t>-</t>
    <phoneticPr fontId="18"/>
  </si>
  <si>
    <t>-</t>
    <phoneticPr fontId="18"/>
  </si>
  <si>
    <t>合併振興基金</t>
    <rPh sb="0" eb="2">
      <t>ガッペイ</t>
    </rPh>
    <rPh sb="2" eb="4">
      <t>シンコウ</t>
    </rPh>
    <rPh sb="4" eb="6">
      <t>キキン</t>
    </rPh>
    <phoneticPr fontId="11"/>
  </si>
  <si>
    <t>公共施設等整備保全基金</t>
    <rPh sb="0" eb="2">
      <t>コウキョウ</t>
    </rPh>
    <rPh sb="2" eb="4">
      <t>シセツ</t>
    </rPh>
    <rPh sb="4" eb="5">
      <t>ナド</t>
    </rPh>
    <rPh sb="5" eb="7">
      <t>セイビ</t>
    </rPh>
    <rPh sb="7" eb="9">
      <t>ホゼン</t>
    </rPh>
    <rPh sb="9" eb="11">
      <t>キキン</t>
    </rPh>
    <phoneticPr fontId="2"/>
  </si>
  <si>
    <t>市民特別健診事業基金</t>
    <rPh sb="0" eb="2">
      <t>シミン</t>
    </rPh>
    <rPh sb="2" eb="4">
      <t>トクベツ</t>
    </rPh>
    <rPh sb="4" eb="6">
      <t>ケンシン</t>
    </rPh>
    <rPh sb="6" eb="8">
      <t>ジギョウ</t>
    </rPh>
    <rPh sb="8" eb="10">
      <t>キキン</t>
    </rPh>
    <phoneticPr fontId="2"/>
  </si>
  <si>
    <t>子ども医療費助成事業基金</t>
    <rPh sb="0" eb="1">
      <t>コ</t>
    </rPh>
    <rPh sb="3" eb="6">
      <t>イリョウヒ</t>
    </rPh>
    <rPh sb="6" eb="8">
      <t>ジョセイ</t>
    </rPh>
    <rPh sb="8" eb="10">
      <t>ジギョウ</t>
    </rPh>
    <rPh sb="10" eb="12">
      <t>キキン</t>
    </rPh>
    <phoneticPr fontId="11"/>
  </si>
  <si>
    <t>農業振興基金</t>
    <rPh sb="0" eb="2">
      <t>ノウギョウ</t>
    </rPh>
    <rPh sb="2" eb="4">
      <t>シンコウ</t>
    </rPh>
    <rPh sb="4" eb="6">
      <t>キキン</t>
    </rPh>
    <phoneticPr fontId="11"/>
  </si>
  <si>
    <t>－</t>
  </si>
  <si>
    <t>国民健康保険特別会計</t>
    <phoneticPr fontId="5"/>
  </si>
  <si>
    <t>介護保険特別会計</t>
    <phoneticPr fontId="5"/>
  </si>
  <si>
    <t>後期高齢者医療特別会計</t>
    <phoneticPr fontId="5"/>
  </si>
  <si>
    <t>農業集落排水事業特別会計</t>
    <phoneticPr fontId="5"/>
  </si>
  <si>
    <t>法非適用企業</t>
    <phoneticPr fontId="5"/>
  </si>
  <si>
    <t>公共下水道事業特別会計</t>
    <phoneticPr fontId="5"/>
  </si>
  <si>
    <t>法非適用企業</t>
    <phoneticPr fontId="5"/>
  </si>
  <si>
    <t>津軽広域水道企業団西北事業部水道事業会計</t>
    <phoneticPr fontId="18"/>
  </si>
  <si>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</si>
  <si>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</si>
  <si>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</si>
  <si>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平成30年度から将来負担比率が上昇に転じており、今後も一般廃棄物最終処分場建設事業及び総合体育館建設事業が予定されており、将来負担比率の上昇が続くものと想定される。
　また、有形固定資産減価償却率が上昇傾向であることから、今後の維持補修や施設の更新等の増加が懸念されるため、公共施設管理計画に基づき計画的な施設整備や民間施設の利活用を含めた施策が必要である。
</t>
    <rPh sb="1" eb="3">
      <t>ヘイセイ</t>
    </rPh>
    <rPh sb="5" eb="7">
      <t>ネンド</t>
    </rPh>
    <rPh sb="9" eb="11">
      <t>ショウライ</t>
    </rPh>
    <rPh sb="11" eb="13">
      <t>フタン</t>
    </rPh>
    <rPh sb="13" eb="15">
      <t>ヒリツ</t>
    </rPh>
    <rPh sb="16" eb="18">
      <t>ジョウショウ</t>
    </rPh>
    <rPh sb="19" eb="20">
      <t>テン</t>
    </rPh>
    <rPh sb="25" eb="27">
      <t>コンゴ</t>
    </rPh>
    <rPh sb="28" eb="30">
      <t>イッパン</t>
    </rPh>
    <rPh sb="30" eb="33">
      <t>ハイキブツ</t>
    </rPh>
    <rPh sb="33" eb="35">
      <t>サイシュウ</t>
    </rPh>
    <rPh sb="35" eb="37">
      <t>ショブン</t>
    </rPh>
    <rPh sb="37" eb="38">
      <t>ジョウ</t>
    </rPh>
    <rPh sb="38" eb="40">
      <t>ケンセツ</t>
    </rPh>
    <rPh sb="40" eb="42">
      <t>ジギョウ</t>
    </rPh>
    <rPh sb="42" eb="43">
      <t>オヨ</t>
    </rPh>
    <rPh sb="44" eb="46">
      <t>ソウゴウ</t>
    </rPh>
    <rPh sb="46" eb="49">
      <t>タイイクカン</t>
    </rPh>
    <rPh sb="49" eb="51">
      <t>ケンセツ</t>
    </rPh>
    <rPh sb="51" eb="53">
      <t>ジギョウ</t>
    </rPh>
    <rPh sb="54" eb="56">
      <t>ヨテイ</t>
    </rPh>
    <rPh sb="62" eb="64">
      <t>ショウライ</t>
    </rPh>
    <rPh sb="64" eb="66">
      <t>フタン</t>
    </rPh>
    <rPh sb="66" eb="68">
      <t>ヒリツ</t>
    </rPh>
    <rPh sb="69" eb="71">
      <t>ジョウショウ</t>
    </rPh>
    <rPh sb="72" eb="73">
      <t>ツヅ</t>
    </rPh>
    <rPh sb="77" eb="79">
      <t>ソウテイ</t>
    </rPh>
    <rPh sb="88" eb="90">
      <t>ユウケイ</t>
    </rPh>
    <rPh sb="90" eb="92">
      <t>コテイ</t>
    </rPh>
    <rPh sb="92" eb="94">
      <t>シサン</t>
    </rPh>
    <rPh sb="94" eb="96">
      <t>ゲンカ</t>
    </rPh>
    <rPh sb="96" eb="98">
      <t>ショウキャク</t>
    </rPh>
    <rPh sb="98" eb="99">
      <t>リツ</t>
    </rPh>
    <rPh sb="100" eb="102">
      <t>ジョウショウ</t>
    </rPh>
    <rPh sb="102" eb="104">
      <t>ケイコウ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</si>
  <si>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</si>
  <si>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</si>
  <si>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</si>
  <si>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</si>
  <si>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</si>
  <si>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</si>
  <si>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平成30年度から将来負担比率及び実質公債費比率いずれの数値も増加に転じており、類似団体と比較して依然高い水準にある。これは地方債を活用した建設事業により、地方債残高と公債費が上昇傾向にあることが要因である。。
　今後、総合体育館建設事業等の大規模事業が予定されていること、また既発債の償還が始まっていくことにより、両比率はともに上昇すると見込まれるため、建設事業の適正化を図って地方債の発行を抑制するとともに、既発債の繰上償還の実施を検討していく必要がある。</t>
    <rPh sb="1" eb="3">
      <t>ヘイセイ</t>
    </rPh>
    <rPh sb="5" eb="7">
      <t>ネンド</t>
    </rPh>
    <rPh sb="31" eb="33">
      <t>ゾウカ</t>
    </rPh>
    <rPh sb="34" eb="35">
      <t>テン</t>
    </rPh>
    <rPh sb="88" eb="90">
      <t>ジョウショウ</t>
    </rPh>
    <rPh sb="90" eb="92">
      <t>ケイコウ</t>
    </rPh>
    <rPh sb="98" eb="100">
      <t>ヨウイン</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</si>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</sst>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8" fillId="0" borderId="0">
      <alignment vertical="center"/>
    </xf>
  </cellStyleXfs>
  <cellXfs count="13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7" fillId="8" borderId="44" xfId="12" applyNumberFormat="1" applyFont="1" applyFill="1" applyBorder="1" applyAlignment="1" applyProtection="1">
      <alignment horizontal="right" vertical="center" shrinkToFit="1"/>
      <protection locked="0"/>
    </xf>
    <xf numFmtId="177" fontId="37" fillId="8" borderId="18" xfId="12" applyNumberFormat="1" applyFont="1" applyFill="1" applyBorder="1" applyAlignment="1" applyProtection="1">
      <alignment horizontal="right" vertical="center" shrinkToFit="1"/>
      <protection locked="0"/>
    </xf>
    <xf numFmtId="177" fontId="37" fillId="8" borderId="43"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7"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7"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7" fillId="0" borderId="116"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7" fillId="0" borderId="120" xfId="12"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83623</c:v>
                </c:pt>
                <c:pt idx="1">
                  <c:v>87974</c:v>
                </c:pt>
                <c:pt idx="2">
                  <c:v>78864</c:v>
                </c:pt>
                <c:pt idx="3">
                  <c:v>85042</c:v>
                </c:pt>
                <c:pt idx="4">
                  <c:v>83774</c:v>
                </c:pt>
              </c:numCache>
            </c:numRef>
          </c:val>
          <c:smooth val="0"/>
          <c:extLst>
            <c:ext xmlns:c16="http://schemas.microsoft.com/office/drawing/2014/chart" uri="{C3380CC4-5D6E-409C-BE32-E72D297353CC}">
              <c16:uniqueId val="{00000000-4CA3-416B-9DCD-AB68C8E09EF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84368</c:v>
                </c:pt>
                <c:pt idx="1">
                  <c:v>94824</c:v>
                </c:pt>
                <c:pt idx="2">
                  <c:v>134977</c:v>
                </c:pt>
                <c:pt idx="3">
                  <c:v>93609</c:v>
                </c:pt>
                <c:pt idx="4">
                  <c:v>107429</c:v>
                </c:pt>
              </c:numCache>
            </c:numRef>
          </c:val>
          <c:smooth val="0"/>
          <c:extLst>
            <c:ext xmlns:c16="http://schemas.microsoft.com/office/drawing/2014/chart" uri="{C3380CC4-5D6E-409C-BE32-E72D297353CC}">
              <c16:uniqueId val="{00000001-4CA3-416B-9DCD-AB68C8E09EF2}"/>
            </c:ext>
          </c:extLst>
        </c:ser>
        <c:dLbls>
          <c:showLegendKey val="0"/>
          <c:showVal val="0"/>
          <c:showCatName val="0"/>
          <c:showSerName val="0"/>
          <c:showPercent val="0"/>
          <c:showBubbleSize val="0"/>
        </c:dLbls>
        <c:marker val="1"/>
        <c:smooth val="0"/>
        <c:axId val="512928664"/>
        <c:axId val="512928272"/>
      </c:lineChart>
      <c:catAx>
        <c:axId val="5129286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2928272"/>
        <c:crosses val="autoZero"/>
        <c:auto val="1"/>
        <c:lblAlgn val="ctr"/>
        <c:lblOffset val="100"/>
        <c:tickLblSkip val="1"/>
        <c:tickMarkSkip val="1"/>
        <c:noMultiLvlLbl val="0"/>
      </c:catAx>
      <c:valAx>
        <c:axId val="51292827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29286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3.29</c:v>
                </c:pt>
                <c:pt idx="1">
                  <c:v>3.67</c:v>
                </c:pt>
                <c:pt idx="2">
                  <c:v>4.1399999999999997</c:v>
                </c:pt>
                <c:pt idx="3">
                  <c:v>2.95</c:v>
                </c:pt>
                <c:pt idx="4">
                  <c:v>2.76</c:v>
                </c:pt>
              </c:numCache>
            </c:numRef>
          </c:val>
          <c:extLst>
            <c:ext xmlns:c16="http://schemas.microsoft.com/office/drawing/2014/chart" uri="{C3380CC4-5D6E-409C-BE32-E72D297353CC}">
              <c16:uniqueId val="{00000000-87D7-4BDB-BDAE-FFB182A16B5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20.329999999999998</c:v>
                </c:pt>
                <c:pt idx="1">
                  <c:v>28.14</c:v>
                </c:pt>
                <c:pt idx="2">
                  <c:v>33.53</c:v>
                </c:pt>
                <c:pt idx="3">
                  <c:v>19.440000000000001</c:v>
                </c:pt>
                <c:pt idx="4">
                  <c:v>18.97</c:v>
                </c:pt>
              </c:numCache>
            </c:numRef>
          </c:val>
          <c:extLst>
            <c:ext xmlns:c16="http://schemas.microsoft.com/office/drawing/2014/chart" uri="{C3380CC4-5D6E-409C-BE32-E72D297353CC}">
              <c16:uniqueId val="{00000001-87D7-4BDB-BDAE-FFB182A16B52}"/>
            </c:ext>
          </c:extLst>
        </c:ser>
        <c:dLbls>
          <c:showLegendKey val="0"/>
          <c:showVal val="0"/>
          <c:showCatName val="0"/>
          <c:showSerName val="0"/>
          <c:showPercent val="0"/>
          <c:showBubbleSize val="0"/>
        </c:dLbls>
        <c:gapWidth val="250"/>
        <c:overlap val="100"/>
        <c:axId val="512927880"/>
        <c:axId val="5129290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2.5299999999999998</c:v>
                </c:pt>
                <c:pt idx="1">
                  <c:v>10.11</c:v>
                </c:pt>
                <c:pt idx="2">
                  <c:v>7.25</c:v>
                </c:pt>
                <c:pt idx="3">
                  <c:v>-13.99</c:v>
                </c:pt>
                <c:pt idx="4">
                  <c:v>2.86</c:v>
                </c:pt>
              </c:numCache>
            </c:numRef>
          </c:val>
          <c:smooth val="0"/>
          <c:extLst>
            <c:ext xmlns:c16="http://schemas.microsoft.com/office/drawing/2014/chart" uri="{C3380CC4-5D6E-409C-BE32-E72D297353CC}">
              <c16:uniqueId val="{00000002-87D7-4BDB-BDAE-FFB182A16B52}"/>
            </c:ext>
          </c:extLst>
        </c:ser>
        <c:dLbls>
          <c:showLegendKey val="0"/>
          <c:showVal val="0"/>
          <c:showCatName val="0"/>
          <c:showSerName val="0"/>
          <c:showPercent val="0"/>
          <c:showBubbleSize val="0"/>
        </c:dLbls>
        <c:marker val="1"/>
        <c:smooth val="0"/>
        <c:axId val="512927880"/>
        <c:axId val="512929056"/>
      </c:lineChart>
      <c:catAx>
        <c:axId val="512927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12929056"/>
        <c:crosses val="autoZero"/>
        <c:auto val="1"/>
        <c:lblAlgn val="ctr"/>
        <c:lblOffset val="100"/>
        <c:tickLblSkip val="1"/>
        <c:tickMarkSkip val="1"/>
        <c:noMultiLvlLbl val="0"/>
      </c:catAx>
      <c:valAx>
        <c:axId val="512929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2927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C0E-489C-82F9-FE992D96C42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C0E-489C-82F9-FE992D96C42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C0E-489C-82F9-FE992D96C42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C0E-489C-82F9-FE992D96C420}"/>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FC0E-489C-82F9-FE992D96C420}"/>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FC0E-489C-82F9-FE992D96C420}"/>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0.03</c:v>
                </c:pt>
                <c:pt idx="2">
                  <c:v>#N/A</c:v>
                </c:pt>
                <c:pt idx="3">
                  <c:v>0.04</c:v>
                </c:pt>
                <c:pt idx="4">
                  <c:v>#N/A</c:v>
                </c:pt>
                <c:pt idx="5">
                  <c:v>0.02</c:v>
                </c:pt>
                <c:pt idx="6">
                  <c:v>#N/A</c:v>
                </c:pt>
                <c:pt idx="7">
                  <c:v>0.03</c:v>
                </c:pt>
                <c:pt idx="8">
                  <c:v>#N/A</c:v>
                </c:pt>
                <c:pt idx="9">
                  <c:v>0.05</c:v>
                </c:pt>
              </c:numCache>
            </c:numRef>
          </c:val>
          <c:extLst>
            <c:ext xmlns:c16="http://schemas.microsoft.com/office/drawing/2014/chart" uri="{C3380CC4-5D6E-409C-BE32-E72D297353CC}">
              <c16:uniqueId val="{00000006-FC0E-489C-82F9-FE992D96C420}"/>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0.02</c:v>
                </c:pt>
                <c:pt idx="2">
                  <c:v>#N/A</c:v>
                </c:pt>
                <c:pt idx="3">
                  <c:v>0.02</c:v>
                </c:pt>
                <c:pt idx="4">
                  <c:v>#N/A</c:v>
                </c:pt>
                <c:pt idx="5">
                  <c:v>0.06</c:v>
                </c:pt>
                <c:pt idx="6">
                  <c:v>#N/A</c:v>
                </c:pt>
                <c:pt idx="7">
                  <c:v>0.13</c:v>
                </c:pt>
                <c:pt idx="8">
                  <c:v>#N/A</c:v>
                </c:pt>
                <c:pt idx="9">
                  <c:v>0.39</c:v>
                </c:pt>
              </c:numCache>
            </c:numRef>
          </c:val>
          <c:extLst>
            <c:ext xmlns:c16="http://schemas.microsoft.com/office/drawing/2014/chart" uri="{C3380CC4-5D6E-409C-BE32-E72D297353CC}">
              <c16:uniqueId val="{00000007-FC0E-489C-82F9-FE992D96C420}"/>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1.63</c:v>
                </c:pt>
                <c:pt idx="2">
                  <c:v>#N/A</c:v>
                </c:pt>
                <c:pt idx="3">
                  <c:v>1.37</c:v>
                </c:pt>
                <c:pt idx="4">
                  <c:v>#N/A</c:v>
                </c:pt>
                <c:pt idx="5">
                  <c:v>1.51</c:v>
                </c:pt>
                <c:pt idx="6">
                  <c:v>#N/A</c:v>
                </c:pt>
                <c:pt idx="7">
                  <c:v>2.0299999999999998</c:v>
                </c:pt>
                <c:pt idx="8">
                  <c:v>#N/A</c:v>
                </c:pt>
                <c:pt idx="9">
                  <c:v>0.94</c:v>
                </c:pt>
              </c:numCache>
            </c:numRef>
          </c:val>
          <c:extLst>
            <c:ext xmlns:c16="http://schemas.microsoft.com/office/drawing/2014/chart" uri="{C3380CC4-5D6E-409C-BE32-E72D297353CC}">
              <c16:uniqueId val="{00000008-FC0E-489C-82F9-FE992D96C42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3.29</c:v>
                </c:pt>
                <c:pt idx="2">
                  <c:v>#N/A</c:v>
                </c:pt>
                <c:pt idx="3">
                  <c:v>3.66</c:v>
                </c:pt>
                <c:pt idx="4">
                  <c:v>#N/A</c:v>
                </c:pt>
                <c:pt idx="5">
                  <c:v>4.1399999999999997</c:v>
                </c:pt>
                <c:pt idx="6">
                  <c:v>#N/A</c:v>
                </c:pt>
                <c:pt idx="7">
                  <c:v>2.95</c:v>
                </c:pt>
                <c:pt idx="8">
                  <c:v>#N/A</c:v>
                </c:pt>
                <c:pt idx="9">
                  <c:v>2.76</c:v>
                </c:pt>
              </c:numCache>
            </c:numRef>
          </c:val>
          <c:extLst>
            <c:ext xmlns:c16="http://schemas.microsoft.com/office/drawing/2014/chart" uri="{C3380CC4-5D6E-409C-BE32-E72D297353CC}">
              <c16:uniqueId val="{00000009-FC0E-489C-82F9-FE992D96C420}"/>
            </c:ext>
          </c:extLst>
        </c:ser>
        <c:dLbls>
          <c:showLegendKey val="0"/>
          <c:showVal val="0"/>
          <c:showCatName val="0"/>
          <c:showSerName val="0"/>
          <c:showPercent val="0"/>
          <c:showBubbleSize val="0"/>
        </c:dLbls>
        <c:gapWidth val="150"/>
        <c:overlap val="100"/>
        <c:axId val="512926312"/>
        <c:axId val="512927096"/>
      </c:barChart>
      <c:catAx>
        <c:axId val="512926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2927096"/>
        <c:crosses val="autoZero"/>
        <c:auto val="1"/>
        <c:lblAlgn val="ctr"/>
        <c:lblOffset val="100"/>
        <c:tickLblSkip val="1"/>
        <c:tickMarkSkip val="1"/>
        <c:noMultiLvlLbl val="0"/>
      </c:catAx>
      <c:valAx>
        <c:axId val="512927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29263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2575</c:v>
                </c:pt>
                <c:pt idx="5">
                  <c:v>2637</c:v>
                </c:pt>
                <c:pt idx="8">
                  <c:v>2719</c:v>
                </c:pt>
                <c:pt idx="11">
                  <c:v>2699</c:v>
                </c:pt>
                <c:pt idx="14">
                  <c:v>2838</c:v>
                </c:pt>
              </c:numCache>
            </c:numRef>
          </c:val>
          <c:extLst>
            <c:ext xmlns:c16="http://schemas.microsoft.com/office/drawing/2014/chart" uri="{C3380CC4-5D6E-409C-BE32-E72D297353CC}">
              <c16:uniqueId val="{00000000-0FC5-440D-85A7-45B51F69EE5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FC5-440D-85A7-45B51F69EE5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127</c:v>
                </c:pt>
                <c:pt idx="3">
                  <c:v>54</c:v>
                </c:pt>
                <c:pt idx="6">
                  <c:v>50</c:v>
                </c:pt>
                <c:pt idx="9">
                  <c:v>47</c:v>
                </c:pt>
                <c:pt idx="12">
                  <c:v>6</c:v>
                </c:pt>
              </c:numCache>
            </c:numRef>
          </c:val>
          <c:extLst>
            <c:ext xmlns:c16="http://schemas.microsoft.com/office/drawing/2014/chart" uri="{C3380CC4-5D6E-409C-BE32-E72D297353CC}">
              <c16:uniqueId val="{00000002-0FC5-440D-85A7-45B51F69EE5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51</c:v>
                </c:pt>
                <c:pt idx="3">
                  <c:v>98</c:v>
                </c:pt>
                <c:pt idx="6">
                  <c:v>117</c:v>
                </c:pt>
                <c:pt idx="9">
                  <c:v>125</c:v>
                </c:pt>
                <c:pt idx="12">
                  <c:v>143</c:v>
                </c:pt>
              </c:numCache>
            </c:numRef>
          </c:val>
          <c:extLst>
            <c:ext xmlns:c16="http://schemas.microsoft.com/office/drawing/2014/chart" uri="{C3380CC4-5D6E-409C-BE32-E72D297353CC}">
              <c16:uniqueId val="{00000003-0FC5-440D-85A7-45B51F69EE5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520</c:v>
                </c:pt>
                <c:pt idx="3">
                  <c:v>563</c:v>
                </c:pt>
                <c:pt idx="6">
                  <c:v>598</c:v>
                </c:pt>
                <c:pt idx="9">
                  <c:v>594</c:v>
                </c:pt>
                <c:pt idx="12">
                  <c:v>624</c:v>
                </c:pt>
              </c:numCache>
            </c:numRef>
          </c:val>
          <c:extLst>
            <c:ext xmlns:c16="http://schemas.microsoft.com/office/drawing/2014/chart" uri="{C3380CC4-5D6E-409C-BE32-E72D297353CC}">
              <c16:uniqueId val="{00000004-0FC5-440D-85A7-45B51F69EE5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FC5-440D-85A7-45B51F69EE5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FC5-440D-85A7-45B51F69EE5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3265</c:v>
                </c:pt>
                <c:pt idx="3">
                  <c:v>3235</c:v>
                </c:pt>
                <c:pt idx="6">
                  <c:v>3244</c:v>
                </c:pt>
                <c:pt idx="9">
                  <c:v>3220</c:v>
                </c:pt>
                <c:pt idx="12">
                  <c:v>3293</c:v>
                </c:pt>
              </c:numCache>
            </c:numRef>
          </c:val>
          <c:extLst>
            <c:ext xmlns:c16="http://schemas.microsoft.com/office/drawing/2014/chart" uri="{C3380CC4-5D6E-409C-BE32-E72D297353CC}">
              <c16:uniqueId val="{00000007-0FC5-440D-85A7-45B51F69EE53}"/>
            </c:ext>
          </c:extLst>
        </c:ser>
        <c:dLbls>
          <c:showLegendKey val="0"/>
          <c:showVal val="0"/>
          <c:showCatName val="0"/>
          <c:showSerName val="0"/>
          <c:showPercent val="0"/>
          <c:showBubbleSize val="0"/>
        </c:dLbls>
        <c:gapWidth val="100"/>
        <c:overlap val="100"/>
        <c:axId val="522116752"/>
        <c:axId val="5221179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1388</c:v>
                </c:pt>
                <c:pt idx="2">
                  <c:v>#N/A</c:v>
                </c:pt>
                <c:pt idx="3">
                  <c:v>#N/A</c:v>
                </c:pt>
                <c:pt idx="4">
                  <c:v>1313</c:v>
                </c:pt>
                <c:pt idx="5">
                  <c:v>#N/A</c:v>
                </c:pt>
                <c:pt idx="6">
                  <c:v>#N/A</c:v>
                </c:pt>
                <c:pt idx="7">
                  <c:v>1290</c:v>
                </c:pt>
                <c:pt idx="8">
                  <c:v>#N/A</c:v>
                </c:pt>
                <c:pt idx="9">
                  <c:v>#N/A</c:v>
                </c:pt>
                <c:pt idx="10">
                  <c:v>1287</c:v>
                </c:pt>
                <c:pt idx="11">
                  <c:v>#N/A</c:v>
                </c:pt>
                <c:pt idx="12">
                  <c:v>#N/A</c:v>
                </c:pt>
                <c:pt idx="13">
                  <c:v>1228</c:v>
                </c:pt>
                <c:pt idx="14">
                  <c:v>#N/A</c:v>
                </c:pt>
              </c:numCache>
            </c:numRef>
          </c:val>
          <c:smooth val="0"/>
          <c:extLst>
            <c:ext xmlns:c16="http://schemas.microsoft.com/office/drawing/2014/chart" uri="{C3380CC4-5D6E-409C-BE32-E72D297353CC}">
              <c16:uniqueId val="{00000008-0FC5-440D-85A7-45B51F69EE53}"/>
            </c:ext>
          </c:extLst>
        </c:ser>
        <c:dLbls>
          <c:showLegendKey val="0"/>
          <c:showVal val="0"/>
          <c:showCatName val="0"/>
          <c:showSerName val="0"/>
          <c:showPercent val="0"/>
          <c:showBubbleSize val="0"/>
        </c:dLbls>
        <c:marker val="1"/>
        <c:smooth val="0"/>
        <c:axId val="522116752"/>
        <c:axId val="522117928"/>
      </c:lineChart>
      <c:catAx>
        <c:axId val="522116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2117928"/>
        <c:crosses val="autoZero"/>
        <c:auto val="1"/>
        <c:lblAlgn val="ctr"/>
        <c:lblOffset val="100"/>
        <c:tickLblSkip val="1"/>
        <c:tickMarkSkip val="1"/>
        <c:noMultiLvlLbl val="0"/>
      </c:catAx>
      <c:valAx>
        <c:axId val="522117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2116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29509</c:v>
                </c:pt>
                <c:pt idx="5">
                  <c:v>28570</c:v>
                </c:pt>
                <c:pt idx="8">
                  <c:v>29357</c:v>
                </c:pt>
                <c:pt idx="11">
                  <c:v>29327</c:v>
                </c:pt>
                <c:pt idx="14">
                  <c:v>29308</c:v>
                </c:pt>
              </c:numCache>
            </c:numRef>
          </c:val>
          <c:extLst>
            <c:ext xmlns:c16="http://schemas.microsoft.com/office/drawing/2014/chart" uri="{C3380CC4-5D6E-409C-BE32-E72D297353CC}">
              <c16:uniqueId val="{00000000-04F4-432C-8A4D-C4DFA8D4A49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2072</c:v>
                </c:pt>
                <c:pt idx="5">
                  <c:v>2343</c:v>
                </c:pt>
                <c:pt idx="8">
                  <c:v>2492</c:v>
                </c:pt>
                <c:pt idx="11">
                  <c:v>2786</c:v>
                </c:pt>
                <c:pt idx="14">
                  <c:v>2782</c:v>
                </c:pt>
              </c:numCache>
            </c:numRef>
          </c:val>
          <c:extLst>
            <c:ext xmlns:c16="http://schemas.microsoft.com/office/drawing/2014/chart" uri="{C3380CC4-5D6E-409C-BE32-E72D297353CC}">
              <c16:uniqueId val="{00000001-04F4-432C-8A4D-C4DFA8D4A49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5179</c:v>
                </c:pt>
                <c:pt idx="5">
                  <c:v>6208</c:v>
                </c:pt>
                <c:pt idx="8">
                  <c:v>7485</c:v>
                </c:pt>
                <c:pt idx="11">
                  <c:v>7840</c:v>
                </c:pt>
                <c:pt idx="14">
                  <c:v>7434</c:v>
                </c:pt>
              </c:numCache>
            </c:numRef>
          </c:val>
          <c:extLst>
            <c:ext xmlns:c16="http://schemas.microsoft.com/office/drawing/2014/chart" uri="{C3380CC4-5D6E-409C-BE32-E72D297353CC}">
              <c16:uniqueId val="{00000002-04F4-432C-8A4D-C4DFA8D4A49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4F4-432C-8A4D-C4DFA8D4A49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4F4-432C-8A4D-C4DFA8D4A49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4F4-432C-8A4D-C4DFA8D4A49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4966</c:v>
                </c:pt>
                <c:pt idx="3">
                  <c:v>4318</c:v>
                </c:pt>
                <c:pt idx="6">
                  <c:v>4309</c:v>
                </c:pt>
                <c:pt idx="9">
                  <c:v>4094</c:v>
                </c:pt>
                <c:pt idx="12">
                  <c:v>3813</c:v>
                </c:pt>
              </c:numCache>
            </c:numRef>
          </c:val>
          <c:extLst>
            <c:ext xmlns:c16="http://schemas.microsoft.com/office/drawing/2014/chart" uri="{C3380CC4-5D6E-409C-BE32-E72D297353CC}">
              <c16:uniqueId val="{00000006-04F4-432C-8A4D-C4DFA8D4A49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1460</c:v>
                </c:pt>
                <c:pt idx="3">
                  <c:v>1573</c:v>
                </c:pt>
                <c:pt idx="6">
                  <c:v>1755</c:v>
                </c:pt>
                <c:pt idx="9">
                  <c:v>1960</c:v>
                </c:pt>
                <c:pt idx="12">
                  <c:v>2197</c:v>
                </c:pt>
              </c:numCache>
            </c:numRef>
          </c:val>
          <c:extLst>
            <c:ext xmlns:c16="http://schemas.microsoft.com/office/drawing/2014/chart" uri="{C3380CC4-5D6E-409C-BE32-E72D297353CC}">
              <c16:uniqueId val="{00000007-04F4-432C-8A4D-C4DFA8D4A49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8951</c:v>
                </c:pt>
                <c:pt idx="3">
                  <c:v>9204</c:v>
                </c:pt>
                <c:pt idx="6">
                  <c:v>9506</c:v>
                </c:pt>
                <c:pt idx="9">
                  <c:v>9511</c:v>
                </c:pt>
                <c:pt idx="12">
                  <c:v>9216</c:v>
                </c:pt>
              </c:numCache>
            </c:numRef>
          </c:val>
          <c:extLst>
            <c:ext xmlns:c16="http://schemas.microsoft.com/office/drawing/2014/chart" uri="{C3380CC4-5D6E-409C-BE32-E72D297353CC}">
              <c16:uniqueId val="{00000008-04F4-432C-8A4D-C4DFA8D4A49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154</c:v>
                </c:pt>
                <c:pt idx="3">
                  <c:v>99</c:v>
                </c:pt>
                <c:pt idx="6">
                  <c:v>63</c:v>
                </c:pt>
                <c:pt idx="9">
                  <c:v>134</c:v>
                </c:pt>
                <c:pt idx="12">
                  <c:v>191</c:v>
                </c:pt>
              </c:numCache>
            </c:numRef>
          </c:val>
          <c:extLst>
            <c:ext xmlns:c16="http://schemas.microsoft.com/office/drawing/2014/chart" uri="{C3380CC4-5D6E-409C-BE32-E72D297353CC}">
              <c16:uniqueId val="{00000009-04F4-432C-8A4D-C4DFA8D4A49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36410</c:v>
                </c:pt>
                <c:pt idx="3">
                  <c:v>35965</c:v>
                </c:pt>
                <c:pt idx="6">
                  <c:v>36295</c:v>
                </c:pt>
                <c:pt idx="9">
                  <c:v>36204</c:v>
                </c:pt>
                <c:pt idx="12">
                  <c:v>36223</c:v>
                </c:pt>
              </c:numCache>
            </c:numRef>
          </c:val>
          <c:extLst>
            <c:ext xmlns:c16="http://schemas.microsoft.com/office/drawing/2014/chart" uri="{C3380CC4-5D6E-409C-BE32-E72D297353CC}">
              <c16:uniqueId val="{0000000A-04F4-432C-8A4D-C4DFA8D4A493}"/>
            </c:ext>
          </c:extLst>
        </c:ser>
        <c:dLbls>
          <c:showLegendKey val="0"/>
          <c:showVal val="0"/>
          <c:showCatName val="0"/>
          <c:showSerName val="0"/>
          <c:showPercent val="0"/>
          <c:showBubbleSize val="0"/>
        </c:dLbls>
        <c:gapWidth val="100"/>
        <c:overlap val="100"/>
        <c:axId val="522114008"/>
        <c:axId val="5221151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15181</c:v>
                </c:pt>
                <c:pt idx="2">
                  <c:v>#N/A</c:v>
                </c:pt>
                <c:pt idx="3">
                  <c:v>#N/A</c:v>
                </c:pt>
                <c:pt idx="4">
                  <c:v>14038</c:v>
                </c:pt>
                <c:pt idx="5">
                  <c:v>#N/A</c:v>
                </c:pt>
                <c:pt idx="6">
                  <c:v>#N/A</c:v>
                </c:pt>
                <c:pt idx="7">
                  <c:v>12594</c:v>
                </c:pt>
                <c:pt idx="8">
                  <c:v>#N/A</c:v>
                </c:pt>
                <c:pt idx="9">
                  <c:v>#N/A</c:v>
                </c:pt>
                <c:pt idx="10">
                  <c:v>11951</c:v>
                </c:pt>
                <c:pt idx="11">
                  <c:v>#N/A</c:v>
                </c:pt>
                <c:pt idx="12">
                  <c:v>#N/A</c:v>
                </c:pt>
                <c:pt idx="13">
                  <c:v>12116</c:v>
                </c:pt>
                <c:pt idx="14">
                  <c:v>#N/A</c:v>
                </c:pt>
              </c:numCache>
            </c:numRef>
          </c:val>
          <c:smooth val="0"/>
          <c:extLst>
            <c:ext xmlns:c16="http://schemas.microsoft.com/office/drawing/2014/chart" uri="{C3380CC4-5D6E-409C-BE32-E72D297353CC}">
              <c16:uniqueId val="{0000000B-04F4-432C-8A4D-C4DFA8D4A493}"/>
            </c:ext>
          </c:extLst>
        </c:ser>
        <c:dLbls>
          <c:showLegendKey val="0"/>
          <c:showVal val="0"/>
          <c:showCatName val="0"/>
          <c:showSerName val="0"/>
          <c:showPercent val="0"/>
          <c:showBubbleSize val="0"/>
        </c:dLbls>
        <c:marker val="1"/>
        <c:smooth val="0"/>
        <c:axId val="522114008"/>
        <c:axId val="522115184"/>
      </c:lineChart>
      <c:catAx>
        <c:axId val="522114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22115184"/>
        <c:crosses val="autoZero"/>
        <c:auto val="1"/>
        <c:lblAlgn val="ctr"/>
        <c:lblOffset val="100"/>
        <c:tickLblSkip val="1"/>
        <c:tickMarkSkip val="1"/>
        <c:noMultiLvlLbl val="0"/>
      </c:catAx>
      <c:valAx>
        <c:axId val="522115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2114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4449</c:v>
                </c:pt>
                <c:pt idx="1">
                  <c:v>2516</c:v>
                </c:pt>
                <c:pt idx="2">
                  <c:v>2409</c:v>
                </c:pt>
              </c:numCache>
            </c:numRef>
          </c:val>
          <c:extLst>
            <c:ext xmlns:c16="http://schemas.microsoft.com/office/drawing/2014/chart" uri="{C3380CC4-5D6E-409C-BE32-E72D297353CC}">
              <c16:uniqueId val="{00000000-3640-4EB1-AAB1-CCC43DE0BDE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2974</c:v>
                </c:pt>
                <c:pt idx="1">
                  <c:v>3261</c:v>
                </c:pt>
                <c:pt idx="2">
                  <c:v>2962</c:v>
                </c:pt>
              </c:numCache>
            </c:numRef>
          </c:val>
          <c:extLst>
            <c:ext xmlns:c16="http://schemas.microsoft.com/office/drawing/2014/chart" uri="{C3380CC4-5D6E-409C-BE32-E72D297353CC}">
              <c16:uniqueId val="{00000001-3640-4EB1-AAB1-CCC43DE0BDE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2877</c:v>
                </c:pt>
                <c:pt idx="1">
                  <c:v>4640</c:v>
                </c:pt>
                <c:pt idx="2">
                  <c:v>4474</c:v>
                </c:pt>
              </c:numCache>
            </c:numRef>
          </c:val>
          <c:extLst>
            <c:ext xmlns:c16="http://schemas.microsoft.com/office/drawing/2014/chart" uri="{C3380CC4-5D6E-409C-BE32-E72D297353CC}">
              <c16:uniqueId val="{00000002-3640-4EB1-AAB1-CCC43DE0BDED}"/>
            </c:ext>
          </c:extLst>
        </c:ser>
        <c:dLbls>
          <c:showLegendKey val="0"/>
          <c:showVal val="0"/>
          <c:showCatName val="0"/>
          <c:showSerName val="0"/>
          <c:showPercent val="0"/>
          <c:showBubbleSize val="0"/>
        </c:dLbls>
        <c:gapWidth val="120"/>
        <c:overlap val="100"/>
        <c:axId val="522113224"/>
        <c:axId val="522117536"/>
      </c:barChart>
      <c:catAx>
        <c:axId val="522113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22117536"/>
        <c:crosses val="autoZero"/>
        <c:auto val="1"/>
        <c:lblAlgn val="ctr"/>
        <c:lblOffset val="100"/>
        <c:tickLblSkip val="1"/>
        <c:tickMarkSkip val="1"/>
        <c:noMultiLvlLbl val="0"/>
      </c:catAx>
      <c:valAx>
        <c:axId val="5221175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22113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{2AA12EE9-09B0-4AD8-8967-D8170D8D479A}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DBD3-458F-A3E7-CC9AB3D2CFE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{E9D7FCAC-CB90-451C-9F62-521F1DF830EE}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BD3-458F-A3E7-CC9AB3D2CFE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{6B3F8152-9A93-431A-B16E-3CEE2C8035D2}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BD3-458F-A3E7-CC9AB3D2CFE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{180912FE-27D7-4698-A2AB-3BB8A362C75E}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BD3-458F-A3E7-CC9AB3D2CFE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{15217300-C9F6-4BB1-B599-B3BE938137DC}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BD3-458F-A3E7-CC9AB3D2CFE7}"/>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{4E949A94-51B8-4433-A2B8-F1E96AA51CEF}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DBD3-458F-A3E7-CC9AB3D2CFE7}"/>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{7EEB8177-3DB1-4543-B70C-450EF2336D87}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DBD3-458F-A3E7-CC9AB3D2CFE7}"/>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{6CF9CD16-3238-4EE9-94FC-C1AA573F930A}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DBD3-458F-A3E7-CC9AB3D2CFE7}"/>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{863EA095-073A-49CD-BD93-9055963134C7}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DBD3-458F-A3E7-CC9AB3D2CFE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59.8</c:v>
                </c:pt>
                <c:pt idx="16">
                  <c:v>59.8</c:v>
                </c:pt>
                <c:pt idx="24">
                  <c:v>61.2</c:v>
                </c:pt>
                <c:pt idx="32">
                  <c:v>62.6</c:v>
                </c:pt>
              </c:numCache>
            </c:numRef>
          </c:xVal>
          <c:yVal>
            <c:numRef>
              <c:f>公会計指標分析・財政指標組合せ分析表!$BP$51:$DC$51</c:f>
              <c:numCache>
                <c:formatCode>#,##0.0;"▲ "#,##0.0</c:formatCode>
                <c:ptCount val="40"/>
                <c:pt idx="8">
                  <c:v>124.3</c:v>
                </c:pt>
                <c:pt idx="16">
                  <c:v>116.3</c:v>
                </c:pt>
                <c:pt idx="24">
                  <c:v>113.6</c:v>
                </c:pt>
                <c:pt idx="32">
                  <c:v>119.6</c:v>
                </c:pt>
              </c:numCache>
            </c:numRef>
          </c:yVal>
          <c:smooth val="0"/>
          <c:extLst>
            <c:ext xmlns:c16="http://schemas.microsoft.com/office/drawing/2014/chart" uri="{C3380CC4-5D6E-409C-BE32-E72D297353CC}">
              <c16:uniqueId val="{00000009-DBD3-458F-A3E7-CC9AB3D2CFE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{0CF2A504-93BE-4C1E-83D9-71A58C138262}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DBD3-458F-A3E7-CC9AB3D2CFE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{ACE8692A-ED16-47B0-8BFE-69EAC462FF21}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BD3-458F-A3E7-CC9AB3D2CFE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{FE405134-0834-4ACB-860B-977AABADB3FF}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BD3-458F-A3E7-CC9AB3D2CFE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{1C7A87FA-9049-490A-A35A-09788DE6608D}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BD3-458F-A3E7-CC9AB3D2CFE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{BDA9613F-29DC-4D05-AE7F-ADBAE2754C44}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BD3-458F-A3E7-CC9AB3D2CFE7}"/>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{ABB48357-5A8B-47D9-A5EF-4255BC45BF69}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DBD3-458F-A3E7-CC9AB3D2CFE7}"/>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{542585C5-3B8A-419E-AA91-8B5A1024488E}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DBD3-458F-A3E7-CC9AB3D2CFE7}"/>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{C3278B8E-1557-486A-9233-5A375D9DCE7C}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DBD3-458F-A3E7-CC9AB3D2CFE7}"/>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{2F7614FF-370F-478D-B178-EA11E9C2CC69}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DBD3-458F-A3E7-CC9AB3D2CFE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58.6</c:v>
                </c:pt>
                <c:pt idx="16">
                  <c:v>53.6</c:v>
                </c:pt>
                <c:pt idx="24">
                  <c:v>56.1</c:v>
                </c:pt>
                <c:pt idx="32">
                  <c:v>57.5</c:v>
                </c:pt>
              </c:numCache>
            </c:numRef>
          </c:xVal>
          <c:yVal>
            <c:numRef>
              <c:f>公会計指標分析・財政指標組合せ分析表!$BP$55:$DC$55</c:f>
              <c:numCache>
                <c:formatCode>#,##0.0;"▲ "#,##0.0</c:formatCode>
                <c:ptCount val="40"/>
                <c:pt idx="8">
                  <c:v>32.799999999999997</c:v>
                </c:pt>
                <c:pt idx="16">
                  <c:v>20.2</c:v>
                </c:pt>
                <c:pt idx="24">
                  <c:v>19</c:v>
                </c:pt>
                <c:pt idx="32">
                  <c:v>15.4</c:v>
                </c:pt>
              </c:numCache>
            </c:numRef>
          </c:yVal>
          <c:smooth val="0"/>
          <c:extLst>
            <c:ext xmlns:c16="http://schemas.microsoft.com/office/drawing/2014/chart" uri="{C3380CC4-5D6E-409C-BE32-E72D297353CC}">
              <c16:uniqueId val="{00000013-DBD3-458F-A3E7-CC9AB3D2CFE7}"/>
            </c:ext>
          </c:extLst>
        </c:ser>
        <c:dLbls>
          <c:showLegendKey val="0"/>
          <c:showVal val="1"/>
          <c:showCatName val="0"/>
          <c:showSerName val="0"/>
          <c:showPercent val="0"/>
          <c:showBubbleSize val="0"/>
        </c:dLbls>
        <c:axId val="660139152"/>
        <c:axId val="660140328"/>
      </c:scatterChart>
      <c:valAx>
        <c:axId val="660139152"/>
        <c:scaling>
          <c:orientation val="minMax"/>
          <c:max val="63.4"/>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60140328"/>
        <c:crosses val="autoZero"/>
        <c:crossBetween val="midCat"/>
      </c:valAx>
      <c:valAx>
        <c:axId val="660140328"/>
        <c:scaling>
          <c:orientation val="minMax"/>
          <c:max val="15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601391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{83D58E6E-128D-45FD-A7CF-4EC31C57B1DB}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5B3-4ACD-84E1-CE05639BF82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{30338BAF-2347-4F00-9C10-331958A8FC76}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5B3-4ACD-84E1-CE05639BF82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{430C3D97-7E14-496E-9651-0F398C24B192}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5B3-4ACD-84E1-CE05639BF82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{BF3AD038-C44B-45A9-9ED9-82DDEE453498}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5B3-4ACD-84E1-CE05639BF82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{688DA978-A09B-4A9C-BF0F-383331407D53}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5B3-4ACD-84E1-CE05639BF82A}"/>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{80C08409-F8D9-4085-BFA0-0215A92220C9}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5B3-4ACD-84E1-CE05639BF82A}"/>
                </c:ext>
              </c:extLst>
            </c:dLbl>
            <c:dLbl>
              <c:idx val="16"/>
              <c:layout>
                <c:manualLayout>
                  <c:x val="-4.5160355153971272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{FE86CF77-272A-4E46-A904-6F6CDD6B502A}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5B3-4ACD-84E1-CE05639BF82A}"/>
                </c:ext>
              </c:extLst>
            </c:dLbl>
            <c:dLbl>
              <c:idx val="24"/>
              <c:layout>
                <c:manualLayout>
                  <c:x val="-1.8235628084249993E-2"/>
                  <c:y val="-5.8104899832660574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{01071F17-F0AB-4E51-A4E7-277E19F335F2}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5B3-4ACD-84E1-CE05639BF82A}"/>
                </c:ext>
              </c:extLst>
            </c:dLbl>
            <c:dLbl>
              <c:idx val="32"/>
              <c:layout>
                <c:manualLayout>
                  <c:x val="-3.1697991619110633E-2"/>
                  <c:y val="-6.6728394342927322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{00E01001-E00A-42D9-A02A-1527126A4302}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5B3-4ACD-84E1-CE05639BF82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13.3</c:v>
                </c:pt>
                <c:pt idx="8">
                  <c:v>12.2</c:v>
                </c:pt>
                <c:pt idx="16">
                  <c:v>11.9</c:v>
                </c:pt>
                <c:pt idx="24">
                  <c:v>11.9</c:v>
                </c:pt>
                <c:pt idx="32">
                  <c:v>12</c:v>
                </c:pt>
              </c:numCache>
            </c:numRef>
          </c:xVal>
          <c:yVal>
            <c:numRef>
              <c:f>公会計指標分析・財政指標組合せ分析表!$BP$73:$DC$73</c:f>
              <c:numCache>
                <c:formatCode>#,##0.0;"▲ "#,##0.0</c:formatCode>
                <c:ptCount val="40"/>
                <c:pt idx="0">
                  <c:v>133.30000000000001</c:v>
                </c:pt>
                <c:pt idx="8">
                  <c:v>124.3</c:v>
                </c:pt>
                <c:pt idx="16">
                  <c:v>116.3</c:v>
                </c:pt>
                <c:pt idx="24">
                  <c:v>113.6</c:v>
                </c:pt>
                <c:pt idx="32">
                  <c:v>119.6</c:v>
                </c:pt>
              </c:numCache>
            </c:numRef>
          </c:yVal>
          <c:smooth val="0"/>
          <c:extLst>
            <c:ext xmlns:c16="http://schemas.microsoft.com/office/drawing/2014/chart" uri="{C3380CC4-5D6E-409C-BE32-E72D297353CC}">
              <c16:uniqueId val="{00000009-D5B3-4ACD-84E1-CE05639BF82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{03612B8C-503A-46A8-97B8-3AE2739D7E4C}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5B3-4ACD-84E1-CE05639BF82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{96D0CE7D-98B8-4DC4-9D97-368FF6954495}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5B3-4ACD-84E1-CE05639BF82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{2DAB78C9-A69F-4467-A83B-02236FD0FC0F}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5B3-4ACD-84E1-CE05639BF82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{74FE8CC3-ABB2-4672-8AE5-292635C3846A}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5B3-4ACD-84E1-CE05639BF82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{629349BD-0B41-4288-B811-2337A9116D50}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5B3-4ACD-84E1-CE05639BF82A}"/>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{9B0E459F-D029-40D4-9ED4-84FCACAF00ED}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5B3-4ACD-84E1-CE05639BF82A}"/>
                </c:ext>
              </c:extLst>
            </c:dLbl>
            <c:dLbl>
              <c:idx val="16"/>
              <c:layout>
                <c:manualLayout>
                  <c:x val="-2.5940437791194586E-2"/>
                  <c:y val="-6.965032704138012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{9DBD3EE5-5BC9-4F71-9C3F-AA9F657A8119}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5B3-4ACD-84E1-CE05639BF82A}"/>
                </c:ext>
              </c:extLst>
            </c:dLbl>
            <c:dLbl>
              <c:idx val="24"/>
              <c:layout>
                <c:manualLayout>
                  <c:x val="-3.7455545447026728E-2"/>
                  <c:y val="-6.8955077275470289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{8E3A149B-86B6-42A6-B9F5-F04A88A62BD2}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5B3-4ACD-84E1-CE05639BF82A}"/>
                </c:ext>
              </c:extLst>
            </c:dLbl>
            <c:dLbl>
              <c:idx val="32"/>
              <c:layout>
                <c:manualLayout>
                  <c:x val="-3.1697991619110633E-2"/>
                  <c:y val="-4.8644194458962113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{C2AB3FED-EF20-4329-B97A-22FBC8BC9A6D}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5B3-4ACD-84E1-CE05639BF82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9.5</c:v>
                </c:pt>
                <c:pt idx="16">
                  <c:v>8.6</c:v>
                </c:pt>
                <c:pt idx="24">
                  <c:v>8.5</c:v>
                </c:pt>
                <c:pt idx="32">
                  <c:v>8.5</c:v>
                </c:pt>
              </c:numCache>
            </c:numRef>
          </c:xVal>
          <c:yVal>
            <c:numRef>
              <c:f>公会計指標分析・財政指標組合せ分析表!$BP$77:$DC$77</c:f>
              <c:numCache>
                <c:formatCode>#,##0.0;"▲ "#,##0.0</c:formatCode>
                <c:ptCount val="40"/>
                <c:pt idx="0">
                  <c:v>48.6</c:v>
                </c:pt>
                <c:pt idx="8">
                  <c:v>32.799999999999997</c:v>
                </c:pt>
                <c:pt idx="16">
                  <c:v>20.2</c:v>
                </c:pt>
                <c:pt idx="24">
                  <c:v>19</c:v>
                </c:pt>
                <c:pt idx="32">
                  <c:v>15.4</c:v>
                </c:pt>
              </c:numCache>
            </c:numRef>
          </c:yVal>
          <c:smooth val="0"/>
          <c:extLst>
            <c:ext xmlns:c16="http://schemas.microsoft.com/office/drawing/2014/chart" uri="{C3380CC4-5D6E-409C-BE32-E72D297353CC}">
              <c16:uniqueId val="{00000013-D5B3-4ACD-84E1-CE05639BF82A}"/>
            </c:ext>
          </c:extLst>
        </c:ser>
        <c:dLbls>
          <c:showLegendKey val="0"/>
          <c:showVal val="1"/>
          <c:showCatName val="0"/>
          <c:showSerName val="0"/>
          <c:showPercent val="0"/>
          <c:showBubbleSize val="0"/>
        </c:dLbls>
        <c:axId val="633610320"/>
        <c:axId val="633560144"/>
      </c:scatterChart>
      <c:valAx>
        <c:axId val="633610320"/>
        <c:scaling>
          <c:orientation val="minMax"/>
          <c:max val="13.7"/>
          <c:min val="8.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33560144"/>
        <c:crosses val="autoZero"/>
        <c:crossBetween val="midCat"/>
      </c:valAx>
      <c:valAx>
        <c:axId val="633560144"/>
        <c:scaling>
          <c:orientation val="minMax"/>
          <c:max val="16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3361032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青森県つがる市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一般会計の元利償還金は平成</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年度以降横ばいで推移していたが平成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年度より増加に転じており、下水道・水道・病院等に係る準元利償還金は平成</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以降増加傾向となっている。一方、これらの元利償還金等から控除する算入公債費等は、交付税算入率が高い地方債の活用により増加しており、結果、実質公債費比率の分子は年々減少傾向にある。しかし、標準財政規模は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年度において前年度比較で△</a:t>
          </a:r>
          <a:r>
            <a:rPr kumimoji="1" lang="en-US" altLang="ja-JP" sz="1300">
              <a:latin typeface="ＭＳ ゴシック" pitchFamily="49" charset="-128"/>
              <a:ea typeface="ＭＳ ゴシック" pitchFamily="49" charset="-128"/>
            </a:rPr>
            <a:t>1.9</a:t>
          </a:r>
          <a:r>
            <a:rPr kumimoji="1" lang="ja-JP" altLang="en-US" sz="1300">
              <a:latin typeface="ＭＳ ゴシック" pitchFamily="49" charset="-128"/>
              <a:ea typeface="ＭＳ ゴシック" pitchFamily="49" charset="-128"/>
            </a:rPr>
            <a:t>％となっており、普通交付税の減により継続的に縮小している。今後も標準財政規模の縮小が見込まれるため、分子の縮減が課題となることから、建設事業の抑制や繰上償還の実施により、実質公債費比率の上昇を抑え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青森県つがる市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将来負担額は、一般会計の地方債現在高が高い水準にあること、また上下水道会計の地方債現在高に対する負担が増加していることより、平成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年度より高い水準を維持しながら推移している。</a:t>
          </a:r>
        </a:p>
        <a:p>
          <a:r>
            <a:rPr kumimoji="1" lang="ja-JP" altLang="en-US" sz="1400">
              <a:latin typeface="ＭＳ ゴシック" pitchFamily="49" charset="-128"/>
              <a:ea typeface="ＭＳ ゴシック" pitchFamily="49" charset="-128"/>
            </a:rPr>
            <a:t>充当可能財源は、平成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年度までは減債基金の増加等により毎年増加傾向にあったが、平成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年度では財政調整基金及び減債基金の取崩しにより減少しており、将来負担率の分子である実質的な将来負担額は</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％の増加に転じている。</a:t>
          </a:r>
        </a:p>
        <a:p>
          <a:r>
            <a:rPr kumimoji="1" lang="ja-JP" altLang="en-US" sz="1400">
              <a:latin typeface="ＭＳ ゴシック" pitchFamily="49" charset="-128"/>
              <a:ea typeface="ＭＳ ゴシック" pitchFamily="49" charset="-128"/>
            </a:rPr>
            <a:t>標準財政規模は、普通交付税の減により継続的に縮小しており、今後も縮小していく見込みにあるため、建設事業の抑制や公営企業会計における建設費負担の適正化のための使用料見直しを視野にいれる等、将来負担を軽減する方策が必要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青森県つがる市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基金全体としては、特定目的基金を事業の実施に合わせて取崩しているが、継続的な財政調整基金と減債基金の積増しに</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より、平成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年度までは残高が総額</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10,000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百万円超の水準にあり、過去最大の基金残高を保有している状況であった。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年度では、財政調整基金と減債基金の取崩しにより、総額は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10,000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百万円を下回り、前年度より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9,845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万円となった。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使途特定の基金については、事業の進捗に合わせて取り崩していくこととし、一方で随時、有効な財源を活用した積立て</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を検討する。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財政調整基金や減債基金については、財源不足の補填や公債費低減のための繰上償還の際に、機動的に取崩していくこと</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とし、一方で残高の減少を緩やかにするためにも、経費節減等によりその原資を捻出し、積増しを実施する。</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　合併振興基金－新市建設計画に定められた事業に要する経費</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公共施設等整備保全基金－公共施設等の整備及び保全に要する経費</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市民特別健診事業基金－市民の健康増進を図ることを目的とした市民特別健診事業に要する経費</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子ども医療費助成事業基金－子ども医療費助成事業に要する経費</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農業振興基金－農業経営の効率化に必要な農業機械・施設の整備又は地力回復に要する経費</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　各事業の実施に合わせて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772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百万円の取崩し処分を行っているが、債券運用収入等による合併振興基金への積</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立てもあり、年度末残高は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689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2,877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　各事業の実施により、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百万円を取崩ししているが、新設した公共施設等整備保全基金、農業振興基金に積</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立てしているため、年度末残高は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1,763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4,640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　各事業の実施に合わせて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百万円を取崩ししているが、農業振興基金等への積立てにより、年度末残高は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166</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百万円減の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4,474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今後も事業の進捗に合わせて、随時取崩しを行い、最大限活用していくこととしている。また、事業実施・継続に影響が出</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ることのないよう、有効な財源を活用しての積立てを機を見て実施する必要がある。公共施設等整備保全基金については、中</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長期的に公共施設の更新整備・維持補修に要する費用を補填するための財源とするものであり、公共施設等総合管理計画にお</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ける個別計画による施設の最適化を実施する際の財源にも活用することとしている。</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　剰余金及び債権運用収入により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602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百万円の積立てを実現しており、年度末残高は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4,449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1,937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百万円を取崩し、新設した基金「公共施設等整備保全基金」に積立てを行ったため、年度末残高は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2,516</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百万円となっている。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　財源不足対応として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117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百万円を取崩ししたため、年度末残高は前年度より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2,409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百万円となって</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いる。</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今後は、普通交付税の減少等、歳入の先細りにより生じる慢性的な財源不足を補填するために、更なる取崩しが見込まれて　　　　</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おり、これまでの傾向である積立て局面から、取崩し局面に転換となる見通しである。行政改革や施設統廃合を進めること</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で、経費を節減し、取崩し額の縮減を図り、残高の維持若しくは緩やかな減少となるよう努める。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　繰上償還の原資として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312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百万円取崩ししているが、前年度剰余金及び債権運用収入により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985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百万円を積立て</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しており、年度末残高は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673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2,974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　繰上償還を実施し</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百万円を取崩ししているが、剰余金等により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576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百万円を積立てしたため、年度末残高は</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3,261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　剰余金等により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百万円を積立てを実現したが、過去最大規模の繰上償還を実施して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502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百万円を取崩したた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め、取崩し超過により年度末残高は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2,962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これまで同様、繰上償還の原資とするほか、地方債残高の増加による世代間の公債費負担の平準化を図るため、適宜必要に</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応じて取崩しを行う。</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青森県つがる市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32,625
32,534
253.55
23,221,572
22,843,841
350,778
12,698,419
36,222,532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257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59473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類似団体と比較して、同程度（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％増）の有形固定資産減価償却率が上昇しており、老朽化が進んでいる。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また、類似団体より有形固定資産減価償却率が高いため、今後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の維持補修や施設の更新等の増加が懸念される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、公共施設管理計画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に基づき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計画的な施設整備や民間施設の利活用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を含めた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施策が必要である。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01248" y="686389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127125" y="65335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772811" y="6443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127125" y="611314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772811" y="60193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127125" y="56889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772811" y="55989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127125" y="52685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772811" y="51747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xdr:cNvSpPr txBox="1"/>
      </xdr:nvSpPr>
      <xdr:spPr>
        <a:xfrm>
          <a:off x="721516" y="4754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56261</xdr:rowOff>
    </xdr:from>
    <xdr:to>
      <xdr:col>23</xdr:col>
      <xdr:colOff>85090</xdr:colOff>
      <xdr:row>33</xdr:row>
      <xdr:rowOff>9017</xdr:rowOff>
    </xdr:to>
    <xdr:cxnSp macro="">
      <xdr:nvCxnSpPr>
        <xdr:cNvPr id="62" name="直線コネクタ 61"/>
        <xdr:cNvCxnSpPr/>
      </xdr:nvCxnSpPr>
      <xdr:spPr>
        <a:xfrm flipV="1">
          <a:off x="4206240" y="5169281"/>
          <a:ext cx="1270" cy="1126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12844</xdr:rowOff>
    </xdr:from>
    <xdr:ext cx="405111" cy="259045"/>
    <xdr:sp macro="" textlink="">
      <xdr:nvSpPr>
        <xdr:cNvPr id="63" name="有形固定資産減価償却率最小値テキスト"/>
        <xdr:cNvSpPr txBox="1"/>
      </xdr:nvSpPr>
      <xdr:spPr>
        <a:xfrm>
          <a:off x="4258945" y="6299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9017</xdr:rowOff>
    </xdr:from>
    <xdr:to>
      <xdr:col>23</xdr:col>
      <xdr:colOff>174625</xdr:colOff>
      <xdr:row>33</xdr:row>
      <xdr:rowOff>9017</xdr:rowOff>
    </xdr:to>
    <xdr:cxnSp macro="">
      <xdr:nvCxnSpPr>
        <xdr:cNvPr id="64" name="直線コネクタ 63"/>
        <xdr:cNvCxnSpPr/>
      </xdr:nvCxnSpPr>
      <xdr:spPr>
        <a:xfrm>
          <a:off x="4119245" y="629551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2938</xdr:rowOff>
    </xdr:from>
    <xdr:ext cx="405111" cy="259045"/>
    <xdr:sp macro="" textlink="">
      <xdr:nvSpPr>
        <xdr:cNvPr id="65" name="有形固定資産減価償却率最大値テキスト"/>
        <xdr:cNvSpPr txBox="1"/>
      </xdr:nvSpPr>
      <xdr:spPr>
        <a:xfrm>
          <a:off x="4258945" y="494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56261</xdr:rowOff>
    </xdr:from>
    <xdr:to>
      <xdr:col>23</xdr:col>
      <xdr:colOff>174625</xdr:colOff>
      <xdr:row>26</xdr:row>
      <xdr:rowOff>56261</xdr:rowOff>
    </xdr:to>
    <xdr:cxnSp macro="">
      <xdr:nvCxnSpPr>
        <xdr:cNvPr id="66" name="直線コネクタ 65"/>
        <xdr:cNvCxnSpPr/>
      </xdr:nvCxnSpPr>
      <xdr:spPr>
        <a:xfrm>
          <a:off x="4119245" y="516928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54627</xdr:rowOff>
    </xdr:from>
    <xdr:ext cx="405111" cy="259045"/>
    <xdr:sp macro="" textlink="">
      <xdr:nvSpPr>
        <xdr:cNvPr id="67" name="有形固定資産減価償却率平均値テキスト"/>
        <xdr:cNvSpPr txBox="1"/>
      </xdr:nvSpPr>
      <xdr:spPr>
        <a:xfrm>
          <a:off x="4258945" y="56705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76200</xdr:rowOff>
    </xdr:from>
    <xdr:to>
      <xdr:col>23</xdr:col>
      <xdr:colOff>136525</xdr:colOff>
      <xdr:row>30</xdr:row>
      <xdr:rowOff>6350</xdr:rowOff>
    </xdr:to>
    <xdr:sp macro="" textlink="">
      <xdr:nvSpPr>
        <xdr:cNvPr id="68" name="フローチャート: 判断 67"/>
        <xdr:cNvSpPr/>
      </xdr:nvSpPr>
      <xdr:spPr>
        <a:xfrm>
          <a:off x="4157345" y="5692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106426</xdr:rowOff>
    </xdr:from>
    <xdr:to>
      <xdr:col>19</xdr:col>
      <xdr:colOff>187325</xdr:colOff>
      <xdr:row>30</xdr:row>
      <xdr:rowOff>36576</xdr:rowOff>
    </xdr:to>
    <xdr:sp macro="" textlink="">
      <xdr:nvSpPr>
        <xdr:cNvPr id="69" name="フローチャート: 判断 68"/>
        <xdr:cNvSpPr/>
      </xdr:nvSpPr>
      <xdr:spPr>
        <a:xfrm>
          <a:off x="3537585" y="57223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160401</xdr:rowOff>
    </xdr:from>
    <xdr:to>
      <xdr:col>15</xdr:col>
      <xdr:colOff>187325</xdr:colOff>
      <xdr:row>30</xdr:row>
      <xdr:rowOff>90551</xdr:rowOff>
    </xdr:to>
    <xdr:sp macro="" textlink="">
      <xdr:nvSpPr>
        <xdr:cNvPr id="70" name="フローチャート: 判断 69"/>
        <xdr:cNvSpPr/>
      </xdr:nvSpPr>
      <xdr:spPr>
        <a:xfrm>
          <a:off x="2867025" y="57763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52451</xdr:rowOff>
    </xdr:from>
    <xdr:to>
      <xdr:col>11</xdr:col>
      <xdr:colOff>187325</xdr:colOff>
      <xdr:row>29</xdr:row>
      <xdr:rowOff>154051</xdr:rowOff>
    </xdr:to>
    <xdr:sp macro="" textlink="">
      <xdr:nvSpPr>
        <xdr:cNvPr id="71" name="フローチャート: 判断 70"/>
        <xdr:cNvSpPr/>
      </xdr:nvSpPr>
      <xdr:spPr>
        <a:xfrm>
          <a:off x="2196465" y="566839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137541</xdr:rowOff>
    </xdr:from>
    <xdr:to>
      <xdr:col>23</xdr:col>
      <xdr:colOff>136525</xdr:colOff>
      <xdr:row>29</xdr:row>
      <xdr:rowOff>67691</xdr:rowOff>
    </xdr:to>
    <xdr:sp macro="" textlink="">
      <xdr:nvSpPr>
        <xdr:cNvPr id="77" name="楕円 76"/>
        <xdr:cNvSpPr/>
      </xdr:nvSpPr>
      <xdr:spPr>
        <a:xfrm>
          <a:off x="4157345" y="55858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160418</xdr:rowOff>
    </xdr:from>
    <xdr:ext cx="405111" cy="259045"/>
    <xdr:sp macro="" textlink="">
      <xdr:nvSpPr>
        <xdr:cNvPr id="78" name="有形固定資産減価償却率該当値テキスト"/>
        <xdr:cNvSpPr txBox="1"/>
      </xdr:nvSpPr>
      <xdr:spPr>
        <a:xfrm>
          <a:off x="4258945" y="5441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167767</xdr:rowOff>
    </xdr:from>
    <xdr:to>
      <xdr:col>19</xdr:col>
      <xdr:colOff>187325</xdr:colOff>
      <xdr:row>29</xdr:row>
      <xdr:rowOff>97917</xdr:rowOff>
    </xdr:to>
    <xdr:sp macro="" textlink="">
      <xdr:nvSpPr>
        <xdr:cNvPr id="79" name="楕円 78"/>
        <xdr:cNvSpPr/>
      </xdr:nvSpPr>
      <xdr:spPr>
        <a:xfrm>
          <a:off x="3537585" y="56160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16891</xdr:rowOff>
    </xdr:from>
    <xdr:to>
      <xdr:col>23</xdr:col>
      <xdr:colOff>85725</xdr:colOff>
      <xdr:row>29</xdr:row>
      <xdr:rowOff>47117</xdr:rowOff>
    </xdr:to>
    <xdr:cxnSp macro="">
      <xdr:nvCxnSpPr>
        <xdr:cNvPr id="80" name="直線コネクタ 79"/>
        <xdr:cNvCxnSpPr/>
      </xdr:nvCxnSpPr>
      <xdr:spPr>
        <a:xfrm flipV="1">
          <a:off x="3588385" y="5632831"/>
          <a:ext cx="61976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26543</xdr:rowOff>
    </xdr:from>
    <xdr:to>
      <xdr:col>15</xdr:col>
      <xdr:colOff>187325</xdr:colOff>
      <xdr:row>29</xdr:row>
      <xdr:rowOff>128143</xdr:rowOff>
    </xdr:to>
    <xdr:sp macro="" textlink="">
      <xdr:nvSpPr>
        <xdr:cNvPr id="81" name="楕円 80"/>
        <xdr:cNvSpPr/>
      </xdr:nvSpPr>
      <xdr:spPr>
        <a:xfrm>
          <a:off x="2867025" y="564248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47117</xdr:rowOff>
    </xdr:from>
    <xdr:to>
      <xdr:col>19</xdr:col>
      <xdr:colOff>136525</xdr:colOff>
      <xdr:row>29</xdr:row>
      <xdr:rowOff>77343</xdr:rowOff>
    </xdr:to>
    <xdr:cxnSp macro="">
      <xdr:nvCxnSpPr>
        <xdr:cNvPr id="82" name="直線コネクタ 81"/>
        <xdr:cNvCxnSpPr/>
      </xdr:nvCxnSpPr>
      <xdr:spPr>
        <a:xfrm flipV="1">
          <a:off x="2917825" y="5663057"/>
          <a:ext cx="67056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26543</xdr:rowOff>
    </xdr:from>
    <xdr:to>
      <xdr:col>11</xdr:col>
      <xdr:colOff>187325</xdr:colOff>
      <xdr:row>29</xdr:row>
      <xdr:rowOff>128143</xdr:rowOff>
    </xdr:to>
    <xdr:sp macro="" textlink="">
      <xdr:nvSpPr>
        <xdr:cNvPr id="83" name="楕円 82"/>
        <xdr:cNvSpPr/>
      </xdr:nvSpPr>
      <xdr:spPr>
        <a:xfrm>
          <a:off x="2196465" y="564248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77343</xdr:rowOff>
    </xdr:from>
    <xdr:to>
      <xdr:col>15</xdr:col>
      <xdr:colOff>136525</xdr:colOff>
      <xdr:row>29</xdr:row>
      <xdr:rowOff>77343</xdr:rowOff>
    </xdr:to>
    <xdr:cxnSp macro="">
      <xdr:nvCxnSpPr>
        <xdr:cNvPr id="84" name="直線コネクタ 83"/>
        <xdr:cNvCxnSpPr/>
      </xdr:nvCxnSpPr>
      <xdr:spPr>
        <a:xfrm>
          <a:off x="2247265" y="5693283"/>
          <a:ext cx="670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27703</xdr:rowOff>
    </xdr:from>
    <xdr:ext cx="405111" cy="259045"/>
    <xdr:sp macro="" textlink="">
      <xdr:nvSpPr>
        <xdr:cNvPr id="85" name="n_1aveValue有形固定資産減価償却率"/>
        <xdr:cNvSpPr txBox="1"/>
      </xdr:nvSpPr>
      <xdr:spPr>
        <a:xfrm>
          <a:off x="3395989" y="581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81678</xdr:rowOff>
    </xdr:from>
    <xdr:ext cx="405111" cy="259045"/>
    <xdr:sp macro="" textlink="">
      <xdr:nvSpPr>
        <xdr:cNvPr id="86" name="n_2aveValue有形固定資産減価償却率"/>
        <xdr:cNvSpPr txBox="1"/>
      </xdr:nvSpPr>
      <xdr:spPr>
        <a:xfrm>
          <a:off x="2738129" y="5865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145178</xdr:rowOff>
    </xdr:from>
    <xdr:ext cx="405111" cy="259045"/>
    <xdr:sp macro="" textlink="">
      <xdr:nvSpPr>
        <xdr:cNvPr id="87" name="n_3aveValue有形固定資産減価償却率"/>
        <xdr:cNvSpPr txBox="1"/>
      </xdr:nvSpPr>
      <xdr:spPr>
        <a:xfrm>
          <a:off x="2067569" y="5761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114444</xdr:rowOff>
    </xdr:from>
    <xdr:ext cx="405111" cy="259045"/>
    <xdr:sp macro="" textlink="">
      <xdr:nvSpPr>
        <xdr:cNvPr id="88" name="n_1mainValue有形固定資産減価償却率"/>
        <xdr:cNvSpPr txBox="1"/>
      </xdr:nvSpPr>
      <xdr:spPr>
        <a:xfrm>
          <a:off x="3395989" y="5395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144670</xdr:rowOff>
    </xdr:from>
    <xdr:ext cx="405111" cy="259045"/>
    <xdr:sp macro="" textlink="">
      <xdr:nvSpPr>
        <xdr:cNvPr id="89" name="n_2mainValue有形固定資産減価償却率"/>
        <xdr:cNvSpPr txBox="1"/>
      </xdr:nvSpPr>
      <xdr:spPr>
        <a:xfrm>
          <a:off x="2738129" y="5425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144670</xdr:rowOff>
    </xdr:from>
    <xdr:ext cx="405111" cy="259045"/>
    <xdr:sp macro="" textlink="">
      <xdr:nvSpPr>
        <xdr:cNvPr id="90" name="n_3mainValue有形固定資産減価償却率"/>
        <xdr:cNvSpPr txBox="1"/>
      </xdr:nvSpPr>
      <xdr:spPr>
        <a:xfrm>
          <a:off x="2067569" y="5425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[ 861.4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普通交付税の合併算定替の縮減により分母</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の</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減少</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に加え建設事業の増加により公債費残高が上昇傾向</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、債務償還可能年数は増加</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傾向となている。</a:t>
          </a:r>
          <a:endParaRPr kumimoji="1"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今後、業務収入等の分母の増加が難しいことから、業務支出の節減に努める必要がある。</a:t>
          </a:r>
          <a:endParaRPr lang="ja-JP" altLang="ja-JP">
            <a:effectLst/>
            <a:latin typeface="ＭＳ 明朝" panose="02020609040205080304" pitchFamily="17" charset="-128"/>
            <a:ea typeface="ＭＳ 明朝" panose="02020609040205080304" pitchFamily="17" charset="-128"/>
          </a:endParaRPr>
        </a:p>
      </xdr:txBody>
    </xdr:sp>
    <xdr:clientData/>
  </xdr:twoCellAnchor>
  <xdr:oneCellAnchor>
    <xdr:from>
      <xdr:col>57</xdr:col>
      <xdr:colOff>111125</xdr:colOff>
      <xdr:row>23</xdr:row>
      <xdr:rowOff>47625</xdr:rowOff>
    </xdr:from>
    <xdr:ext cx="349839" cy="225703"/>
    <xdr:sp macro="" textlink="">
      <xdr:nvSpPr>
        <xdr:cNvPr id="104" name="テキスト ボックス 103"/>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7" name="テキスト ボックス 106"/>
        <xdr:cNvSpPr txBox="1"/>
      </xdr:nvSpPr>
      <xdr:spPr>
        <a:xfrm>
          <a:off x="9645528" y="651168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9" name="テキスト ボックス 108"/>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1" name="テキスト ボックス 110"/>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3" name="テキスト ボックス 112"/>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5" name="テキスト ボックス 114"/>
        <xdr:cNvSpPr txBox="1"/>
      </xdr:nvSpPr>
      <xdr:spPr>
        <a:xfrm>
          <a:off x="9486041" y="510663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7" name="テキスト ボックス 116"/>
        <xdr:cNvSpPr txBox="1"/>
      </xdr:nvSpPr>
      <xdr:spPr>
        <a:xfrm>
          <a:off x="9486041" y="47544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8163</xdr:rowOff>
    </xdr:from>
    <xdr:to>
      <xdr:col>76</xdr:col>
      <xdr:colOff>21589</xdr:colOff>
      <xdr:row>34</xdr:row>
      <xdr:rowOff>151342</xdr:rowOff>
    </xdr:to>
    <xdr:cxnSp macro="">
      <xdr:nvCxnSpPr>
        <xdr:cNvPr id="119" name="直線コネクタ 118"/>
        <xdr:cNvCxnSpPr/>
      </xdr:nvCxnSpPr>
      <xdr:spPr>
        <a:xfrm flipV="1">
          <a:off x="13027660" y="5121183"/>
          <a:ext cx="1269" cy="1484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0" name="債務償還比率最小値テキスト"/>
        <xdr:cNvSpPr txBox="1"/>
      </xdr:nvSpPr>
      <xdr:spPr>
        <a:xfrm>
          <a:off x="13080365" y="66093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1" name="直線コネクタ 120"/>
        <xdr:cNvCxnSpPr/>
      </xdr:nvCxnSpPr>
      <xdr:spPr>
        <a:xfrm>
          <a:off x="12963525" y="6605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126290</xdr:rowOff>
    </xdr:from>
    <xdr:ext cx="560923" cy="259045"/>
    <xdr:sp macro="" textlink="">
      <xdr:nvSpPr>
        <xdr:cNvPr id="122" name="債務償還比率最大値テキスト"/>
        <xdr:cNvSpPr txBox="1"/>
      </xdr:nvSpPr>
      <xdr:spPr>
        <a:xfrm>
          <a:off x="13080365" y="490403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8163</xdr:rowOff>
    </xdr:from>
    <xdr:to>
      <xdr:col>76</xdr:col>
      <xdr:colOff>111125</xdr:colOff>
      <xdr:row>26</xdr:row>
      <xdr:rowOff>8163</xdr:rowOff>
    </xdr:to>
    <xdr:cxnSp macro="">
      <xdr:nvCxnSpPr>
        <xdr:cNvPr id="123" name="直線コネクタ 122"/>
        <xdr:cNvCxnSpPr/>
      </xdr:nvCxnSpPr>
      <xdr:spPr>
        <a:xfrm>
          <a:off x="12963525" y="51211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62854</xdr:rowOff>
    </xdr:from>
    <xdr:ext cx="469744" cy="259045"/>
    <xdr:sp macro="" textlink="">
      <xdr:nvSpPr>
        <xdr:cNvPr id="124" name="債務償還比率平均値テキスト"/>
        <xdr:cNvSpPr txBox="1"/>
      </xdr:nvSpPr>
      <xdr:spPr>
        <a:xfrm>
          <a:off x="13080365" y="5846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84427</xdr:rowOff>
    </xdr:from>
    <xdr:to>
      <xdr:col>76</xdr:col>
      <xdr:colOff>73025</xdr:colOff>
      <xdr:row>31</xdr:row>
      <xdr:rowOff>14577</xdr:rowOff>
    </xdr:to>
    <xdr:sp macro="" textlink="">
      <xdr:nvSpPr>
        <xdr:cNvPr id="125" name="フローチャート: 判断 124"/>
        <xdr:cNvSpPr/>
      </xdr:nvSpPr>
      <xdr:spPr>
        <a:xfrm>
          <a:off x="13001625" y="58680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100619</xdr:rowOff>
    </xdr:from>
    <xdr:to>
      <xdr:col>72</xdr:col>
      <xdr:colOff>123825</xdr:colOff>
      <xdr:row>31</xdr:row>
      <xdr:rowOff>30769</xdr:rowOff>
    </xdr:to>
    <xdr:sp macro="" textlink="">
      <xdr:nvSpPr>
        <xdr:cNvPr id="126" name="フローチャート: 判断 125"/>
        <xdr:cNvSpPr/>
      </xdr:nvSpPr>
      <xdr:spPr>
        <a:xfrm>
          <a:off x="12359005" y="58841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96040</xdr:rowOff>
    </xdr:from>
    <xdr:to>
      <xdr:col>76</xdr:col>
      <xdr:colOff>73025</xdr:colOff>
      <xdr:row>29</xdr:row>
      <xdr:rowOff>26190</xdr:rowOff>
    </xdr:to>
    <xdr:sp macro="" textlink="">
      <xdr:nvSpPr>
        <xdr:cNvPr id="132" name="楕円 131"/>
        <xdr:cNvSpPr/>
      </xdr:nvSpPr>
      <xdr:spPr>
        <a:xfrm>
          <a:off x="13001625" y="55443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118917</xdr:rowOff>
    </xdr:from>
    <xdr:ext cx="469744" cy="259045"/>
    <xdr:sp macro="" textlink="">
      <xdr:nvSpPr>
        <xdr:cNvPr id="133" name="債務償還比率該当値テキスト"/>
        <xdr:cNvSpPr txBox="1"/>
      </xdr:nvSpPr>
      <xdr:spPr>
        <a:xfrm>
          <a:off x="13080365" y="539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141379</xdr:rowOff>
    </xdr:from>
    <xdr:to>
      <xdr:col>72</xdr:col>
      <xdr:colOff>123825</xdr:colOff>
      <xdr:row>29</xdr:row>
      <xdr:rowOff>71529</xdr:rowOff>
    </xdr:to>
    <xdr:sp macro="" textlink="">
      <xdr:nvSpPr>
        <xdr:cNvPr id="134" name="楕円 133"/>
        <xdr:cNvSpPr/>
      </xdr:nvSpPr>
      <xdr:spPr>
        <a:xfrm>
          <a:off x="12359005" y="55896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146840</xdr:rowOff>
    </xdr:from>
    <xdr:to>
      <xdr:col>76</xdr:col>
      <xdr:colOff>22225</xdr:colOff>
      <xdr:row>29</xdr:row>
      <xdr:rowOff>20729</xdr:rowOff>
    </xdr:to>
    <xdr:cxnSp macro="">
      <xdr:nvCxnSpPr>
        <xdr:cNvPr id="135" name="直線コネクタ 134"/>
        <xdr:cNvCxnSpPr/>
      </xdr:nvCxnSpPr>
      <xdr:spPr>
        <a:xfrm flipV="1">
          <a:off x="12409805" y="5595140"/>
          <a:ext cx="61976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21896</xdr:rowOff>
    </xdr:from>
    <xdr:ext cx="469744" cy="259045"/>
    <xdr:sp macro="" textlink="">
      <xdr:nvSpPr>
        <xdr:cNvPr id="136" name="n_1aveValue債務償還比率"/>
        <xdr:cNvSpPr txBox="1"/>
      </xdr:nvSpPr>
      <xdr:spPr>
        <a:xfrm>
          <a:off x="12185092" y="597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88056</xdr:rowOff>
    </xdr:from>
    <xdr:ext cx="469744" cy="259045"/>
    <xdr:sp macro="" textlink="">
      <xdr:nvSpPr>
        <xdr:cNvPr id="137" name="n_1mainValue債務償還比率"/>
        <xdr:cNvSpPr txBox="1"/>
      </xdr:nvSpPr>
      <xdr:spPr>
        <a:xfrm>
          <a:off x="12185092" y="536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青森県つがる市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32,625
32,534
253.55
23,221,572
22,843,841
350,778
12,698,419
36,222,532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7734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7196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1905</xdr:rowOff>
    </xdr:from>
    <xdr:to>
      <xdr:col>24</xdr:col>
      <xdr:colOff>62865</xdr:colOff>
      <xdr:row>41</xdr:row>
      <xdr:rowOff>133350</xdr:rowOff>
    </xdr:to>
    <xdr:cxnSp macro="">
      <xdr:nvCxnSpPr>
        <xdr:cNvPr id="56" name="直線コネクタ 55"/>
        <xdr:cNvCxnSpPr/>
      </xdr:nvCxnSpPr>
      <xdr:spPr>
        <a:xfrm flipV="1">
          <a:off x="4086225" y="570166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57" name="【道路】&#10;有形固定資産減価償却率最小値テキスト"/>
        <xdr:cNvSpPr txBox="1"/>
      </xdr:nvSpPr>
      <xdr:spPr>
        <a:xfrm>
          <a:off x="4124960" y="701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8" name="直線コネクタ 57"/>
        <xdr:cNvCxnSpPr/>
      </xdr:nvCxnSpPr>
      <xdr:spPr>
        <a:xfrm>
          <a:off x="4020820" y="70065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120032</xdr:rowOff>
    </xdr:from>
    <xdr:ext cx="405111" cy="259045"/>
    <xdr:sp macro="" textlink="">
      <xdr:nvSpPr>
        <xdr:cNvPr id="59" name="【道路】&#10;有形固定資産減価償却率最大値テキスト"/>
        <xdr:cNvSpPr txBox="1"/>
      </xdr:nvSpPr>
      <xdr:spPr>
        <a:xfrm>
          <a:off x="4124960" y="5484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1905</xdr:rowOff>
    </xdr:from>
    <xdr:to>
      <xdr:col>24</xdr:col>
      <xdr:colOff>152400</xdr:colOff>
      <xdr:row>34</xdr:row>
      <xdr:rowOff>1905</xdr:rowOff>
    </xdr:to>
    <xdr:cxnSp macro="">
      <xdr:nvCxnSpPr>
        <xdr:cNvPr id="60" name="直線コネクタ 59"/>
        <xdr:cNvCxnSpPr/>
      </xdr:nvCxnSpPr>
      <xdr:spPr>
        <a:xfrm>
          <a:off x="4020820" y="57016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142892</xdr:rowOff>
    </xdr:from>
    <xdr:ext cx="405111" cy="259045"/>
    <xdr:sp macro="" textlink="">
      <xdr:nvSpPr>
        <xdr:cNvPr id="61" name="【道路】&#10;有形固定資産減価償却率平均値テキスト"/>
        <xdr:cNvSpPr txBox="1"/>
      </xdr:nvSpPr>
      <xdr:spPr>
        <a:xfrm>
          <a:off x="4124960" y="634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2" name="フローチャート: 判断 61"/>
        <xdr:cNvSpPr/>
      </xdr:nvSpPr>
      <xdr:spPr>
        <a:xfrm>
          <a:off x="4036060" y="63671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29210</xdr:rowOff>
    </xdr:from>
    <xdr:to>
      <xdr:col>20</xdr:col>
      <xdr:colOff>38100</xdr:colOff>
      <xdr:row>38</xdr:row>
      <xdr:rowOff>130810</xdr:rowOff>
    </xdr:to>
    <xdr:sp macro="" textlink="">
      <xdr:nvSpPr>
        <xdr:cNvPr id="63" name="フローチャート: 判断 62"/>
        <xdr:cNvSpPr/>
      </xdr:nvSpPr>
      <xdr:spPr>
        <a:xfrm>
          <a:off x="3312160" y="63995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65405</xdr:rowOff>
    </xdr:from>
    <xdr:to>
      <xdr:col>15</xdr:col>
      <xdr:colOff>101600</xdr:colOff>
      <xdr:row>38</xdr:row>
      <xdr:rowOff>167005</xdr:rowOff>
    </xdr:to>
    <xdr:sp macro="" textlink="">
      <xdr:nvSpPr>
        <xdr:cNvPr id="64" name="フローチャート: 判断 63"/>
        <xdr:cNvSpPr/>
      </xdr:nvSpPr>
      <xdr:spPr>
        <a:xfrm>
          <a:off x="25146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97790</xdr:rowOff>
    </xdr:from>
    <xdr:to>
      <xdr:col>10</xdr:col>
      <xdr:colOff>165100</xdr:colOff>
      <xdr:row>38</xdr:row>
      <xdr:rowOff>27940</xdr:rowOff>
    </xdr:to>
    <xdr:sp macro="" textlink="">
      <xdr:nvSpPr>
        <xdr:cNvPr id="65" name="フローチャート: 判断 64"/>
        <xdr:cNvSpPr/>
      </xdr:nvSpPr>
      <xdr:spPr>
        <a:xfrm>
          <a:off x="1739900" y="6300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71" name="楕円 70"/>
        <xdr:cNvSpPr/>
      </xdr:nvSpPr>
      <xdr:spPr>
        <a:xfrm>
          <a:off x="4036060" y="625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76852</xdr:rowOff>
    </xdr:from>
    <xdr:ext cx="405111" cy="259045"/>
    <xdr:sp macro="" textlink="">
      <xdr:nvSpPr>
        <xdr:cNvPr id="72" name="【道路】&#10;有形固定資産減価償却率該当値テキスト"/>
        <xdr:cNvSpPr txBox="1"/>
      </xdr:nvSpPr>
      <xdr:spPr>
        <a:xfrm>
          <a:off x="4124960"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78740</xdr:rowOff>
    </xdr:from>
    <xdr:to>
      <xdr:col>20</xdr:col>
      <xdr:colOff>38100</xdr:colOff>
      <xdr:row>38</xdr:row>
      <xdr:rowOff>8890</xdr:rowOff>
    </xdr:to>
    <xdr:sp macro="" textlink="">
      <xdr:nvSpPr>
        <xdr:cNvPr id="73" name="楕円 72"/>
        <xdr:cNvSpPr/>
      </xdr:nvSpPr>
      <xdr:spPr>
        <a:xfrm>
          <a:off x="3312160" y="62814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104775</xdr:rowOff>
    </xdr:from>
    <xdr:to>
      <xdr:col>24</xdr:col>
      <xdr:colOff>63500</xdr:colOff>
      <xdr:row>37</xdr:row>
      <xdr:rowOff>129540</xdr:rowOff>
    </xdr:to>
    <xdr:cxnSp macro="">
      <xdr:nvCxnSpPr>
        <xdr:cNvPr id="74" name="直線コネクタ 73"/>
        <xdr:cNvCxnSpPr/>
      </xdr:nvCxnSpPr>
      <xdr:spPr>
        <a:xfrm flipV="1">
          <a:off x="3355340" y="6307455"/>
          <a:ext cx="73152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114935</xdr:rowOff>
    </xdr:from>
    <xdr:to>
      <xdr:col>15</xdr:col>
      <xdr:colOff>101600</xdr:colOff>
      <xdr:row>38</xdr:row>
      <xdr:rowOff>45085</xdr:rowOff>
    </xdr:to>
    <xdr:sp macro="" textlink="">
      <xdr:nvSpPr>
        <xdr:cNvPr id="75" name="楕円 74"/>
        <xdr:cNvSpPr/>
      </xdr:nvSpPr>
      <xdr:spPr>
        <a:xfrm>
          <a:off x="2514600" y="63176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129540</xdr:rowOff>
    </xdr:from>
    <xdr:to>
      <xdr:col>19</xdr:col>
      <xdr:colOff>177800</xdr:colOff>
      <xdr:row>37</xdr:row>
      <xdr:rowOff>165735</xdr:rowOff>
    </xdr:to>
    <xdr:cxnSp macro="">
      <xdr:nvCxnSpPr>
        <xdr:cNvPr id="76" name="直線コネクタ 75"/>
        <xdr:cNvCxnSpPr/>
      </xdr:nvCxnSpPr>
      <xdr:spPr>
        <a:xfrm flipV="1">
          <a:off x="2565400" y="6332220"/>
          <a:ext cx="78994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151130</xdr:rowOff>
    </xdr:from>
    <xdr:to>
      <xdr:col>10</xdr:col>
      <xdr:colOff>165100</xdr:colOff>
      <xdr:row>38</xdr:row>
      <xdr:rowOff>81280</xdr:rowOff>
    </xdr:to>
    <xdr:sp macro="" textlink="">
      <xdr:nvSpPr>
        <xdr:cNvPr id="77" name="楕円 76"/>
        <xdr:cNvSpPr/>
      </xdr:nvSpPr>
      <xdr:spPr>
        <a:xfrm>
          <a:off x="1739900" y="63538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165735</xdr:rowOff>
    </xdr:from>
    <xdr:to>
      <xdr:col>15</xdr:col>
      <xdr:colOff>50800</xdr:colOff>
      <xdr:row>38</xdr:row>
      <xdr:rowOff>30480</xdr:rowOff>
    </xdr:to>
    <xdr:cxnSp macro="">
      <xdr:nvCxnSpPr>
        <xdr:cNvPr id="78" name="直線コネクタ 77"/>
        <xdr:cNvCxnSpPr/>
      </xdr:nvCxnSpPr>
      <xdr:spPr>
        <a:xfrm flipV="1">
          <a:off x="1790700" y="6368415"/>
          <a:ext cx="7747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121937</xdr:rowOff>
    </xdr:from>
    <xdr:ext cx="405111" cy="259045"/>
    <xdr:sp macro="" textlink="">
      <xdr:nvSpPr>
        <xdr:cNvPr id="79" name="n_1aveValue【道路】&#10;有形固定資産減価償却率"/>
        <xdr:cNvSpPr txBox="1"/>
      </xdr:nvSpPr>
      <xdr:spPr>
        <a:xfrm>
          <a:off x="3170564" y="649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158132</xdr:rowOff>
    </xdr:from>
    <xdr:ext cx="405111" cy="259045"/>
    <xdr:sp macro="" textlink="">
      <xdr:nvSpPr>
        <xdr:cNvPr id="80" name="n_2aveValue【道路】&#10;有形固定資産減価償却率"/>
        <xdr:cNvSpPr txBox="1"/>
      </xdr:nvSpPr>
      <xdr:spPr>
        <a:xfrm>
          <a:off x="2385704"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44467</xdr:rowOff>
    </xdr:from>
    <xdr:ext cx="405111" cy="259045"/>
    <xdr:sp macro="" textlink="">
      <xdr:nvSpPr>
        <xdr:cNvPr id="81" name="n_3aveValue【道路】&#10;有形固定資産減価償却率"/>
        <xdr:cNvSpPr txBox="1"/>
      </xdr:nvSpPr>
      <xdr:spPr>
        <a:xfrm>
          <a:off x="1611004" y="607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25417</xdr:rowOff>
    </xdr:from>
    <xdr:ext cx="405111" cy="259045"/>
    <xdr:sp macro="" textlink="">
      <xdr:nvSpPr>
        <xdr:cNvPr id="82" name="n_1mainValue【道路】&#10;有形固定資産減価償却率"/>
        <xdr:cNvSpPr txBox="1"/>
      </xdr:nvSpPr>
      <xdr:spPr>
        <a:xfrm>
          <a:off x="317056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61612</xdr:rowOff>
    </xdr:from>
    <xdr:ext cx="405111" cy="259045"/>
    <xdr:sp macro="" textlink="">
      <xdr:nvSpPr>
        <xdr:cNvPr id="83" name="n_2mainValue【道路】&#10;有形固定資産減価償却率"/>
        <xdr:cNvSpPr txBox="1"/>
      </xdr:nvSpPr>
      <xdr:spPr>
        <a:xfrm>
          <a:off x="238570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72407</xdr:rowOff>
    </xdr:from>
    <xdr:ext cx="405111" cy="259045"/>
    <xdr:sp macro="" textlink="">
      <xdr:nvSpPr>
        <xdr:cNvPr id="84" name="n_3mainValue【道路】&#10;有形固定資産減価償却率"/>
        <xdr:cNvSpPr txBox="1"/>
      </xdr:nvSpPr>
      <xdr:spPr>
        <a:xfrm>
          <a:off x="161100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7715</xdr:rowOff>
    </xdr:from>
    <xdr:to>
      <xdr:col>54</xdr:col>
      <xdr:colOff>189865</xdr:colOff>
      <xdr:row>42</xdr:row>
      <xdr:rowOff>35528</xdr:rowOff>
    </xdr:to>
    <xdr:cxnSp macro="">
      <xdr:nvCxnSpPr>
        <xdr:cNvPr id="108" name="直線コネクタ 107"/>
        <xdr:cNvCxnSpPr/>
      </xdr:nvCxnSpPr>
      <xdr:spPr>
        <a:xfrm flipV="1">
          <a:off x="9219565" y="5707475"/>
          <a:ext cx="0" cy="1368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39355</xdr:rowOff>
    </xdr:from>
    <xdr:ext cx="469744" cy="259045"/>
    <xdr:sp macro="" textlink="">
      <xdr:nvSpPr>
        <xdr:cNvPr id="109" name="【道路】&#10;一人当たり延長最小値テキスト"/>
        <xdr:cNvSpPr txBox="1"/>
      </xdr:nvSpPr>
      <xdr:spPr>
        <a:xfrm>
          <a:off x="9258300" y="708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35528</xdr:rowOff>
    </xdr:from>
    <xdr:to>
      <xdr:col>55</xdr:col>
      <xdr:colOff>88900</xdr:colOff>
      <xdr:row>42</xdr:row>
      <xdr:rowOff>35528</xdr:rowOff>
    </xdr:to>
    <xdr:cxnSp macro="">
      <xdr:nvCxnSpPr>
        <xdr:cNvPr id="110" name="直線コネクタ 109"/>
        <xdr:cNvCxnSpPr/>
      </xdr:nvCxnSpPr>
      <xdr:spPr>
        <a:xfrm>
          <a:off x="9154160" y="7076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125842</xdr:rowOff>
    </xdr:from>
    <xdr:ext cx="534377" cy="259045"/>
    <xdr:sp macro="" textlink="">
      <xdr:nvSpPr>
        <xdr:cNvPr id="111" name="【道路】&#10;一人当たり延長最大値テキスト"/>
        <xdr:cNvSpPr txBox="1"/>
      </xdr:nvSpPr>
      <xdr:spPr>
        <a:xfrm>
          <a:off x="9258300" y="549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7715</xdr:rowOff>
    </xdr:from>
    <xdr:to>
      <xdr:col>55</xdr:col>
      <xdr:colOff>88900</xdr:colOff>
      <xdr:row>34</xdr:row>
      <xdr:rowOff>7715</xdr:rowOff>
    </xdr:to>
    <xdr:cxnSp macro="">
      <xdr:nvCxnSpPr>
        <xdr:cNvPr id="112" name="直線コネクタ 111"/>
        <xdr:cNvCxnSpPr/>
      </xdr:nvCxnSpPr>
      <xdr:spPr>
        <a:xfrm>
          <a:off x="9154160" y="57074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155509</xdr:rowOff>
    </xdr:from>
    <xdr:ext cx="534377" cy="259045"/>
    <xdr:sp macro="" textlink="">
      <xdr:nvSpPr>
        <xdr:cNvPr id="113" name="【道路】&#10;一人当たり延長平均値テキスト"/>
        <xdr:cNvSpPr txBox="1"/>
      </xdr:nvSpPr>
      <xdr:spPr>
        <a:xfrm>
          <a:off x="9258300" y="63581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132632</xdr:rowOff>
    </xdr:from>
    <xdr:to>
      <xdr:col>55</xdr:col>
      <xdr:colOff>50800</xdr:colOff>
      <xdr:row>39</xdr:row>
      <xdr:rowOff>62782</xdr:rowOff>
    </xdr:to>
    <xdr:sp macro="" textlink="">
      <xdr:nvSpPr>
        <xdr:cNvPr id="114" name="フローチャート: 判断 113"/>
        <xdr:cNvSpPr/>
      </xdr:nvSpPr>
      <xdr:spPr>
        <a:xfrm>
          <a:off x="9192260" y="65029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132747</xdr:rowOff>
    </xdr:from>
    <xdr:to>
      <xdr:col>50</xdr:col>
      <xdr:colOff>165100</xdr:colOff>
      <xdr:row>39</xdr:row>
      <xdr:rowOff>62897</xdr:rowOff>
    </xdr:to>
    <xdr:sp macro="" textlink="">
      <xdr:nvSpPr>
        <xdr:cNvPr id="115" name="フローチャート: 判断 114"/>
        <xdr:cNvSpPr/>
      </xdr:nvSpPr>
      <xdr:spPr>
        <a:xfrm>
          <a:off x="8445500" y="65030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89427</xdr:rowOff>
    </xdr:from>
    <xdr:to>
      <xdr:col>46</xdr:col>
      <xdr:colOff>38100</xdr:colOff>
      <xdr:row>39</xdr:row>
      <xdr:rowOff>19577</xdr:rowOff>
    </xdr:to>
    <xdr:sp macro="" textlink="">
      <xdr:nvSpPr>
        <xdr:cNvPr id="116" name="フローチャート: 判断 115"/>
        <xdr:cNvSpPr/>
      </xdr:nvSpPr>
      <xdr:spPr>
        <a:xfrm>
          <a:off x="7670800" y="64597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125488</xdr:rowOff>
    </xdr:from>
    <xdr:to>
      <xdr:col>41</xdr:col>
      <xdr:colOff>101600</xdr:colOff>
      <xdr:row>39</xdr:row>
      <xdr:rowOff>55638</xdr:rowOff>
    </xdr:to>
    <xdr:sp macro="" textlink="">
      <xdr:nvSpPr>
        <xdr:cNvPr id="117" name="フローチャート: 判断 116"/>
        <xdr:cNvSpPr/>
      </xdr:nvSpPr>
      <xdr:spPr>
        <a:xfrm>
          <a:off x="6873240" y="64958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124308</xdr:rowOff>
    </xdr:from>
    <xdr:to>
      <xdr:col>55</xdr:col>
      <xdr:colOff>50800</xdr:colOff>
      <xdr:row>40</xdr:row>
      <xdr:rowOff>54458</xdr:rowOff>
    </xdr:to>
    <xdr:sp macro="" textlink="">
      <xdr:nvSpPr>
        <xdr:cNvPr id="123" name="楕円 122"/>
        <xdr:cNvSpPr/>
      </xdr:nvSpPr>
      <xdr:spPr>
        <a:xfrm>
          <a:off x="9192260" y="66622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102735</xdr:rowOff>
    </xdr:from>
    <xdr:ext cx="534377" cy="259045"/>
    <xdr:sp macro="" textlink="">
      <xdr:nvSpPr>
        <xdr:cNvPr id="124" name="【道路】&#10;一人当たり延長該当値テキスト"/>
        <xdr:cNvSpPr txBox="1"/>
      </xdr:nvSpPr>
      <xdr:spPr>
        <a:xfrm>
          <a:off x="9258300" y="664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129851</xdr:rowOff>
    </xdr:from>
    <xdr:to>
      <xdr:col>50</xdr:col>
      <xdr:colOff>165100</xdr:colOff>
      <xdr:row>40</xdr:row>
      <xdr:rowOff>60001</xdr:rowOff>
    </xdr:to>
    <xdr:sp macro="" textlink="">
      <xdr:nvSpPr>
        <xdr:cNvPr id="125" name="楕円 124"/>
        <xdr:cNvSpPr/>
      </xdr:nvSpPr>
      <xdr:spPr>
        <a:xfrm>
          <a:off x="8445500" y="66678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3658</xdr:rowOff>
    </xdr:from>
    <xdr:to>
      <xdr:col>55</xdr:col>
      <xdr:colOff>0</xdr:colOff>
      <xdr:row>40</xdr:row>
      <xdr:rowOff>9201</xdr:rowOff>
    </xdr:to>
    <xdr:cxnSp macro="">
      <xdr:nvCxnSpPr>
        <xdr:cNvPr id="126" name="直線コネクタ 125"/>
        <xdr:cNvCxnSpPr/>
      </xdr:nvCxnSpPr>
      <xdr:spPr>
        <a:xfrm flipV="1">
          <a:off x="8496300" y="6709258"/>
          <a:ext cx="723900" cy="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136214</xdr:rowOff>
    </xdr:from>
    <xdr:to>
      <xdr:col>46</xdr:col>
      <xdr:colOff>38100</xdr:colOff>
      <xdr:row>40</xdr:row>
      <xdr:rowOff>66364</xdr:rowOff>
    </xdr:to>
    <xdr:sp macro="" textlink="">
      <xdr:nvSpPr>
        <xdr:cNvPr id="127" name="楕円 126"/>
        <xdr:cNvSpPr/>
      </xdr:nvSpPr>
      <xdr:spPr>
        <a:xfrm>
          <a:off x="7670800" y="66741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9201</xdr:rowOff>
    </xdr:from>
    <xdr:to>
      <xdr:col>50</xdr:col>
      <xdr:colOff>114300</xdr:colOff>
      <xdr:row>40</xdr:row>
      <xdr:rowOff>15564</xdr:rowOff>
    </xdr:to>
    <xdr:cxnSp macro="">
      <xdr:nvCxnSpPr>
        <xdr:cNvPr id="128" name="直線コネクタ 127"/>
        <xdr:cNvCxnSpPr/>
      </xdr:nvCxnSpPr>
      <xdr:spPr>
        <a:xfrm flipV="1">
          <a:off x="7713980" y="6714801"/>
          <a:ext cx="782320" cy="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145891</xdr:rowOff>
    </xdr:from>
    <xdr:to>
      <xdr:col>41</xdr:col>
      <xdr:colOff>101600</xdr:colOff>
      <xdr:row>40</xdr:row>
      <xdr:rowOff>76041</xdr:rowOff>
    </xdr:to>
    <xdr:sp macro="" textlink="">
      <xdr:nvSpPr>
        <xdr:cNvPr id="129" name="楕円 128"/>
        <xdr:cNvSpPr/>
      </xdr:nvSpPr>
      <xdr:spPr>
        <a:xfrm>
          <a:off x="6873240" y="66838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15564</xdr:rowOff>
    </xdr:from>
    <xdr:to>
      <xdr:col>45</xdr:col>
      <xdr:colOff>177800</xdr:colOff>
      <xdr:row>40</xdr:row>
      <xdr:rowOff>25241</xdr:rowOff>
    </xdr:to>
    <xdr:cxnSp macro="">
      <xdr:nvCxnSpPr>
        <xdr:cNvPr id="130" name="直線コネクタ 129"/>
        <xdr:cNvCxnSpPr/>
      </xdr:nvCxnSpPr>
      <xdr:spPr>
        <a:xfrm flipV="1">
          <a:off x="6924040" y="6721164"/>
          <a:ext cx="78994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79424</xdr:rowOff>
    </xdr:from>
    <xdr:ext cx="534377" cy="259045"/>
    <xdr:sp macro="" textlink="">
      <xdr:nvSpPr>
        <xdr:cNvPr id="131" name="n_1aveValue【道路】&#10;一人当たり延長"/>
        <xdr:cNvSpPr txBox="1"/>
      </xdr:nvSpPr>
      <xdr:spPr>
        <a:xfrm>
          <a:off x="8239271" y="628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36104</xdr:rowOff>
    </xdr:from>
    <xdr:ext cx="534377" cy="259045"/>
    <xdr:sp macro="" textlink="">
      <xdr:nvSpPr>
        <xdr:cNvPr id="132" name="n_2aveValue【道路】&#10;一人当たり延長"/>
        <xdr:cNvSpPr txBox="1"/>
      </xdr:nvSpPr>
      <xdr:spPr>
        <a:xfrm>
          <a:off x="7477271" y="623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72166</xdr:rowOff>
    </xdr:from>
    <xdr:ext cx="534377" cy="259045"/>
    <xdr:sp macro="" textlink="">
      <xdr:nvSpPr>
        <xdr:cNvPr id="133" name="n_3aveValue【道路】&#10;一人当たり延長"/>
        <xdr:cNvSpPr txBox="1"/>
      </xdr:nvSpPr>
      <xdr:spPr>
        <a:xfrm>
          <a:off x="6702571" y="627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51128</xdr:rowOff>
    </xdr:from>
    <xdr:ext cx="534377" cy="259045"/>
    <xdr:sp macro="" textlink="">
      <xdr:nvSpPr>
        <xdr:cNvPr id="134" name="n_1mainValue【道路】&#10;一人当たり延長"/>
        <xdr:cNvSpPr txBox="1"/>
      </xdr:nvSpPr>
      <xdr:spPr>
        <a:xfrm>
          <a:off x="8239271" y="675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57491</xdr:rowOff>
    </xdr:from>
    <xdr:ext cx="534377" cy="259045"/>
    <xdr:sp macro="" textlink="">
      <xdr:nvSpPr>
        <xdr:cNvPr id="135" name="n_2mainValue【道路】&#10;一人当たり延長"/>
        <xdr:cNvSpPr txBox="1"/>
      </xdr:nvSpPr>
      <xdr:spPr>
        <a:xfrm>
          <a:off x="7477271" y="676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67168</xdr:rowOff>
    </xdr:from>
    <xdr:ext cx="534377" cy="259045"/>
    <xdr:sp macro="" textlink="">
      <xdr:nvSpPr>
        <xdr:cNvPr id="136" name="n_3mainValue【道路】&#10;一人当たり延長"/>
        <xdr:cNvSpPr txBox="1"/>
      </xdr:nvSpPr>
      <xdr:spPr>
        <a:xfrm>
          <a:off x="6702571" y="677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xdr:cNvSpPr txBox="1"/>
      </xdr:nvSpPr>
      <xdr:spPr>
        <a:xfrm>
          <a:off x="37734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xdr:cNvSpPr txBox="1"/>
      </xdr:nvSpPr>
      <xdr:spPr>
        <a:xfrm>
          <a:off x="27196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26126</xdr:rowOff>
    </xdr:from>
    <xdr:to>
      <xdr:col>24</xdr:col>
      <xdr:colOff>62865</xdr:colOff>
      <xdr:row>64</xdr:row>
      <xdr:rowOff>8165</xdr:rowOff>
    </xdr:to>
    <xdr:cxnSp macro="">
      <xdr:nvCxnSpPr>
        <xdr:cNvPr id="162" name="直線コネクタ 161"/>
        <xdr:cNvCxnSpPr/>
      </xdr:nvCxnSpPr>
      <xdr:spPr>
        <a:xfrm flipV="1">
          <a:off x="4086225" y="9413966"/>
          <a:ext cx="0" cy="1323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11992</xdr:rowOff>
    </xdr:from>
    <xdr:ext cx="340478" cy="259045"/>
    <xdr:sp macro="" textlink="">
      <xdr:nvSpPr>
        <xdr:cNvPr id="163" name="【橋りょう・トンネル】&#10;有形固定資産減価償却率最小値テキスト"/>
        <xdr:cNvSpPr txBox="1"/>
      </xdr:nvSpPr>
      <xdr:spPr>
        <a:xfrm>
          <a:off x="4124960" y="107409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8165</xdr:rowOff>
    </xdr:from>
    <xdr:to>
      <xdr:col>24</xdr:col>
      <xdr:colOff>152400</xdr:colOff>
      <xdr:row>64</xdr:row>
      <xdr:rowOff>8165</xdr:rowOff>
    </xdr:to>
    <xdr:cxnSp macro="">
      <xdr:nvCxnSpPr>
        <xdr:cNvPr id="164" name="直線コネクタ 163"/>
        <xdr:cNvCxnSpPr/>
      </xdr:nvCxnSpPr>
      <xdr:spPr>
        <a:xfrm>
          <a:off x="4020820" y="107371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144253</xdr:rowOff>
    </xdr:from>
    <xdr:ext cx="405111" cy="259045"/>
    <xdr:sp macro="" textlink="">
      <xdr:nvSpPr>
        <xdr:cNvPr id="165" name="【橋りょう・トンネル】&#10;有形固定資産減価償却率最大値テキスト"/>
        <xdr:cNvSpPr txBox="1"/>
      </xdr:nvSpPr>
      <xdr:spPr>
        <a:xfrm>
          <a:off x="4124960" y="9196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26126</xdr:rowOff>
    </xdr:from>
    <xdr:to>
      <xdr:col>24</xdr:col>
      <xdr:colOff>152400</xdr:colOff>
      <xdr:row>56</xdr:row>
      <xdr:rowOff>26126</xdr:rowOff>
    </xdr:to>
    <xdr:cxnSp macro="">
      <xdr:nvCxnSpPr>
        <xdr:cNvPr id="166" name="直線コネクタ 165"/>
        <xdr:cNvCxnSpPr/>
      </xdr:nvCxnSpPr>
      <xdr:spPr>
        <a:xfrm>
          <a:off x="4020820" y="94139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100710</xdr:rowOff>
    </xdr:from>
    <xdr:ext cx="405111" cy="259045"/>
    <xdr:sp macro="" textlink="">
      <xdr:nvSpPr>
        <xdr:cNvPr id="167" name="【橋りょう・トンネル】&#10;有形固定資産減価償却率平均値テキスト"/>
        <xdr:cNvSpPr txBox="1"/>
      </xdr:nvSpPr>
      <xdr:spPr>
        <a:xfrm>
          <a:off x="4124960" y="98238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122283</xdr:rowOff>
    </xdr:from>
    <xdr:to>
      <xdr:col>24</xdr:col>
      <xdr:colOff>114300</xdr:colOff>
      <xdr:row>59</xdr:row>
      <xdr:rowOff>52433</xdr:rowOff>
    </xdr:to>
    <xdr:sp macro="" textlink="">
      <xdr:nvSpPr>
        <xdr:cNvPr id="168" name="フローチャート: 判断 167"/>
        <xdr:cNvSpPr/>
      </xdr:nvSpPr>
      <xdr:spPr>
        <a:xfrm>
          <a:off x="4036060" y="98454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133713</xdr:rowOff>
    </xdr:from>
    <xdr:to>
      <xdr:col>20</xdr:col>
      <xdr:colOff>38100</xdr:colOff>
      <xdr:row>59</xdr:row>
      <xdr:rowOff>63863</xdr:rowOff>
    </xdr:to>
    <xdr:sp macro="" textlink="">
      <xdr:nvSpPr>
        <xdr:cNvPr id="169" name="フローチャート: 判断 168"/>
        <xdr:cNvSpPr/>
      </xdr:nvSpPr>
      <xdr:spPr>
        <a:xfrm>
          <a:off x="3312160" y="98568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133713</xdr:rowOff>
    </xdr:from>
    <xdr:to>
      <xdr:col>15</xdr:col>
      <xdr:colOff>101600</xdr:colOff>
      <xdr:row>59</xdr:row>
      <xdr:rowOff>63863</xdr:rowOff>
    </xdr:to>
    <xdr:sp macro="" textlink="">
      <xdr:nvSpPr>
        <xdr:cNvPr id="170" name="フローチャート: 判断 169"/>
        <xdr:cNvSpPr/>
      </xdr:nvSpPr>
      <xdr:spPr>
        <a:xfrm>
          <a:off x="2514600" y="98568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133713</xdr:rowOff>
    </xdr:from>
    <xdr:to>
      <xdr:col>10</xdr:col>
      <xdr:colOff>165100</xdr:colOff>
      <xdr:row>59</xdr:row>
      <xdr:rowOff>63863</xdr:rowOff>
    </xdr:to>
    <xdr:sp macro="" textlink="">
      <xdr:nvSpPr>
        <xdr:cNvPr id="171" name="フローチャート: 判断 170"/>
        <xdr:cNvSpPr/>
      </xdr:nvSpPr>
      <xdr:spPr>
        <a:xfrm>
          <a:off x="1739900" y="98568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40640</xdr:rowOff>
    </xdr:from>
    <xdr:to>
      <xdr:col>24</xdr:col>
      <xdr:colOff>114300</xdr:colOff>
      <xdr:row>58</xdr:row>
      <xdr:rowOff>142240</xdr:rowOff>
    </xdr:to>
    <xdr:sp macro="" textlink="">
      <xdr:nvSpPr>
        <xdr:cNvPr id="177" name="楕円 176"/>
        <xdr:cNvSpPr/>
      </xdr:nvSpPr>
      <xdr:spPr>
        <a:xfrm>
          <a:off x="4036060" y="9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63517</xdr:rowOff>
    </xdr:from>
    <xdr:ext cx="405111" cy="259045"/>
    <xdr:sp macro="" textlink="">
      <xdr:nvSpPr>
        <xdr:cNvPr id="178" name="【橋りょう・トンネル】&#10;有形固定資産減価償却率該当値テキスト"/>
        <xdr:cNvSpPr txBox="1"/>
      </xdr:nvSpPr>
      <xdr:spPr>
        <a:xfrm>
          <a:off x="4124960" y="961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42273</xdr:rowOff>
    </xdr:from>
    <xdr:to>
      <xdr:col>20</xdr:col>
      <xdr:colOff>38100</xdr:colOff>
      <xdr:row>58</xdr:row>
      <xdr:rowOff>143873</xdr:rowOff>
    </xdr:to>
    <xdr:sp macro="" textlink="">
      <xdr:nvSpPr>
        <xdr:cNvPr id="179" name="楕円 178"/>
        <xdr:cNvSpPr/>
      </xdr:nvSpPr>
      <xdr:spPr>
        <a:xfrm>
          <a:off x="3312160" y="976539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91440</xdr:rowOff>
    </xdr:from>
    <xdr:to>
      <xdr:col>24</xdr:col>
      <xdr:colOff>63500</xdr:colOff>
      <xdr:row>58</xdr:row>
      <xdr:rowOff>93073</xdr:rowOff>
    </xdr:to>
    <xdr:cxnSp macro="">
      <xdr:nvCxnSpPr>
        <xdr:cNvPr id="180" name="直線コネクタ 179"/>
        <xdr:cNvCxnSpPr/>
      </xdr:nvCxnSpPr>
      <xdr:spPr>
        <a:xfrm flipV="1">
          <a:off x="3355340" y="9814560"/>
          <a:ext cx="73152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60234</xdr:rowOff>
    </xdr:from>
    <xdr:to>
      <xdr:col>15</xdr:col>
      <xdr:colOff>101600</xdr:colOff>
      <xdr:row>58</xdr:row>
      <xdr:rowOff>161834</xdr:rowOff>
    </xdr:to>
    <xdr:sp macro="" textlink="">
      <xdr:nvSpPr>
        <xdr:cNvPr id="181" name="楕円 180"/>
        <xdr:cNvSpPr/>
      </xdr:nvSpPr>
      <xdr:spPr>
        <a:xfrm>
          <a:off x="2514600" y="978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93073</xdr:rowOff>
    </xdr:from>
    <xdr:to>
      <xdr:col>19</xdr:col>
      <xdr:colOff>177800</xdr:colOff>
      <xdr:row>58</xdr:row>
      <xdr:rowOff>111034</xdr:rowOff>
    </xdr:to>
    <xdr:cxnSp macro="">
      <xdr:nvCxnSpPr>
        <xdr:cNvPr id="182" name="直線コネクタ 181"/>
        <xdr:cNvCxnSpPr/>
      </xdr:nvCxnSpPr>
      <xdr:spPr>
        <a:xfrm flipV="1">
          <a:off x="2565400" y="9816193"/>
          <a:ext cx="78994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78196</xdr:rowOff>
    </xdr:from>
    <xdr:to>
      <xdr:col>10</xdr:col>
      <xdr:colOff>165100</xdr:colOff>
      <xdr:row>59</xdr:row>
      <xdr:rowOff>8346</xdr:rowOff>
    </xdr:to>
    <xdr:sp macro="" textlink="">
      <xdr:nvSpPr>
        <xdr:cNvPr id="183" name="楕円 182"/>
        <xdr:cNvSpPr/>
      </xdr:nvSpPr>
      <xdr:spPr>
        <a:xfrm>
          <a:off x="1739900" y="98013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111034</xdr:rowOff>
    </xdr:from>
    <xdr:to>
      <xdr:col>15</xdr:col>
      <xdr:colOff>50800</xdr:colOff>
      <xdr:row>58</xdr:row>
      <xdr:rowOff>128996</xdr:rowOff>
    </xdr:to>
    <xdr:cxnSp macro="">
      <xdr:nvCxnSpPr>
        <xdr:cNvPr id="184" name="直線コネクタ 183"/>
        <xdr:cNvCxnSpPr/>
      </xdr:nvCxnSpPr>
      <xdr:spPr>
        <a:xfrm flipV="1">
          <a:off x="1790700" y="9834154"/>
          <a:ext cx="7747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54990</xdr:rowOff>
    </xdr:from>
    <xdr:ext cx="405111" cy="259045"/>
    <xdr:sp macro="" textlink="">
      <xdr:nvSpPr>
        <xdr:cNvPr id="185" name="n_1aveValue【橋りょう・トンネル】&#10;有形固定資産減価償却率"/>
        <xdr:cNvSpPr txBox="1"/>
      </xdr:nvSpPr>
      <xdr:spPr>
        <a:xfrm>
          <a:off x="3170564" y="9945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54990</xdr:rowOff>
    </xdr:from>
    <xdr:ext cx="405111" cy="259045"/>
    <xdr:sp macro="" textlink="">
      <xdr:nvSpPr>
        <xdr:cNvPr id="186" name="n_2aveValue【橋りょう・トンネル】&#10;有形固定資産減価償却率"/>
        <xdr:cNvSpPr txBox="1"/>
      </xdr:nvSpPr>
      <xdr:spPr>
        <a:xfrm>
          <a:off x="2385704" y="9945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54990</xdr:rowOff>
    </xdr:from>
    <xdr:ext cx="405111" cy="259045"/>
    <xdr:sp macro="" textlink="">
      <xdr:nvSpPr>
        <xdr:cNvPr id="187" name="n_3aveValue【橋りょう・トンネル】&#10;有形固定資産減価償却率"/>
        <xdr:cNvSpPr txBox="1"/>
      </xdr:nvSpPr>
      <xdr:spPr>
        <a:xfrm>
          <a:off x="1611004" y="9945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160400</xdr:rowOff>
    </xdr:from>
    <xdr:ext cx="405111" cy="259045"/>
    <xdr:sp macro="" textlink="">
      <xdr:nvSpPr>
        <xdr:cNvPr id="188" name="n_1mainValue【橋りょう・トンネル】&#10;有形固定資産減価償却率"/>
        <xdr:cNvSpPr txBox="1"/>
      </xdr:nvSpPr>
      <xdr:spPr>
        <a:xfrm>
          <a:off x="3170564" y="9548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6911</xdr:rowOff>
    </xdr:from>
    <xdr:ext cx="405111" cy="259045"/>
    <xdr:sp macro="" textlink="">
      <xdr:nvSpPr>
        <xdr:cNvPr id="189" name="n_2mainValue【橋りょう・トンネル】&#10;有形固定資産減価償却率"/>
        <xdr:cNvSpPr txBox="1"/>
      </xdr:nvSpPr>
      <xdr:spPr>
        <a:xfrm>
          <a:off x="2385704" y="956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24873</xdr:rowOff>
    </xdr:from>
    <xdr:ext cx="405111" cy="259045"/>
    <xdr:sp macro="" textlink="">
      <xdr:nvSpPr>
        <xdr:cNvPr id="190" name="n_3mainValue【橋りょう・トンネル】&#10;有形固定資産減価償却率"/>
        <xdr:cNvSpPr txBox="1"/>
      </xdr:nvSpPr>
      <xdr:spPr>
        <a:xfrm>
          <a:off x="1611004" y="958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1" name="直線コネクタ 200"/>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2" name="テキスト ボックス 201"/>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3" name="直線コネクタ 202"/>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4" name="テキスト ボックス 203"/>
        <xdr:cNvSpPr txBox="1"/>
      </xdr:nvSpPr>
      <xdr:spPr>
        <a:xfrm>
          <a:off x="5299921" y="103984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5" name="直線コネクタ 204"/>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6" name="テキスト ボックス 205"/>
        <xdr:cNvSpPr txBox="1"/>
      </xdr:nvSpPr>
      <xdr:spPr>
        <a:xfrm>
          <a:off x="5299921" y="1007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7" name="直線コネクタ 206"/>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8" name="テキスト ボックス 207"/>
        <xdr:cNvSpPr txBox="1"/>
      </xdr:nvSpPr>
      <xdr:spPr>
        <a:xfrm>
          <a:off x="5299921" y="9760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9" name="直線コネクタ 208"/>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0" name="テキスト ボックス 209"/>
        <xdr:cNvSpPr txBox="1"/>
      </xdr:nvSpPr>
      <xdr:spPr>
        <a:xfrm>
          <a:off x="5209768" y="944156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1" name="直線コネクタ 210"/>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2" name="テキスト ボックス 211"/>
        <xdr:cNvSpPr txBox="1"/>
      </xdr:nvSpPr>
      <xdr:spPr>
        <a:xfrm>
          <a:off x="5209768" y="912260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4" name="テキスト ボックス 213"/>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88888</xdr:rowOff>
    </xdr:from>
    <xdr:to>
      <xdr:col>54</xdr:col>
      <xdr:colOff>189865</xdr:colOff>
      <xdr:row>64</xdr:row>
      <xdr:rowOff>118406</xdr:rowOff>
    </xdr:to>
    <xdr:cxnSp macro="">
      <xdr:nvCxnSpPr>
        <xdr:cNvPr id="216" name="直線コネクタ 215"/>
        <xdr:cNvCxnSpPr/>
      </xdr:nvCxnSpPr>
      <xdr:spPr>
        <a:xfrm flipV="1">
          <a:off x="9219565" y="9309088"/>
          <a:ext cx="0" cy="153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122233</xdr:rowOff>
    </xdr:from>
    <xdr:ext cx="534377" cy="259045"/>
    <xdr:sp macro="" textlink="">
      <xdr:nvSpPr>
        <xdr:cNvPr id="217" name="【橋りょう・トンネル】&#10;一人当たり有形固定資産（償却資産）額最小値テキスト"/>
        <xdr:cNvSpPr txBox="1"/>
      </xdr:nvSpPr>
      <xdr:spPr>
        <a:xfrm>
          <a:off x="9258300" y="1085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118406</xdr:rowOff>
    </xdr:from>
    <xdr:to>
      <xdr:col>55</xdr:col>
      <xdr:colOff>88900</xdr:colOff>
      <xdr:row>64</xdr:row>
      <xdr:rowOff>118406</xdr:rowOff>
    </xdr:to>
    <xdr:cxnSp macro="">
      <xdr:nvCxnSpPr>
        <xdr:cNvPr id="218" name="直線コネクタ 217"/>
        <xdr:cNvCxnSpPr/>
      </xdr:nvCxnSpPr>
      <xdr:spPr>
        <a:xfrm>
          <a:off x="9154160" y="108473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35565</xdr:rowOff>
    </xdr:from>
    <xdr:ext cx="690189" cy="259045"/>
    <xdr:sp macro="" textlink="">
      <xdr:nvSpPr>
        <xdr:cNvPr id="219" name="【橋りょう・トンネル】&#10;一人当たり有形固定資産（償却資産）額最大値テキスト"/>
        <xdr:cNvSpPr txBox="1"/>
      </xdr:nvSpPr>
      <xdr:spPr>
        <a:xfrm>
          <a:off x="9258300" y="90881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88888</xdr:rowOff>
    </xdr:from>
    <xdr:to>
      <xdr:col>55</xdr:col>
      <xdr:colOff>88900</xdr:colOff>
      <xdr:row>55</xdr:row>
      <xdr:rowOff>88888</xdr:rowOff>
    </xdr:to>
    <xdr:cxnSp macro="">
      <xdr:nvCxnSpPr>
        <xdr:cNvPr id="220" name="直線コネクタ 219"/>
        <xdr:cNvCxnSpPr/>
      </xdr:nvCxnSpPr>
      <xdr:spPr>
        <a:xfrm>
          <a:off x="9154160" y="93090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133883</xdr:rowOff>
    </xdr:from>
    <xdr:ext cx="599010" cy="259045"/>
    <xdr:sp macro="" textlink="">
      <xdr:nvSpPr>
        <xdr:cNvPr id="221" name="【橋りょう・トンネル】&#10;一人当たり有形固定資産（償却資産）額平均値テキスト"/>
        <xdr:cNvSpPr txBox="1"/>
      </xdr:nvSpPr>
      <xdr:spPr>
        <a:xfrm>
          <a:off x="9258300" y="103599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111006</xdr:rowOff>
    </xdr:from>
    <xdr:to>
      <xdr:col>55</xdr:col>
      <xdr:colOff>50800</xdr:colOff>
      <xdr:row>63</xdr:row>
      <xdr:rowOff>41156</xdr:rowOff>
    </xdr:to>
    <xdr:sp macro="" textlink="">
      <xdr:nvSpPr>
        <xdr:cNvPr id="222" name="フローチャート: 判断 221"/>
        <xdr:cNvSpPr/>
      </xdr:nvSpPr>
      <xdr:spPr>
        <a:xfrm>
          <a:off x="9192260" y="105046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122690</xdr:rowOff>
    </xdr:from>
    <xdr:to>
      <xdr:col>50</xdr:col>
      <xdr:colOff>165100</xdr:colOff>
      <xdr:row>63</xdr:row>
      <xdr:rowOff>52840</xdr:rowOff>
    </xdr:to>
    <xdr:sp macro="" textlink="">
      <xdr:nvSpPr>
        <xdr:cNvPr id="223" name="フローチャート: 判断 222"/>
        <xdr:cNvSpPr/>
      </xdr:nvSpPr>
      <xdr:spPr>
        <a:xfrm>
          <a:off x="8445500" y="105163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101497</xdr:rowOff>
    </xdr:from>
    <xdr:to>
      <xdr:col>46</xdr:col>
      <xdr:colOff>38100</xdr:colOff>
      <xdr:row>63</xdr:row>
      <xdr:rowOff>31647</xdr:rowOff>
    </xdr:to>
    <xdr:sp macro="" textlink="">
      <xdr:nvSpPr>
        <xdr:cNvPr id="224" name="フローチャート: 判断 223"/>
        <xdr:cNvSpPr/>
      </xdr:nvSpPr>
      <xdr:spPr>
        <a:xfrm>
          <a:off x="7670800" y="1049517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126291</xdr:rowOff>
    </xdr:from>
    <xdr:to>
      <xdr:col>41</xdr:col>
      <xdr:colOff>101600</xdr:colOff>
      <xdr:row>63</xdr:row>
      <xdr:rowOff>56441</xdr:rowOff>
    </xdr:to>
    <xdr:sp macro="" textlink="">
      <xdr:nvSpPr>
        <xdr:cNvPr id="225" name="フローチャート: 判断 224"/>
        <xdr:cNvSpPr/>
      </xdr:nvSpPr>
      <xdr:spPr>
        <a:xfrm>
          <a:off x="6873240" y="105199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91129</xdr:rowOff>
    </xdr:from>
    <xdr:to>
      <xdr:col>55</xdr:col>
      <xdr:colOff>50800</xdr:colOff>
      <xdr:row>64</xdr:row>
      <xdr:rowOff>21279</xdr:rowOff>
    </xdr:to>
    <xdr:sp macro="" textlink="">
      <xdr:nvSpPr>
        <xdr:cNvPr id="231" name="楕円 230"/>
        <xdr:cNvSpPr/>
      </xdr:nvSpPr>
      <xdr:spPr>
        <a:xfrm>
          <a:off x="9192260" y="106524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69556</xdr:rowOff>
    </xdr:from>
    <xdr:ext cx="599010" cy="259045"/>
    <xdr:sp macro="" textlink="">
      <xdr:nvSpPr>
        <xdr:cNvPr id="232" name="【橋りょう・トンネル】&#10;一人当たり有形固定資産（償却資産）額該当値テキスト"/>
        <xdr:cNvSpPr txBox="1"/>
      </xdr:nvSpPr>
      <xdr:spPr>
        <a:xfrm>
          <a:off x="9258300" y="10630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94159</xdr:rowOff>
    </xdr:from>
    <xdr:to>
      <xdr:col>50</xdr:col>
      <xdr:colOff>165100</xdr:colOff>
      <xdr:row>64</xdr:row>
      <xdr:rowOff>24309</xdr:rowOff>
    </xdr:to>
    <xdr:sp macro="" textlink="">
      <xdr:nvSpPr>
        <xdr:cNvPr id="233" name="楕円 232"/>
        <xdr:cNvSpPr/>
      </xdr:nvSpPr>
      <xdr:spPr>
        <a:xfrm>
          <a:off x="8445500" y="106554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141929</xdr:rowOff>
    </xdr:from>
    <xdr:to>
      <xdr:col>55</xdr:col>
      <xdr:colOff>0</xdr:colOff>
      <xdr:row>63</xdr:row>
      <xdr:rowOff>144959</xdr:rowOff>
    </xdr:to>
    <xdr:cxnSp macro="">
      <xdr:nvCxnSpPr>
        <xdr:cNvPr id="234" name="直線コネクタ 233"/>
        <xdr:cNvCxnSpPr/>
      </xdr:nvCxnSpPr>
      <xdr:spPr>
        <a:xfrm flipV="1">
          <a:off x="8496300" y="10703249"/>
          <a:ext cx="723900" cy="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98471</xdr:rowOff>
    </xdr:from>
    <xdr:to>
      <xdr:col>46</xdr:col>
      <xdr:colOff>38100</xdr:colOff>
      <xdr:row>64</xdr:row>
      <xdr:rowOff>28621</xdr:rowOff>
    </xdr:to>
    <xdr:sp macro="" textlink="">
      <xdr:nvSpPr>
        <xdr:cNvPr id="235" name="楕円 234"/>
        <xdr:cNvSpPr/>
      </xdr:nvSpPr>
      <xdr:spPr>
        <a:xfrm>
          <a:off x="7670800" y="1065979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144959</xdr:rowOff>
    </xdr:from>
    <xdr:to>
      <xdr:col>50</xdr:col>
      <xdr:colOff>114300</xdr:colOff>
      <xdr:row>63</xdr:row>
      <xdr:rowOff>149271</xdr:rowOff>
    </xdr:to>
    <xdr:cxnSp macro="">
      <xdr:nvCxnSpPr>
        <xdr:cNvPr id="236" name="直線コネクタ 235"/>
        <xdr:cNvCxnSpPr/>
      </xdr:nvCxnSpPr>
      <xdr:spPr>
        <a:xfrm flipV="1">
          <a:off x="7713980" y="10706279"/>
          <a:ext cx="782320" cy="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118547</xdr:rowOff>
    </xdr:from>
    <xdr:to>
      <xdr:col>41</xdr:col>
      <xdr:colOff>101600</xdr:colOff>
      <xdr:row>64</xdr:row>
      <xdr:rowOff>48697</xdr:rowOff>
    </xdr:to>
    <xdr:sp macro="" textlink="">
      <xdr:nvSpPr>
        <xdr:cNvPr id="237" name="楕円 236"/>
        <xdr:cNvSpPr/>
      </xdr:nvSpPr>
      <xdr:spPr>
        <a:xfrm>
          <a:off x="6873240" y="106798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149271</xdr:rowOff>
    </xdr:from>
    <xdr:to>
      <xdr:col>45</xdr:col>
      <xdr:colOff>177800</xdr:colOff>
      <xdr:row>63</xdr:row>
      <xdr:rowOff>169347</xdr:rowOff>
    </xdr:to>
    <xdr:cxnSp macro="">
      <xdr:nvCxnSpPr>
        <xdr:cNvPr id="238" name="直線コネクタ 237"/>
        <xdr:cNvCxnSpPr/>
      </xdr:nvCxnSpPr>
      <xdr:spPr>
        <a:xfrm flipV="1">
          <a:off x="6924040" y="10710591"/>
          <a:ext cx="789940" cy="2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69367</xdr:rowOff>
    </xdr:from>
    <xdr:ext cx="599010" cy="259045"/>
    <xdr:sp macro="" textlink="">
      <xdr:nvSpPr>
        <xdr:cNvPr id="239" name="n_1aveValue【橋りょう・トンネル】&#10;一人当たり有形固定資産（償却資産）額"/>
        <xdr:cNvSpPr txBox="1"/>
      </xdr:nvSpPr>
      <xdr:spPr>
        <a:xfrm>
          <a:off x="8214575" y="10295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48174</xdr:rowOff>
    </xdr:from>
    <xdr:ext cx="599010" cy="259045"/>
    <xdr:sp macro="" textlink="">
      <xdr:nvSpPr>
        <xdr:cNvPr id="240" name="n_2aveValue【橋りょう・トンネル】&#10;一人当たり有形固定資産（償却資産）額"/>
        <xdr:cNvSpPr txBox="1"/>
      </xdr:nvSpPr>
      <xdr:spPr>
        <a:xfrm>
          <a:off x="7444955" y="10274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72968</xdr:rowOff>
    </xdr:from>
    <xdr:ext cx="599010" cy="259045"/>
    <xdr:sp macro="" textlink="">
      <xdr:nvSpPr>
        <xdr:cNvPr id="241" name="n_3aveValue【橋りょう・トンネル】&#10;一人当たり有形固定資産（償却資産）額"/>
        <xdr:cNvSpPr txBox="1"/>
      </xdr:nvSpPr>
      <xdr:spPr>
        <a:xfrm>
          <a:off x="6670255" y="10299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15436</xdr:rowOff>
    </xdr:from>
    <xdr:ext cx="599010" cy="259045"/>
    <xdr:sp macro="" textlink="">
      <xdr:nvSpPr>
        <xdr:cNvPr id="242" name="n_1mainValue【橋りょう・トンネル】&#10;一人当たり有形固定資産（償却資産）額"/>
        <xdr:cNvSpPr txBox="1"/>
      </xdr:nvSpPr>
      <xdr:spPr>
        <a:xfrm>
          <a:off x="8214575" y="10744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19748</xdr:rowOff>
    </xdr:from>
    <xdr:ext cx="599010" cy="259045"/>
    <xdr:sp macro="" textlink="">
      <xdr:nvSpPr>
        <xdr:cNvPr id="243" name="n_2mainValue【橋りょう・トンネル】&#10;一人当たり有形固定資産（償却資産）額"/>
        <xdr:cNvSpPr txBox="1"/>
      </xdr:nvSpPr>
      <xdr:spPr>
        <a:xfrm>
          <a:off x="7444955" y="10748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39824</xdr:rowOff>
    </xdr:from>
    <xdr:ext cx="599010" cy="259045"/>
    <xdr:sp macro="" textlink="">
      <xdr:nvSpPr>
        <xdr:cNvPr id="244" name="n_3mainValue【橋りょう・トンネル】&#10;一人当たり有形固定資産（償却資産）額"/>
        <xdr:cNvSpPr txBox="1"/>
      </xdr:nvSpPr>
      <xdr:spPr>
        <a:xfrm>
          <a:off x="6670255" y="10768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5" name="テキスト ボックス 254"/>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6" name="直線コネクタ 255"/>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7" name="テキスト ボックス 256"/>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8" name="直線コネクタ 257"/>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9" name="テキスト ボックス 258"/>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0" name="直線コネクタ 259"/>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1" name="テキスト ボックス 260"/>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2" name="直線コネクタ 261"/>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3" name="テキスト ボックス 262"/>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4" name="直線コネクタ 263"/>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5" name="テキスト ボックス 264"/>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22861</xdr:rowOff>
    </xdr:from>
    <xdr:to>
      <xdr:col>24</xdr:col>
      <xdr:colOff>62865</xdr:colOff>
      <xdr:row>86</xdr:row>
      <xdr:rowOff>146686</xdr:rowOff>
    </xdr:to>
    <xdr:cxnSp macro="">
      <xdr:nvCxnSpPr>
        <xdr:cNvPr id="269" name="直線コネクタ 268"/>
        <xdr:cNvCxnSpPr/>
      </xdr:nvCxnSpPr>
      <xdr:spPr>
        <a:xfrm flipV="1">
          <a:off x="4086225" y="13098781"/>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150513</xdr:rowOff>
    </xdr:from>
    <xdr:ext cx="405111" cy="259045"/>
    <xdr:sp macro="" textlink="">
      <xdr:nvSpPr>
        <xdr:cNvPr id="270" name="【公営住宅】&#10;有形固定資産減価償却率最小値テキスト"/>
        <xdr:cNvSpPr txBox="1"/>
      </xdr:nvSpPr>
      <xdr:spPr>
        <a:xfrm>
          <a:off x="4124960" y="1456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146686</xdr:rowOff>
    </xdr:from>
    <xdr:to>
      <xdr:col>24</xdr:col>
      <xdr:colOff>152400</xdr:colOff>
      <xdr:row>86</xdr:row>
      <xdr:rowOff>146686</xdr:rowOff>
    </xdr:to>
    <xdr:cxnSp macro="">
      <xdr:nvCxnSpPr>
        <xdr:cNvPr id="271" name="直線コネクタ 270"/>
        <xdr:cNvCxnSpPr/>
      </xdr:nvCxnSpPr>
      <xdr:spPr>
        <a:xfrm>
          <a:off x="4020820" y="145637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140988</xdr:rowOff>
    </xdr:from>
    <xdr:ext cx="405111" cy="259045"/>
    <xdr:sp macro="" textlink="">
      <xdr:nvSpPr>
        <xdr:cNvPr id="272" name="【公営住宅】&#10;有形固定資産減価償却率最大値テキスト"/>
        <xdr:cNvSpPr txBox="1"/>
      </xdr:nvSpPr>
      <xdr:spPr>
        <a:xfrm>
          <a:off x="4124960" y="12881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22861</xdr:rowOff>
    </xdr:from>
    <xdr:to>
      <xdr:col>24</xdr:col>
      <xdr:colOff>152400</xdr:colOff>
      <xdr:row>78</xdr:row>
      <xdr:rowOff>22861</xdr:rowOff>
    </xdr:to>
    <xdr:cxnSp macro="">
      <xdr:nvCxnSpPr>
        <xdr:cNvPr id="273" name="直線コネクタ 272"/>
        <xdr:cNvCxnSpPr/>
      </xdr:nvCxnSpPr>
      <xdr:spPr>
        <a:xfrm>
          <a:off x="4020820" y="130987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160672</xdr:rowOff>
    </xdr:from>
    <xdr:ext cx="405111" cy="259045"/>
    <xdr:sp macro="" textlink="">
      <xdr:nvSpPr>
        <xdr:cNvPr id="274" name="【公営住宅】&#10;有形固定資産減価償却率平均値テキスト"/>
        <xdr:cNvSpPr txBox="1"/>
      </xdr:nvSpPr>
      <xdr:spPr>
        <a:xfrm>
          <a:off x="4124960" y="13404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137795</xdr:rowOff>
    </xdr:from>
    <xdr:to>
      <xdr:col>24</xdr:col>
      <xdr:colOff>114300</xdr:colOff>
      <xdr:row>81</xdr:row>
      <xdr:rowOff>67945</xdr:rowOff>
    </xdr:to>
    <xdr:sp macro="" textlink="">
      <xdr:nvSpPr>
        <xdr:cNvPr id="275" name="フローチャート: 判断 274"/>
        <xdr:cNvSpPr/>
      </xdr:nvSpPr>
      <xdr:spPr>
        <a:xfrm>
          <a:off x="4036060" y="135489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170180</xdr:rowOff>
    </xdr:from>
    <xdr:to>
      <xdr:col>20</xdr:col>
      <xdr:colOff>38100</xdr:colOff>
      <xdr:row>81</xdr:row>
      <xdr:rowOff>100330</xdr:rowOff>
    </xdr:to>
    <xdr:sp macro="" textlink="">
      <xdr:nvSpPr>
        <xdr:cNvPr id="276" name="フローチャート: 判断 275"/>
        <xdr:cNvSpPr/>
      </xdr:nvSpPr>
      <xdr:spPr>
        <a:xfrm>
          <a:off x="3312160" y="135813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29211</xdr:rowOff>
    </xdr:from>
    <xdr:to>
      <xdr:col>15</xdr:col>
      <xdr:colOff>101600</xdr:colOff>
      <xdr:row>81</xdr:row>
      <xdr:rowOff>130811</xdr:rowOff>
    </xdr:to>
    <xdr:sp macro="" textlink="">
      <xdr:nvSpPr>
        <xdr:cNvPr id="277" name="フローチャート: 判断 276"/>
        <xdr:cNvSpPr/>
      </xdr:nvSpPr>
      <xdr:spPr>
        <a:xfrm>
          <a:off x="2514600" y="1360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120650</xdr:rowOff>
    </xdr:from>
    <xdr:to>
      <xdr:col>10</xdr:col>
      <xdr:colOff>165100</xdr:colOff>
      <xdr:row>82</xdr:row>
      <xdr:rowOff>50800</xdr:rowOff>
    </xdr:to>
    <xdr:sp macro="" textlink="">
      <xdr:nvSpPr>
        <xdr:cNvPr id="278" name="フローチャート: 判断 277"/>
        <xdr:cNvSpPr/>
      </xdr:nvSpPr>
      <xdr:spPr>
        <a:xfrm>
          <a:off x="1739900" y="13699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284" name="楕円 283"/>
        <xdr:cNvSpPr/>
      </xdr:nvSpPr>
      <xdr:spPr>
        <a:xfrm>
          <a:off x="4036060" y="135813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148607</xdr:rowOff>
    </xdr:from>
    <xdr:ext cx="405111" cy="259045"/>
    <xdr:sp macro="" textlink="">
      <xdr:nvSpPr>
        <xdr:cNvPr id="285" name="【公営住宅】&#10;有形固定資産減価償却率該当値テキスト"/>
        <xdr:cNvSpPr txBox="1"/>
      </xdr:nvSpPr>
      <xdr:spPr>
        <a:xfrm>
          <a:off x="4124960" y="13559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6350</xdr:rowOff>
    </xdr:from>
    <xdr:to>
      <xdr:col>20</xdr:col>
      <xdr:colOff>38100</xdr:colOff>
      <xdr:row>81</xdr:row>
      <xdr:rowOff>107950</xdr:rowOff>
    </xdr:to>
    <xdr:sp macro="" textlink="">
      <xdr:nvSpPr>
        <xdr:cNvPr id="286" name="楕円 285"/>
        <xdr:cNvSpPr/>
      </xdr:nvSpPr>
      <xdr:spPr>
        <a:xfrm>
          <a:off x="3312160" y="135851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49530</xdr:rowOff>
    </xdr:from>
    <xdr:to>
      <xdr:col>24</xdr:col>
      <xdr:colOff>63500</xdr:colOff>
      <xdr:row>81</xdr:row>
      <xdr:rowOff>57150</xdr:rowOff>
    </xdr:to>
    <xdr:cxnSp macro="">
      <xdr:nvCxnSpPr>
        <xdr:cNvPr id="287" name="直線コネクタ 286"/>
        <xdr:cNvCxnSpPr/>
      </xdr:nvCxnSpPr>
      <xdr:spPr>
        <a:xfrm flipV="1">
          <a:off x="3355340" y="13628370"/>
          <a:ext cx="7315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141605</xdr:rowOff>
    </xdr:from>
    <xdr:to>
      <xdr:col>15</xdr:col>
      <xdr:colOff>101600</xdr:colOff>
      <xdr:row>81</xdr:row>
      <xdr:rowOff>71755</xdr:rowOff>
    </xdr:to>
    <xdr:sp macro="" textlink="">
      <xdr:nvSpPr>
        <xdr:cNvPr id="288" name="楕円 287"/>
        <xdr:cNvSpPr/>
      </xdr:nvSpPr>
      <xdr:spPr>
        <a:xfrm>
          <a:off x="2514600" y="135528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20955</xdr:rowOff>
    </xdr:from>
    <xdr:to>
      <xdr:col>19</xdr:col>
      <xdr:colOff>177800</xdr:colOff>
      <xdr:row>81</xdr:row>
      <xdr:rowOff>57150</xdr:rowOff>
    </xdr:to>
    <xdr:cxnSp macro="">
      <xdr:nvCxnSpPr>
        <xdr:cNvPr id="289" name="直線コネクタ 288"/>
        <xdr:cNvCxnSpPr/>
      </xdr:nvCxnSpPr>
      <xdr:spPr>
        <a:xfrm>
          <a:off x="2565400" y="13599795"/>
          <a:ext cx="78994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170180</xdr:rowOff>
    </xdr:from>
    <xdr:to>
      <xdr:col>10</xdr:col>
      <xdr:colOff>165100</xdr:colOff>
      <xdr:row>81</xdr:row>
      <xdr:rowOff>100330</xdr:rowOff>
    </xdr:to>
    <xdr:sp macro="" textlink="">
      <xdr:nvSpPr>
        <xdr:cNvPr id="290" name="楕円 289"/>
        <xdr:cNvSpPr/>
      </xdr:nvSpPr>
      <xdr:spPr>
        <a:xfrm>
          <a:off x="1739900" y="135813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20955</xdr:rowOff>
    </xdr:from>
    <xdr:to>
      <xdr:col>15</xdr:col>
      <xdr:colOff>50800</xdr:colOff>
      <xdr:row>81</xdr:row>
      <xdr:rowOff>49530</xdr:rowOff>
    </xdr:to>
    <xdr:cxnSp macro="">
      <xdr:nvCxnSpPr>
        <xdr:cNvPr id="291" name="直線コネクタ 290"/>
        <xdr:cNvCxnSpPr/>
      </xdr:nvCxnSpPr>
      <xdr:spPr>
        <a:xfrm flipV="1">
          <a:off x="1790700" y="13599795"/>
          <a:ext cx="7747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116857</xdr:rowOff>
    </xdr:from>
    <xdr:ext cx="405111" cy="259045"/>
    <xdr:sp macro="" textlink="">
      <xdr:nvSpPr>
        <xdr:cNvPr id="292" name="n_1aveValue【公営住宅】&#10;有形固定資産減価償却率"/>
        <xdr:cNvSpPr txBox="1"/>
      </xdr:nvSpPr>
      <xdr:spPr>
        <a:xfrm>
          <a:off x="3170564" y="1336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121938</xdr:rowOff>
    </xdr:from>
    <xdr:ext cx="405111" cy="259045"/>
    <xdr:sp macro="" textlink="">
      <xdr:nvSpPr>
        <xdr:cNvPr id="293" name="n_2aveValue【公営住宅】&#10;有形固定資産減価償却率"/>
        <xdr:cNvSpPr txBox="1"/>
      </xdr:nvSpPr>
      <xdr:spPr>
        <a:xfrm>
          <a:off x="2385704" y="1370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41927</xdr:rowOff>
    </xdr:from>
    <xdr:ext cx="405111" cy="259045"/>
    <xdr:sp macro="" textlink="">
      <xdr:nvSpPr>
        <xdr:cNvPr id="294" name="n_3aveValue【公営住宅】&#10;有形固定資産減価償却率"/>
        <xdr:cNvSpPr txBox="1"/>
      </xdr:nvSpPr>
      <xdr:spPr>
        <a:xfrm>
          <a:off x="1611004" y="13788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99077</xdr:rowOff>
    </xdr:from>
    <xdr:ext cx="405111" cy="259045"/>
    <xdr:sp macro="" textlink="">
      <xdr:nvSpPr>
        <xdr:cNvPr id="295" name="n_1mainValue【公営住宅】&#10;有形固定資産減価償却率"/>
        <xdr:cNvSpPr txBox="1"/>
      </xdr:nvSpPr>
      <xdr:spPr>
        <a:xfrm>
          <a:off x="3170564" y="13677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88282</xdr:rowOff>
    </xdr:from>
    <xdr:ext cx="405111" cy="259045"/>
    <xdr:sp macro="" textlink="">
      <xdr:nvSpPr>
        <xdr:cNvPr id="296" name="n_2mainValue【公営住宅】&#10;有形固定資産減価償却率"/>
        <xdr:cNvSpPr txBox="1"/>
      </xdr:nvSpPr>
      <xdr:spPr>
        <a:xfrm>
          <a:off x="2385704" y="1333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116857</xdr:rowOff>
    </xdr:from>
    <xdr:ext cx="405111" cy="259045"/>
    <xdr:sp macro="" textlink="">
      <xdr:nvSpPr>
        <xdr:cNvPr id="297" name="n_3mainValue【公営住宅】&#10;有形固定資産減価償却率"/>
        <xdr:cNvSpPr txBox="1"/>
      </xdr:nvSpPr>
      <xdr:spPr>
        <a:xfrm>
          <a:off x="1611004" y="1336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8" name="直線コネクタ 307"/>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9" name="テキスト ボックス 308"/>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0" name="直線コネクタ 309"/>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1" name="テキスト ボックス 310"/>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2" name="直線コネクタ 311"/>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3" name="テキスト ボックス 312"/>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4" name="直線コネクタ 313"/>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5" name="テキスト ボックス 314"/>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40842</xdr:rowOff>
    </xdr:from>
    <xdr:to>
      <xdr:col>54</xdr:col>
      <xdr:colOff>189865</xdr:colOff>
      <xdr:row>85</xdr:row>
      <xdr:rowOff>167487</xdr:rowOff>
    </xdr:to>
    <xdr:cxnSp macro="">
      <xdr:nvCxnSpPr>
        <xdr:cNvPr id="319" name="直線コネクタ 318"/>
        <xdr:cNvCxnSpPr/>
      </xdr:nvCxnSpPr>
      <xdr:spPr>
        <a:xfrm flipV="1">
          <a:off x="9219565" y="13116762"/>
          <a:ext cx="0" cy="1300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171314</xdr:rowOff>
    </xdr:from>
    <xdr:ext cx="469744" cy="259045"/>
    <xdr:sp macro="" textlink="">
      <xdr:nvSpPr>
        <xdr:cNvPr id="320" name="【公営住宅】&#10;一人当たり面積最小値テキスト"/>
        <xdr:cNvSpPr txBox="1"/>
      </xdr:nvSpPr>
      <xdr:spPr>
        <a:xfrm>
          <a:off x="9258300" y="1442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167487</xdr:rowOff>
    </xdr:from>
    <xdr:to>
      <xdr:col>55</xdr:col>
      <xdr:colOff>88900</xdr:colOff>
      <xdr:row>85</xdr:row>
      <xdr:rowOff>167487</xdr:rowOff>
    </xdr:to>
    <xdr:cxnSp macro="">
      <xdr:nvCxnSpPr>
        <xdr:cNvPr id="321" name="直線コネクタ 320"/>
        <xdr:cNvCxnSpPr/>
      </xdr:nvCxnSpPr>
      <xdr:spPr>
        <a:xfrm>
          <a:off x="9154160" y="144168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158969</xdr:rowOff>
    </xdr:from>
    <xdr:ext cx="469744" cy="259045"/>
    <xdr:sp macro="" textlink="">
      <xdr:nvSpPr>
        <xdr:cNvPr id="322" name="【公営住宅】&#10;一人当たり面積最大値テキスト"/>
        <xdr:cNvSpPr txBox="1"/>
      </xdr:nvSpPr>
      <xdr:spPr>
        <a:xfrm>
          <a:off x="9258300" y="12899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40842</xdr:rowOff>
    </xdr:from>
    <xdr:to>
      <xdr:col>55</xdr:col>
      <xdr:colOff>88900</xdr:colOff>
      <xdr:row>78</xdr:row>
      <xdr:rowOff>40842</xdr:rowOff>
    </xdr:to>
    <xdr:cxnSp macro="">
      <xdr:nvCxnSpPr>
        <xdr:cNvPr id="323" name="直線コネクタ 322"/>
        <xdr:cNvCxnSpPr/>
      </xdr:nvCxnSpPr>
      <xdr:spPr>
        <a:xfrm>
          <a:off x="9154160" y="131167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85056</xdr:rowOff>
    </xdr:from>
    <xdr:ext cx="469744" cy="259045"/>
    <xdr:sp macro="" textlink="">
      <xdr:nvSpPr>
        <xdr:cNvPr id="324" name="【公営住宅】&#10;一人当たり面積平均値テキスト"/>
        <xdr:cNvSpPr txBox="1"/>
      </xdr:nvSpPr>
      <xdr:spPr>
        <a:xfrm>
          <a:off x="9258300" y="139991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106629</xdr:rowOff>
    </xdr:from>
    <xdr:to>
      <xdr:col>55</xdr:col>
      <xdr:colOff>50800</xdr:colOff>
      <xdr:row>84</xdr:row>
      <xdr:rowOff>36779</xdr:rowOff>
    </xdr:to>
    <xdr:sp macro="" textlink="">
      <xdr:nvSpPr>
        <xdr:cNvPr id="325" name="フローチャート: 判断 324"/>
        <xdr:cNvSpPr/>
      </xdr:nvSpPr>
      <xdr:spPr>
        <a:xfrm>
          <a:off x="9192260" y="140207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112573</xdr:rowOff>
    </xdr:from>
    <xdr:to>
      <xdr:col>50</xdr:col>
      <xdr:colOff>165100</xdr:colOff>
      <xdr:row>84</xdr:row>
      <xdr:rowOff>42723</xdr:rowOff>
    </xdr:to>
    <xdr:sp macro="" textlink="">
      <xdr:nvSpPr>
        <xdr:cNvPr id="326" name="フローチャート: 判断 325"/>
        <xdr:cNvSpPr/>
      </xdr:nvSpPr>
      <xdr:spPr>
        <a:xfrm>
          <a:off x="8445500" y="140266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87885</xdr:rowOff>
    </xdr:from>
    <xdr:to>
      <xdr:col>46</xdr:col>
      <xdr:colOff>38100</xdr:colOff>
      <xdr:row>84</xdr:row>
      <xdr:rowOff>18035</xdr:rowOff>
    </xdr:to>
    <xdr:sp macro="" textlink="">
      <xdr:nvSpPr>
        <xdr:cNvPr id="327" name="フローチャート: 判断 326"/>
        <xdr:cNvSpPr/>
      </xdr:nvSpPr>
      <xdr:spPr>
        <a:xfrm>
          <a:off x="7670800" y="140020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52679</xdr:rowOff>
    </xdr:from>
    <xdr:to>
      <xdr:col>41</xdr:col>
      <xdr:colOff>101600</xdr:colOff>
      <xdr:row>83</xdr:row>
      <xdr:rowOff>154279</xdr:rowOff>
    </xdr:to>
    <xdr:sp macro="" textlink="">
      <xdr:nvSpPr>
        <xdr:cNvPr id="328" name="フローチャート: 判断 327"/>
        <xdr:cNvSpPr/>
      </xdr:nvSpPr>
      <xdr:spPr>
        <a:xfrm>
          <a:off x="6873240" y="1396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8331</xdr:rowOff>
    </xdr:from>
    <xdr:to>
      <xdr:col>55</xdr:col>
      <xdr:colOff>50800</xdr:colOff>
      <xdr:row>80</xdr:row>
      <xdr:rowOff>109931</xdr:rowOff>
    </xdr:to>
    <xdr:sp macro="" textlink="">
      <xdr:nvSpPr>
        <xdr:cNvPr id="334" name="楕円 333"/>
        <xdr:cNvSpPr/>
      </xdr:nvSpPr>
      <xdr:spPr>
        <a:xfrm>
          <a:off x="9192260" y="1341953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31208</xdr:rowOff>
    </xdr:from>
    <xdr:ext cx="469744" cy="259045"/>
    <xdr:sp macro="" textlink="">
      <xdr:nvSpPr>
        <xdr:cNvPr id="335" name="【公営住宅】&#10;一人当たり面積該当値テキスト"/>
        <xdr:cNvSpPr txBox="1"/>
      </xdr:nvSpPr>
      <xdr:spPr>
        <a:xfrm>
          <a:off x="9258300" y="13274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167436</xdr:rowOff>
    </xdr:from>
    <xdr:to>
      <xdr:col>50</xdr:col>
      <xdr:colOff>165100</xdr:colOff>
      <xdr:row>80</xdr:row>
      <xdr:rowOff>97586</xdr:rowOff>
    </xdr:to>
    <xdr:sp macro="" textlink="">
      <xdr:nvSpPr>
        <xdr:cNvPr id="336" name="楕円 335"/>
        <xdr:cNvSpPr/>
      </xdr:nvSpPr>
      <xdr:spPr>
        <a:xfrm>
          <a:off x="8445500" y="134109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46786</xdr:rowOff>
    </xdr:from>
    <xdr:to>
      <xdr:col>55</xdr:col>
      <xdr:colOff>0</xdr:colOff>
      <xdr:row>80</xdr:row>
      <xdr:rowOff>59131</xdr:rowOff>
    </xdr:to>
    <xdr:cxnSp macro="">
      <xdr:nvCxnSpPr>
        <xdr:cNvPr id="337" name="直線コネクタ 336"/>
        <xdr:cNvCxnSpPr/>
      </xdr:nvCxnSpPr>
      <xdr:spPr>
        <a:xfrm>
          <a:off x="8496300" y="13457986"/>
          <a:ext cx="7239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44450</xdr:rowOff>
    </xdr:from>
    <xdr:to>
      <xdr:col>46</xdr:col>
      <xdr:colOff>38100</xdr:colOff>
      <xdr:row>80</xdr:row>
      <xdr:rowOff>146050</xdr:rowOff>
    </xdr:to>
    <xdr:sp macro="" textlink="">
      <xdr:nvSpPr>
        <xdr:cNvPr id="338" name="楕円 337"/>
        <xdr:cNvSpPr/>
      </xdr:nvSpPr>
      <xdr:spPr>
        <a:xfrm>
          <a:off x="7670800" y="134556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46786</xdr:rowOff>
    </xdr:from>
    <xdr:to>
      <xdr:col>50</xdr:col>
      <xdr:colOff>114300</xdr:colOff>
      <xdr:row>80</xdr:row>
      <xdr:rowOff>95250</xdr:rowOff>
    </xdr:to>
    <xdr:cxnSp macro="">
      <xdr:nvCxnSpPr>
        <xdr:cNvPr id="339" name="直線コネクタ 338"/>
        <xdr:cNvCxnSpPr/>
      </xdr:nvCxnSpPr>
      <xdr:spPr>
        <a:xfrm flipV="1">
          <a:off x="7713980" y="13457986"/>
          <a:ext cx="782320" cy="4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32562</xdr:rowOff>
    </xdr:from>
    <xdr:to>
      <xdr:col>41</xdr:col>
      <xdr:colOff>101600</xdr:colOff>
      <xdr:row>80</xdr:row>
      <xdr:rowOff>134162</xdr:rowOff>
    </xdr:to>
    <xdr:sp macro="" textlink="">
      <xdr:nvSpPr>
        <xdr:cNvPr id="340" name="楕円 339"/>
        <xdr:cNvSpPr/>
      </xdr:nvSpPr>
      <xdr:spPr>
        <a:xfrm>
          <a:off x="6873240" y="1344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83362</xdr:rowOff>
    </xdr:from>
    <xdr:to>
      <xdr:col>45</xdr:col>
      <xdr:colOff>177800</xdr:colOff>
      <xdr:row>80</xdr:row>
      <xdr:rowOff>95250</xdr:rowOff>
    </xdr:to>
    <xdr:cxnSp macro="">
      <xdr:nvCxnSpPr>
        <xdr:cNvPr id="341" name="直線コネクタ 340"/>
        <xdr:cNvCxnSpPr/>
      </xdr:nvCxnSpPr>
      <xdr:spPr>
        <a:xfrm>
          <a:off x="6924040" y="13494562"/>
          <a:ext cx="78994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33850</xdr:rowOff>
    </xdr:from>
    <xdr:ext cx="469744" cy="259045"/>
    <xdr:sp macro="" textlink="">
      <xdr:nvSpPr>
        <xdr:cNvPr id="342" name="n_1aveValue【公営住宅】&#10;一人当たり面積"/>
        <xdr:cNvSpPr txBox="1"/>
      </xdr:nvSpPr>
      <xdr:spPr>
        <a:xfrm>
          <a:off x="8271587" y="14115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9162</xdr:rowOff>
    </xdr:from>
    <xdr:ext cx="469744" cy="259045"/>
    <xdr:sp macro="" textlink="">
      <xdr:nvSpPr>
        <xdr:cNvPr id="343" name="n_2aveValue【公営住宅】&#10;一人当たり面積"/>
        <xdr:cNvSpPr txBox="1"/>
      </xdr:nvSpPr>
      <xdr:spPr>
        <a:xfrm>
          <a:off x="7509587" y="1409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145406</xdr:rowOff>
    </xdr:from>
    <xdr:ext cx="469744" cy="259045"/>
    <xdr:sp macro="" textlink="">
      <xdr:nvSpPr>
        <xdr:cNvPr id="344" name="n_3aveValue【公営住宅】&#10;一人当たり面積"/>
        <xdr:cNvSpPr txBox="1"/>
      </xdr:nvSpPr>
      <xdr:spPr>
        <a:xfrm>
          <a:off x="6712027" y="14059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114113</xdr:rowOff>
    </xdr:from>
    <xdr:ext cx="469744" cy="259045"/>
    <xdr:sp macro="" textlink="">
      <xdr:nvSpPr>
        <xdr:cNvPr id="345" name="n_1mainValue【公営住宅】&#10;一人当たり面積"/>
        <xdr:cNvSpPr txBox="1"/>
      </xdr:nvSpPr>
      <xdr:spPr>
        <a:xfrm>
          <a:off x="8271587" y="1319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162577</xdr:rowOff>
    </xdr:from>
    <xdr:ext cx="469744" cy="259045"/>
    <xdr:sp macro="" textlink="">
      <xdr:nvSpPr>
        <xdr:cNvPr id="346" name="n_2mainValue【公営住宅】&#10;一人当たり面積"/>
        <xdr:cNvSpPr txBox="1"/>
      </xdr:nvSpPr>
      <xdr:spPr>
        <a:xfrm>
          <a:off x="7509587" y="1323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150689</xdr:rowOff>
    </xdr:from>
    <xdr:ext cx="469744" cy="259045"/>
    <xdr:sp macro="" textlink="">
      <xdr:nvSpPr>
        <xdr:cNvPr id="347" name="n_3mainValue【公営住宅】&#10;一人当たり面積"/>
        <xdr:cNvSpPr txBox="1"/>
      </xdr:nvSpPr>
      <xdr:spPr>
        <a:xfrm>
          <a:off x="6712027" y="13226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6" name="テキスト ボックス 355"/>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7" name="直線コネクタ 356"/>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58" name="直線コネクタ 357"/>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59" name="テキスト ボックス 358"/>
        <xdr:cNvSpPr txBox="1"/>
      </xdr:nvSpPr>
      <xdr:spPr>
        <a:xfrm>
          <a:off x="377341" y="181152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0" name="直線コネクタ 359"/>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1" name="テキスト ボックス 360"/>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2" name="直線コネクタ 361"/>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3" name="テキスト ボックス 362"/>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4" name="直線コネクタ 363"/>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5" name="テキスト ボックス 364"/>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6" name="直線コネクタ 365"/>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7" name="テキスト ボックス 366"/>
        <xdr:cNvSpPr txBox="1"/>
      </xdr:nvSpPr>
      <xdr:spPr>
        <a:xfrm>
          <a:off x="27196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港湾・漁港】&#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71" name="直線コネクタ 370"/>
        <xdr:cNvCxnSpPr/>
      </xdr:nvCxnSpPr>
      <xdr:spPr>
        <a:xfrm flipV="1">
          <a:off x="4086225" y="1701419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72" name="【港湾・漁港】&#10;有形固定資産減価償却率最小値テキスト"/>
        <xdr:cNvSpPr txBox="1"/>
      </xdr:nvSpPr>
      <xdr:spPr>
        <a:xfrm>
          <a:off x="4124960" y="18261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73" name="直線コネクタ 372"/>
        <xdr:cNvCxnSpPr/>
      </xdr:nvCxnSpPr>
      <xdr:spPr>
        <a:xfrm>
          <a:off x="402082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74" name="【港湾・漁港】&#10;有形固定資産減価償却率最大値テキスト"/>
        <xdr:cNvSpPr txBox="1"/>
      </xdr:nvSpPr>
      <xdr:spPr>
        <a:xfrm>
          <a:off x="4124960" y="1679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75" name="直線コネクタ 374"/>
        <xdr:cNvCxnSpPr/>
      </xdr:nvCxnSpPr>
      <xdr:spPr>
        <a:xfrm>
          <a:off x="4020820" y="17014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49547</xdr:rowOff>
    </xdr:from>
    <xdr:ext cx="405111" cy="259045"/>
    <xdr:sp macro="" textlink="">
      <xdr:nvSpPr>
        <xdr:cNvPr id="376" name="【港湾・漁港】&#10;有形固定資産減価償却率平均値テキスト"/>
        <xdr:cNvSpPr txBox="1"/>
      </xdr:nvSpPr>
      <xdr:spPr>
        <a:xfrm>
          <a:off x="4124960" y="17484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26670</xdr:rowOff>
    </xdr:from>
    <xdr:to>
      <xdr:col>24</xdr:col>
      <xdr:colOff>114300</xdr:colOff>
      <xdr:row>105</xdr:row>
      <xdr:rowOff>128270</xdr:rowOff>
    </xdr:to>
    <xdr:sp macro="" textlink="">
      <xdr:nvSpPr>
        <xdr:cNvPr id="377" name="フローチャート: 判断 376"/>
        <xdr:cNvSpPr/>
      </xdr:nvSpPr>
      <xdr:spPr>
        <a:xfrm>
          <a:off x="4036060" y="1762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69850</xdr:rowOff>
    </xdr:from>
    <xdr:to>
      <xdr:col>20</xdr:col>
      <xdr:colOff>38100</xdr:colOff>
      <xdr:row>105</xdr:row>
      <xdr:rowOff>0</xdr:rowOff>
    </xdr:to>
    <xdr:sp macro="" textlink="">
      <xdr:nvSpPr>
        <xdr:cNvPr id="378" name="フローチャート: 判断 377"/>
        <xdr:cNvSpPr/>
      </xdr:nvSpPr>
      <xdr:spPr>
        <a:xfrm>
          <a:off x="3312160" y="175044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115570</xdr:rowOff>
    </xdr:from>
    <xdr:to>
      <xdr:col>15</xdr:col>
      <xdr:colOff>101600</xdr:colOff>
      <xdr:row>105</xdr:row>
      <xdr:rowOff>45720</xdr:rowOff>
    </xdr:to>
    <xdr:sp macro="" textlink="">
      <xdr:nvSpPr>
        <xdr:cNvPr id="379" name="フローチャート: 判断 378"/>
        <xdr:cNvSpPr/>
      </xdr:nvSpPr>
      <xdr:spPr>
        <a:xfrm>
          <a:off x="2514600" y="17550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44450</xdr:rowOff>
    </xdr:from>
    <xdr:to>
      <xdr:col>10</xdr:col>
      <xdr:colOff>165100</xdr:colOff>
      <xdr:row>105</xdr:row>
      <xdr:rowOff>146050</xdr:rowOff>
    </xdr:to>
    <xdr:sp macro="" textlink="">
      <xdr:nvSpPr>
        <xdr:cNvPr id="380" name="フローチャート: 判断 379"/>
        <xdr:cNvSpPr/>
      </xdr:nvSpPr>
      <xdr:spPr>
        <a:xfrm>
          <a:off x="1739900" y="1764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146050</xdr:rowOff>
    </xdr:from>
    <xdr:to>
      <xdr:col>24</xdr:col>
      <xdr:colOff>114300</xdr:colOff>
      <xdr:row>106</xdr:row>
      <xdr:rowOff>76200</xdr:rowOff>
    </xdr:to>
    <xdr:sp macro="" textlink="">
      <xdr:nvSpPr>
        <xdr:cNvPr id="386" name="楕円 385"/>
        <xdr:cNvSpPr/>
      </xdr:nvSpPr>
      <xdr:spPr>
        <a:xfrm>
          <a:off x="4036060" y="177482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124477</xdr:rowOff>
    </xdr:from>
    <xdr:ext cx="405111" cy="259045"/>
    <xdr:sp macro="" textlink="">
      <xdr:nvSpPr>
        <xdr:cNvPr id="387" name="【港湾・漁港】&#10;有形固定資産減価償却率該当値テキスト"/>
        <xdr:cNvSpPr txBox="1"/>
      </xdr:nvSpPr>
      <xdr:spPr>
        <a:xfrm>
          <a:off x="4124960" y="1772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170180</xdr:rowOff>
    </xdr:from>
    <xdr:to>
      <xdr:col>20</xdr:col>
      <xdr:colOff>38100</xdr:colOff>
      <xdr:row>106</xdr:row>
      <xdr:rowOff>100330</xdr:rowOff>
    </xdr:to>
    <xdr:sp macro="" textlink="">
      <xdr:nvSpPr>
        <xdr:cNvPr id="388" name="楕円 387"/>
        <xdr:cNvSpPr/>
      </xdr:nvSpPr>
      <xdr:spPr>
        <a:xfrm>
          <a:off x="3312160" y="177723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25400</xdr:rowOff>
    </xdr:from>
    <xdr:to>
      <xdr:col>24</xdr:col>
      <xdr:colOff>63500</xdr:colOff>
      <xdr:row>106</xdr:row>
      <xdr:rowOff>49530</xdr:rowOff>
    </xdr:to>
    <xdr:cxnSp macro="">
      <xdr:nvCxnSpPr>
        <xdr:cNvPr id="389" name="直線コネクタ 388"/>
        <xdr:cNvCxnSpPr/>
      </xdr:nvCxnSpPr>
      <xdr:spPr>
        <a:xfrm flipV="1">
          <a:off x="3355340" y="17795240"/>
          <a:ext cx="73152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24130</xdr:rowOff>
    </xdr:from>
    <xdr:to>
      <xdr:col>15</xdr:col>
      <xdr:colOff>101600</xdr:colOff>
      <xdr:row>106</xdr:row>
      <xdr:rowOff>125730</xdr:rowOff>
    </xdr:to>
    <xdr:sp macro="" textlink="">
      <xdr:nvSpPr>
        <xdr:cNvPr id="390" name="楕円 389"/>
        <xdr:cNvSpPr/>
      </xdr:nvSpPr>
      <xdr:spPr>
        <a:xfrm>
          <a:off x="2514600" y="1779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49530</xdr:rowOff>
    </xdr:from>
    <xdr:to>
      <xdr:col>19</xdr:col>
      <xdr:colOff>177800</xdr:colOff>
      <xdr:row>106</xdr:row>
      <xdr:rowOff>74930</xdr:rowOff>
    </xdr:to>
    <xdr:cxnSp macro="">
      <xdr:nvCxnSpPr>
        <xdr:cNvPr id="391" name="直線コネクタ 390"/>
        <xdr:cNvCxnSpPr/>
      </xdr:nvCxnSpPr>
      <xdr:spPr>
        <a:xfrm flipV="1">
          <a:off x="2565400" y="17819370"/>
          <a:ext cx="78994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55880</xdr:rowOff>
    </xdr:from>
    <xdr:to>
      <xdr:col>10</xdr:col>
      <xdr:colOff>165100</xdr:colOff>
      <xdr:row>106</xdr:row>
      <xdr:rowOff>157480</xdr:rowOff>
    </xdr:to>
    <xdr:sp macro="" textlink="">
      <xdr:nvSpPr>
        <xdr:cNvPr id="392" name="楕円 391"/>
        <xdr:cNvSpPr/>
      </xdr:nvSpPr>
      <xdr:spPr>
        <a:xfrm>
          <a:off x="17399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74930</xdr:rowOff>
    </xdr:from>
    <xdr:to>
      <xdr:col>15</xdr:col>
      <xdr:colOff>50800</xdr:colOff>
      <xdr:row>106</xdr:row>
      <xdr:rowOff>106680</xdr:rowOff>
    </xdr:to>
    <xdr:cxnSp macro="">
      <xdr:nvCxnSpPr>
        <xdr:cNvPr id="393" name="直線コネクタ 392"/>
        <xdr:cNvCxnSpPr/>
      </xdr:nvCxnSpPr>
      <xdr:spPr>
        <a:xfrm flipV="1">
          <a:off x="1790700" y="17844770"/>
          <a:ext cx="7747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16527</xdr:rowOff>
    </xdr:from>
    <xdr:ext cx="405111" cy="259045"/>
    <xdr:sp macro="" textlink="">
      <xdr:nvSpPr>
        <xdr:cNvPr id="394" name="n_1aveValue【港湾・漁港】&#10;有形固定資産減価償却率"/>
        <xdr:cNvSpPr txBox="1"/>
      </xdr:nvSpPr>
      <xdr:spPr>
        <a:xfrm>
          <a:off x="3170564" y="17283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62247</xdr:rowOff>
    </xdr:from>
    <xdr:ext cx="405111" cy="259045"/>
    <xdr:sp macro="" textlink="">
      <xdr:nvSpPr>
        <xdr:cNvPr id="395" name="n_2aveValue【港湾・漁港】&#10;有形固定資産減価償却率"/>
        <xdr:cNvSpPr txBox="1"/>
      </xdr:nvSpPr>
      <xdr:spPr>
        <a:xfrm>
          <a:off x="2385704" y="17329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162577</xdr:rowOff>
    </xdr:from>
    <xdr:ext cx="405111" cy="259045"/>
    <xdr:sp macro="" textlink="">
      <xdr:nvSpPr>
        <xdr:cNvPr id="396" name="n_3aveValue【港湾・漁港】&#10;有形固定資産減価償却率"/>
        <xdr:cNvSpPr txBox="1"/>
      </xdr:nvSpPr>
      <xdr:spPr>
        <a:xfrm>
          <a:off x="161100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91457</xdr:rowOff>
    </xdr:from>
    <xdr:ext cx="405111" cy="259045"/>
    <xdr:sp macro="" textlink="">
      <xdr:nvSpPr>
        <xdr:cNvPr id="397" name="n_1mainValue【港湾・漁港】&#10;有形固定資産減価償却率"/>
        <xdr:cNvSpPr txBox="1"/>
      </xdr:nvSpPr>
      <xdr:spPr>
        <a:xfrm>
          <a:off x="3170564" y="1786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116857</xdr:rowOff>
    </xdr:from>
    <xdr:ext cx="405111" cy="259045"/>
    <xdr:sp macro="" textlink="">
      <xdr:nvSpPr>
        <xdr:cNvPr id="398" name="n_2mainValue【港湾・漁港】&#10;有形固定資産減価償却率"/>
        <xdr:cNvSpPr txBox="1"/>
      </xdr:nvSpPr>
      <xdr:spPr>
        <a:xfrm>
          <a:off x="2385704" y="1788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148607</xdr:rowOff>
    </xdr:from>
    <xdr:ext cx="405111" cy="259045"/>
    <xdr:sp macro="" textlink="">
      <xdr:nvSpPr>
        <xdr:cNvPr id="399" name="n_3mainValue【港湾・漁港】&#10;有形固定資産減価償却率"/>
        <xdr:cNvSpPr txBox="1"/>
      </xdr:nvSpPr>
      <xdr:spPr>
        <a:xfrm>
          <a:off x="1611004" y="1791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0" name="直線コネクタ 409"/>
        <xdr:cNvCxnSpPr/>
      </xdr:nvCxnSpPr>
      <xdr:spPr>
        <a:xfrm>
          <a:off x="5826760" y="183081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11" name="テキスト ボックス 410"/>
        <xdr:cNvSpPr txBox="1"/>
      </xdr:nvSpPr>
      <xdr:spPr>
        <a:xfrm>
          <a:off x="5600834" y="181697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2" name="直線コネクタ 411"/>
        <xdr:cNvCxnSpPr/>
      </xdr:nvCxnSpPr>
      <xdr:spPr>
        <a:xfrm>
          <a:off x="5826760" y="179891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13" name="テキスト ボックス 412"/>
        <xdr:cNvSpPr txBox="1"/>
      </xdr:nvSpPr>
      <xdr:spPr>
        <a:xfrm>
          <a:off x="5299921" y="178507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4" name="直線コネクタ 413"/>
        <xdr:cNvCxnSpPr/>
      </xdr:nvCxnSpPr>
      <xdr:spPr>
        <a:xfrm>
          <a:off x="5826760" y="176702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15" name="テキスト ボックス 414"/>
        <xdr:cNvSpPr txBox="1"/>
      </xdr:nvSpPr>
      <xdr:spPr>
        <a:xfrm>
          <a:off x="5299921" y="1753182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16" name="直線コネクタ 415"/>
        <xdr:cNvCxnSpPr/>
      </xdr:nvCxnSpPr>
      <xdr:spPr>
        <a:xfrm>
          <a:off x="5826760" y="173512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17" name="テキスト ボックス 416"/>
        <xdr:cNvSpPr txBox="1"/>
      </xdr:nvSpPr>
      <xdr:spPr>
        <a:xfrm>
          <a:off x="5299921" y="1721287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18" name="直線コネクタ 417"/>
        <xdr:cNvCxnSpPr/>
      </xdr:nvCxnSpPr>
      <xdr:spPr>
        <a:xfrm>
          <a:off x="5826760" y="170323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19" name="テキスト ボックス 418"/>
        <xdr:cNvSpPr txBox="1"/>
      </xdr:nvSpPr>
      <xdr:spPr>
        <a:xfrm>
          <a:off x="5299921" y="1689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0" name="直線コネクタ 419"/>
        <xdr:cNvCxnSpPr/>
      </xdr:nvCxnSpPr>
      <xdr:spPr>
        <a:xfrm>
          <a:off x="5826760" y="1671338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421" name="テキスト ボックス 420"/>
        <xdr:cNvSpPr txBox="1"/>
      </xdr:nvSpPr>
      <xdr:spPr>
        <a:xfrm>
          <a:off x="5209768" y="1657496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2" name="直線コネクタ 421"/>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3" name="テキスト ボックス 422"/>
        <xdr:cNvSpPr txBox="1"/>
      </xdr:nvSpPr>
      <xdr:spPr>
        <a:xfrm>
          <a:off x="5209768" y="162560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4" name="【港湾・漁港】&#10;一人当たり有形固定資産（償却資産）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30835</xdr:rowOff>
    </xdr:from>
    <xdr:to>
      <xdr:col>54</xdr:col>
      <xdr:colOff>189865</xdr:colOff>
      <xdr:row>109</xdr:row>
      <xdr:rowOff>35379</xdr:rowOff>
    </xdr:to>
    <xdr:cxnSp macro="">
      <xdr:nvCxnSpPr>
        <xdr:cNvPr id="425" name="直線コネクタ 424"/>
        <xdr:cNvCxnSpPr/>
      </xdr:nvCxnSpPr>
      <xdr:spPr>
        <a:xfrm flipV="1">
          <a:off x="9219565" y="16794835"/>
          <a:ext cx="0" cy="1513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39206</xdr:rowOff>
    </xdr:from>
    <xdr:ext cx="249299" cy="259045"/>
    <xdr:sp macro="" textlink="">
      <xdr:nvSpPr>
        <xdr:cNvPr id="426" name="【港湾・漁港】&#10;一人当たり有形固定資産（償却資産）額最小値テキスト"/>
        <xdr:cNvSpPr txBox="1"/>
      </xdr:nvSpPr>
      <xdr:spPr>
        <a:xfrm>
          <a:off x="9258300" y="18311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35379</xdr:rowOff>
    </xdr:from>
    <xdr:to>
      <xdr:col>55</xdr:col>
      <xdr:colOff>88900</xdr:colOff>
      <xdr:row>109</xdr:row>
      <xdr:rowOff>35379</xdr:rowOff>
    </xdr:to>
    <xdr:cxnSp macro="">
      <xdr:nvCxnSpPr>
        <xdr:cNvPr id="427" name="直線コネクタ 426"/>
        <xdr:cNvCxnSpPr/>
      </xdr:nvCxnSpPr>
      <xdr:spPr>
        <a:xfrm>
          <a:off x="915416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148962</xdr:rowOff>
    </xdr:from>
    <xdr:ext cx="599010" cy="259045"/>
    <xdr:sp macro="" textlink="">
      <xdr:nvSpPr>
        <xdr:cNvPr id="428" name="【港湾・漁港】&#10;一人当たり有形固定資産（償却資産）額最大値テキスト"/>
        <xdr:cNvSpPr txBox="1"/>
      </xdr:nvSpPr>
      <xdr:spPr>
        <a:xfrm>
          <a:off x="9258300" y="16577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30835</xdr:rowOff>
    </xdr:from>
    <xdr:to>
      <xdr:col>55</xdr:col>
      <xdr:colOff>88900</xdr:colOff>
      <xdr:row>100</xdr:row>
      <xdr:rowOff>30835</xdr:rowOff>
    </xdr:to>
    <xdr:cxnSp macro="">
      <xdr:nvCxnSpPr>
        <xdr:cNvPr id="429" name="直線コネクタ 428"/>
        <xdr:cNvCxnSpPr/>
      </xdr:nvCxnSpPr>
      <xdr:spPr>
        <a:xfrm>
          <a:off x="9154160" y="167948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67082</xdr:rowOff>
    </xdr:from>
    <xdr:ext cx="599010" cy="259045"/>
    <xdr:sp macro="" textlink="">
      <xdr:nvSpPr>
        <xdr:cNvPr id="430" name="【港湾・漁港】&#10;一人当たり有形固定資産（償却資産）額平均値テキスト"/>
        <xdr:cNvSpPr txBox="1"/>
      </xdr:nvSpPr>
      <xdr:spPr>
        <a:xfrm>
          <a:off x="9258300" y="18004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88655</xdr:rowOff>
    </xdr:from>
    <xdr:to>
      <xdr:col>55</xdr:col>
      <xdr:colOff>50800</xdr:colOff>
      <xdr:row>108</xdr:row>
      <xdr:rowOff>18805</xdr:rowOff>
    </xdr:to>
    <xdr:sp macro="" textlink="">
      <xdr:nvSpPr>
        <xdr:cNvPr id="431" name="フローチャート: 判断 430"/>
        <xdr:cNvSpPr/>
      </xdr:nvSpPr>
      <xdr:spPr>
        <a:xfrm>
          <a:off x="9192260" y="180261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118452</xdr:rowOff>
    </xdr:from>
    <xdr:to>
      <xdr:col>50</xdr:col>
      <xdr:colOff>165100</xdr:colOff>
      <xdr:row>108</xdr:row>
      <xdr:rowOff>48602</xdr:rowOff>
    </xdr:to>
    <xdr:sp macro="" textlink="">
      <xdr:nvSpPr>
        <xdr:cNvPr id="432" name="フローチャート: 判断 431"/>
        <xdr:cNvSpPr/>
      </xdr:nvSpPr>
      <xdr:spPr>
        <a:xfrm>
          <a:off x="8445500" y="180559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31263</xdr:rowOff>
    </xdr:from>
    <xdr:to>
      <xdr:col>46</xdr:col>
      <xdr:colOff>38100</xdr:colOff>
      <xdr:row>107</xdr:row>
      <xdr:rowOff>132863</xdr:rowOff>
    </xdr:to>
    <xdr:sp macro="" textlink="">
      <xdr:nvSpPr>
        <xdr:cNvPr id="433" name="フローチャート: 判断 432"/>
        <xdr:cNvSpPr/>
      </xdr:nvSpPr>
      <xdr:spPr>
        <a:xfrm>
          <a:off x="7670800" y="1796874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153752</xdr:rowOff>
    </xdr:from>
    <xdr:to>
      <xdr:col>41</xdr:col>
      <xdr:colOff>101600</xdr:colOff>
      <xdr:row>107</xdr:row>
      <xdr:rowOff>83902</xdr:rowOff>
    </xdr:to>
    <xdr:sp macro="" textlink="">
      <xdr:nvSpPr>
        <xdr:cNvPr id="434" name="フローチャート: 判断 433"/>
        <xdr:cNvSpPr/>
      </xdr:nvSpPr>
      <xdr:spPr>
        <a:xfrm>
          <a:off x="6873240" y="179235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5" name="テキスト ボックス 434"/>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6" name="テキスト ボックス 435"/>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7" name="テキスト ボックス 436"/>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8" name="テキスト ボックス 437"/>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9" name="テキスト ボックス 438"/>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29961</xdr:rowOff>
    </xdr:from>
    <xdr:to>
      <xdr:col>55</xdr:col>
      <xdr:colOff>50800</xdr:colOff>
      <xdr:row>106</xdr:row>
      <xdr:rowOff>131561</xdr:rowOff>
    </xdr:to>
    <xdr:sp macro="" textlink="">
      <xdr:nvSpPr>
        <xdr:cNvPr id="440" name="楕円 439"/>
        <xdr:cNvSpPr/>
      </xdr:nvSpPr>
      <xdr:spPr>
        <a:xfrm>
          <a:off x="9192260" y="1779980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52838</xdr:rowOff>
    </xdr:from>
    <xdr:ext cx="599010" cy="259045"/>
    <xdr:sp macro="" textlink="">
      <xdr:nvSpPr>
        <xdr:cNvPr id="441" name="【港湾・漁港】&#10;一人当たり有形固定資産（償却資産）額該当値テキスト"/>
        <xdr:cNvSpPr txBox="1"/>
      </xdr:nvSpPr>
      <xdr:spPr>
        <a:xfrm>
          <a:off x="9258300" y="17655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42191</xdr:rowOff>
    </xdr:from>
    <xdr:to>
      <xdr:col>50</xdr:col>
      <xdr:colOff>165100</xdr:colOff>
      <xdr:row>106</xdr:row>
      <xdr:rowOff>143791</xdr:rowOff>
    </xdr:to>
    <xdr:sp macro="" textlink="">
      <xdr:nvSpPr>
        <xdr:cNvPr id="442" name="楕円 441"/>
        <xdr:cNvSpPr/>
      </xdr:nvSpPr>
      <xdr:spPr>
        <a:xfrm>
          <a:off x="8445500" y="1781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80761</xdr:rowOff>
    </xdr:from>
    <xdr:to>
      <xdr:col>55</xdr:col>
      <xdr:colOff>0</xdr:colOff>
      <xdr:row>106</xdr:row>
      <xdr:rowOff>92991</xdr:rowOff>
    </xdr:to>
    <xdr:cxnSp macro="">
      <xdr:nvCxnSpPr>
        <xdr:cNvPr id="443" name="直線コネクタ 442"/>
        <xdr:cNvCxnSpPr/>
      </xdr:nvCxnSpPr>
      <xdr:spPr>
        <a:xfrm flipV="1">
          <a:off x="8496300" y="17850601"/>
          <a:ext cx="7239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50068</xdr:rowOff>
    </xdr:from>
    <xdr:to>
      <xdr:col>46</xdr:col>
      <xdr:colOff>38100</xdr:colOff>
      <xdr:row>106</xdr:row>
      <xdr:rowOff>151668</xdr:rowOff>
    </xdr:to>
    <xdr:sp macro="" textlink="">
      <xdr:nvSpPr>
        <xdr:cNvPr id="444" name="楕円 443"/>
        <xdr:cNvSpPr/>
      </xdr:nvSpPr>
      <xdr:spPr>
        <a:xfrm>
          <a:off x="7670800" y="1781990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92991</xdr:rowOff>
    </xdr:from>
    <xdr:to>
      <xdr:col>50</xdr:col>
      <xdr:colOff>114300</xdr:colOff>
      <xdr:row>106</xdr:row>
      <xdr:rowOff>100868</xdr:rowOff>
    </xdr:to>
    <xdr:cxnSp macro="">
      <xdr:nvCxnSpPr>
        <xdr:cNvPr id="445" name="直線コネクタ 444"/>
        <xdr:cNvCxnSpPr/>
      </xdr:nvCxnSpPr>
      <xdr:spPr>
        <a:xfrm flipV="1">
          <a:off x="7713980" y="17862831"/>
          <a:ext cx="782320" cy="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64133</xdr:rowOff>
    </xdr:from>
    <xdr:to>
      <xdr:col>41</xdr:col>
      <xdr:colOff>101600</xdr:colOff>
      <xdr:row>106</xdr:row>
      <xdr:rowOff>165733</xdr:rowOff>
    </xdr:to>
    <xdr:sp macro="" textlink="">
      <xdr:nvSpPr>
        <xdr:cNvPr id="446" name="楕円 445"/>
        <xdr:cNvSpPr/>
      </xdr:nvSpPr>
      <xdr:spPr>
        <a:xfrm>
          <a:off x="6873240" y="1783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100868</xdr:rowOff>
    </xdr:from>
    <xdr:to>
      <xdr:col>45</xdr:col>
      <xdr:colOff>177800</xdr:colOff>
      <xdr:row>106</xdr:row>
      <xdr:rowOff>114933</xdr:rowOff>
    </xdr:to>
    <xdr:cxnSp macro="">
      <xdr:nvCxnSpPr>
        <xdr:cNvPr id="447" name="直線コネクタ 446"/>
        <xdr:cNvCxnSpPr/>
      </xdr:nvCxnSpPr>
      <xdr:spPr>
        <a:xfrm flipV="1">
          <a:off x="6924040" y="17870708"/>
          <a:ext cx="789940" cy="1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108</xdr:row>
      <xdr:rowOff>39729</xdr:rowOff>
    </xdr:from>
    <xdr:ext cx="599010" cy="259045"/>
    <xdr:sp macro="" textlink="">
      <xdr:nvSpPr>
        <xdr:cNvPr id="448" name="n_1aveValue【港湾・漁港】&#10;一人当たり有形固定資産（償却資産）額"/>
        <xdr:cNvSpPr txBox="1"/>
      </xdr:nvSpPr>
      <xdr:spPr>
        <a:xfrm>
          <a:off x="8214575" y="18144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123990</xdr:rowOff>
    </xdr:from>
    <xdr:ext cx="599010" cy="259045"/>
    <xdr:sp macro="" textlink="">
      <xdr:nvSpPr>
        <xdr:cNvPr id="449" name="n_2aveValue【港湾・漁港】&#10;一人当たり有形固定資産（償却資産）額"/>
        <xdr:cNvSpPr txBox="1"/>
      </xdr:nvSpPr>
      <xdr:spPr>
        <a:xfrm>
          <a:off x="7444955" y="1806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75029</xdr:rowOff>
    </xdr:from>
    <xdr:ext cx="599010" cy="259045"/>
    <xdr:sp macro="" textlink="">
      <xdr:nvSpPr>
        <xdr:cNvPr id="450" name="n_3aveValue【港湾・漁港】&#10;一人当たり有形固定資産（償却資産）額"/>
        <xdr:cNvSpPr txBox="1"/>
      </xdr:nvSpPr>
      <xdr:spPr>
        <a:xfrm>
          <a:off x="6670255" y="18012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104</xdr:row>
      <xdr:rowOff>160318</xdr:rowOff>
    </xdr:from>
    <xdr:ext cx="599010" cy="259045"/>
    <xdr:sp macro="" textlink="">
      <xdr:nvSpPr>
        <xdr:cNvPr id="451" name="n_1mainValue【港湾・漁港】&#10;一人当たり有形固定資産（償却資産）額"/>
        <xdr:cNvSpPr txBox="1"/>
      </xdr:nvSpPr>
      <xdr:spPr>
        <a:xfrm>
          <a:off x="8214575" y="1759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168195</xdr:rowOff>
    </xdr:from>
    <xdr:ext cx="599010" cy="259045"/>
    <xdr:sp macro="" textlink="">
      <xdr:nvSpPr>
        <xdr:cNvPr id="452" name="n_2mainValue【港湾・漁港】&#10;一人当たり有形固定資産（償却資産）額"/>
        <xdr:cNvSpPr txBox="1"/>
      </xdr:nvSpPr>
      <xdr:spPr>
        <a:xfrm>
          <a:off x="7444955" y="17602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10810</xdr:rowOff>
    </xdr:from>
    <xdr:ext cx="599010" cy="259045"/>
    <xdr:sp macro="" textlink="">
      <xdr:nvSpPr>
        <xdr:cNvPr id="453" name="n_3mainValue【港湾・漁港】&#10;一人当たり有形固定資産（償却資産）額"/>
        <xdr:cNvSpPr txBox="1"/>
      </xdr:nvSpPr>
      <xdr:spPr>
        <a:xfrm>
          <a:off x="6670255" y="17613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4" name="正方形/長方形 453"/>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5" name="正方形/長方形 454"/>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6" name="正方形/長方形 455"/>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7" name="正方形/長方形 456"/>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8" name="正方形/長方形 457"/>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9" name="正方形/長方形 458"/>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0" name="正方形/長方形 459"/>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1" name="正方形/長方形 460"/>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2" name="テキスト ボックス 461"/>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3" name="直線コネクタ 462"/>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4" name="テキスト ボックス 463"/>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5" name="直線コネクタ 464"/>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6" name="テキスト ボックス 465"/>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7" name="直線コネクタ 466"/>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8" name="テキスト ボックス 467"/>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9" name="直線コネクタ 468"/>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0" name="テキスト ボックス 469"/>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1" name="直線コネクタ 470"/>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2" name="テキスト ボックス 471"/>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3" name="直線コネクタ 472"/>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4" name="テキスト ボックス 473"/>
        <xdr:cNvSpPr txBox="1"/>
      </xdr:nvSpPr>
      <xdr:spPr>
        <a:xfrm>
          <a:off x="105615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137160</xdr:rowOff>
    </xdr:to>
    <xdr:cxnSp macro="">
      <xdr:nvCxnSpPr>
        <xdr:cNvPr id="478" name="直線コネクタ 477"/>
        <xdr:cNvCxnSpPr/>
      </xdr:nvCxnSpPr>
      <xdr:spPr>
        <a:xfrm flipV="1">
          <a:off x="14375764" y="55892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140987</xdr:rowOff>
    </xdr:from>
    <xdr:ext cx="405111" cy="259045"/>
    <xdr:sp macro="" textlink="">
      <xdr:nvSpPr>
        <xdr:cNvPr id="479" name="【認定こども園・幼稚園・保育所】&#10;有形固定資産減価償却率最小値テキスト"/>
        <xdr:cNvSpPr txBox="1"/>
      </xdr:nvSpPr>
      <xdr:spPr>
        <a:xfrm>
          <a:off x="14414500"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137160</xdr:rowOff>
    </xdr:from>
    <xdr:to>
      <xdr:col>86</xdr:col>
      <xdr:colOff>25400</xdr:colOff>
      <xdr:row>41</xdr:row>
      <xdr:rowOff>137160</xdr:rowOff>
    </xdr:to>
    <xdr:cxnSp macro="">
      <xdr:nvCxnSpPr>
        <xdr:cNvPr id="480" name="直線コネクタ 479"/>
        <xdr:cNvCxnSpPr/>
      </xdr:nvCxnSpPr>
      <xdr:spPr>
        <a:xfrm>
          <a:off x="14287500" y="70104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81" name="【認定こども園・幼稚園・保育所】&#10;有形固定資産減価償却率最大値テキスト"/>
        <xdr:cNvSpPr txBox="1"/>
      </xdr:nvSpPr>
      <xdr:spPr>
        <a:xfrm>
          <a:off x="14414500" y="53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82" name="直線コネクタ 481"/>
        <xdr:cNvCxnSpPr/>
      </xdr:nvCxnSpPr>
      <xdr:spPr>
        <a:xfrm>
          <a:off x="14287500" y="558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131462</xdr:rowOff>
    </xdr:from>
    <xdr:ext cx="405111" cy="259045"/>
    <xdr:sp macro="" textlink="">
      <xdr:nvSpPr>
        <xdr:cNvPr id="483" name="【認定こども園・幼稚園・保育所】&#10;有形固定資産減価償却率平均値テキスト"/>
        <xdr:cNvSpPr txBox="1"/>
      </xdr:nvSpPr>
      <xdr:spPr>
        <a:xfrm>
          <a:off x="14414500" y="6334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484" name="フローチャート: 判断 483"/>
        <xdr:cNvSpPr/>
      </xdr:nvSpPr>
      <xdr:spPr>
        <a:xfrm>
          <a:off x="14325600" y="635571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27305</xdr:rowOff>
    </xdr:from>
    <xdr:to>
      <xdr:col>81</xdr:col>
      <xdr:colOff>101600</xdr:colOff>
      <xdr:row>38</xdr:row>
      <xdr:rowOff>128905</xdr:rowOff>
    </xdr:to>
    <xdr:sp macro="" textlink="">
      <xdr:nvSpPr>
        <xdr:cNvPr id="485" name="フローチャート: 判断 484"/>
        <xdr:cNvSpPr/>
      </xdr:nvSpPr>
      <xdr:spPr>
        <a:xfrm>
          <a:off x="1357884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36830</xdr:rowOff>
    </xdr:from>
    <xdr:to>
      <xdr:col>76</xdr:col>
      <xdr:colOff>165100</xdr:colOff>
      <xdr:row>38</xdr:row>
      <xdr:rowOff>138430</xdr:rowOff>
    </xdr:to>
    <xdr:sp macro="" textlink="">
      <xdr:nvSpPr>
        <xdr:cNvPr id="486" name="フローチャート: 判断 485"/>
        <xdr:cNvSpPr/>
      </xdr:nvSpPr>
      <xdr:spPr>
        <a:xfrm>
          <a:off x="1280414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12065</xdr:rowOff>
    </xdr:from>
    <xdr:to>
      <xdr:col>72</xdr:col>
      <xdr:colOff>38100</xdr:colOff>
      <xdr:row>38</xdr:row>
      <xdr:rowOff>113665</xdr:rowOff>
    </xdr:to>
    <xdr:sp macro="" textlink="">
      <xdr:nvSpPr>
        <xdr:cNvPr id="487" name="フローチャート: 判断 486"/>
        <xdr:cNvSpPr/>
      </xdr:nvSpPr>
      <xdr:spPr>
        <a:xfrm>
          <a:off x="12029440" y="63823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88265</xdr:rowOff>
    </xdr:from>
    <xdr:to>
      <xdr:col>85</xdr:col>
      <xdr:colOff>177800</xdr:colOff>
      <xdr:row>35</xdr:row>
      <xdr:rowOff>18415</xdr:rowOff>
    </xdr:to>
    <xdr:sp macro="" textlink="">
      <xdr:nvSpPr>
        <xdr:cNvPr id="493" name="楕円 492"/>
        <xdr:cNvSpPr/>
      </xdr:nvSpPr>
      <xdr:spPr>
        <a:xfrm>
          <a:off x="14325600" y="578802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111142</xdr:rowOff>
    </xdr:from>
    <xdr:ext cx="405111" cy="259045"/>
    <xdr:sp macro="" textlink="">
      <xdr:nvSpPr>
        <xdr:cNvPr id="494" name="【認定こども園・幼稚園・保育所】&#10;有形固定資産減価償却率該当値テキスト"/>
        <xdr:cNvSpPr txBox="1"/>
      </xdr:nvSpPr>
      <xdr:spPr>
        <a:xfrm>
          <a:off x="14414500" y="564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124460</xdr:rowOff>
    </xdr:from>
    <xdr:to>
      <xdr:col>81</xdr:col>
      <xdr:colOff>101600</xdr:colOff>
      <xdr:row>35</xdr:row>
      <xdr:rowOff>54610</xdr:rowOff>
    </xdr:to>
    <xdr:sp macro="" textlink="">
      <xdr:nvSpPr>
        <xdr:cNvPr id="495" name="楕円 494"/>
        <xdr:cNvSpPr/>
      </xdr:nvSpPr>
      <xdr:spPr>
        <a:xfrm>
          <a:off x="13578840" y="5824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139065</xdr:rowOff>
    </xdr:from>
    <xdr:to>
      <xdr:col>85</xdr:col>
      <xdr:colOff>127000</xdr:colOff>
      <xdr:row>35</xdr:row>
      <xdr:rowOff>3810</xdr:rowOff>
    </xdr:to>
    <xdr:cxnSp macro="">
      <xdr:nvCxnSpPr>
        <xdr:cNvPr id="496" name="直線コネクタ 495"/>
        <xdr:cNvCxnSpPr/>
      </xdr:nvCxnSpPr>
      <xdr:spPr>
        <a:xfrm flipV="1">
          <a:off x="13629640" y="5838825"/>
          <a:ext cx="7467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76835</xdr:rowOff>
    </xdr:from>
    <xdr:to>
      <xdr:col>76</xdr:col>
      <xdr:colOff>165100</xdr:colOff>
      <xdr:row>35</xdr:row>
      <xdr:rowOff>6985</xdr:rowOff>
    </xdr:to>
    <xdr:sp macro="" textlink="">
      <xdr:nvSpPr>
        <xdr:cNvPr id="497" name="楕円 496"/>
        <xdr:cNvSpPr/>
      </xdr:nvSpPr>
      <xdr:spPr>
        <a:xfrm>
          <a:off x="12804140" y="57765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127635</xdr:rowOff>
    </xdr:from>
    <xdr:to>
      <xdr:col>81</xdr:col>
      <xdr:colOff>50800</xdr:colOff>
      <xdr:row>35</xdr:row>
      <xdr:rowOff>3810</xdr:rowOff>
    </xdr:to>
    <xdr:cxnSp macro="">
      <xdr:nvCxnSpPr>
        <xdr:cNvPr id="498" name="直線コネクタ 497"/>
        <xdr:cNvCxnSpPr/>
      </xdr:nvCxnSpPr>
      <xdr:spPr>
        <a:xfrm>
          <a:off x="12854940" y="5827395"/>
          <a:ext cx="7747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143510</xdr:rowOff>
    </xdr:from>
    <xdr:to>
      <xdr:col>72</xdr:col>
      <xdr:colOff>38100</xdr:colOff>
      <xdr:row>35</xdr:row>
      <xdr:rowOff>73660</xdr:rowOff>
    </xdr:to>
    <xdr:sp macro="" textlink="">
      <xdr:nvSpPr>
        <xdr:cNvPr id="499" name="楕円 498"/>
        <xdr:cNvSpPr/>
      </xdr:nvSpPr>
      <xdr:spPr>
        <a:xfrm>
          <a:off x="12029440" y="58432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127635</xdr:rowOff>
    </xdr:from>
    <xdr:to>
      <xdr:col>76</xdr:col>
      <xdr:colOff>114300</xdr:colOff>
      <xdr:row>35</xdr:row>
      <xdr:rowOff>22860</xdr:rowOff>
    </xdr:to>
    <xdr:cxnSp macro="">
      <xdr:nvCxnSpPr>
        <xdr:cNvPr id="500" name="直線コネクタ 499"/>
        <xdr:cNvCxnSpPr/>
      </xdr:nvCxnSpPr>
      <xdr:spPr>
        <a:xfrm flipV="1">
          <a:off x="12072620" y="5827395"/>
          <a:ext cx="78232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120032</xdr:rowOff>
    </xdr:from>
    <xdr:ext cx="405111" cy="259045"/>
    <xdr:sp macro="" textlink="">
      <xdr:nvSpPr>
        <xdr:cNvPr id="501" name="n_1aveValue【認定こども園・幼稚園・保育所】&#10;有形固定資産減価償却率"/>
        <xdr:cNvSpPr txBox="1"/>
      </xdr:nvSpPr>
      <xdr:spPr>
        <a:xfrm>
          <a:off x="134372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129557</xdr:rowOff>
    </xdr:from>
    <xdr:ext cx="405111" cy="259045"/>
    <xdr:sp macro="" textlink="">
      <xdr:nvSpPr>
        <xdr:cNvPr id="502" name="n_2aveValue【認定こども園・幼稚園・保育所】&#10;有形固定資産減価償却率"/>
        <xdr:cNvSpPr txBox="1"/>
      </xdr:nvSpPr>
      <xdr:spPr>
        <a:xfrm>
          <a:off x="126752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104792</xdr:rowOff>
    </xdr:from>
    <xdr:ext cx="405111" cy="259045"/>
    <xdr:sp macro="" textlink="">
      <xdr:nvSpPr>
        <xdr:cNvPr id="503" name="n_3aveValue【認定こども園・幼稚園・保育所】&#10;有形固定資産減価償却率"/>
        <xdr:cNvSpPr txBox="1"/>
      </xdr:nvSpPr>
      <xdr:spPr>
        <a:xfrm>
          <a:off x="119005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71137</xdr:rowOff>
    </xdr:from>
    <xdr:ext cx="405111" cy="259045"/>
    <xdr:sp macro="" textlink="">
      <xdr:nvSpPr>
        <xdr:cNvPr id="504" name="n_1mainValue【認定こども園・幼稚園・保育所】&#10;有形固定資産減価償却率"/>
        <xdr:cNvSpPr txBox="1"/>
      </xdr:nvSpPr>
      <xdr:spPr>
        <a:xfrm>
          <a:off x="13437244" y="56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23512</xdr:rowOff>
    </xdr:from>
    <xdr:ext cx="405111" cy="259045"/>
    <xdr:sp macro="" textlink="">
      <xdr:nvSpPr>
        <xdr:cNvPr id="505" name="n_2mainValue【認定こども園・幼稚園・保育所】&#10;有形固定資産減価償却率"/>
        <xdr:cNvSpPr txBox="1"/>
      </xdr:nvSpPr>
      <xdr:spPr>
        <a:xfrm>
          <a:off x="12675244" y="555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90187</xdr:rowOff>
    </xdr:from>
    <xdr:ext cx="405111" cy="259045"/>
    <xdr:sp macro="" textlink="">
      <xdr:nvSpPr>
        <xdr:cNvPr id="506" name="n_3mainValue【認定こども園・幼稚園・保育所】&#10;有形固定資産減価償却率"/>
        <xdr:cNvSpPr txBox="1"/>
      </xdr:nvSpPr>
      <xdr:spPr>
        <a:xfrm>
          <a:off x="11900544" y="562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5" name="テキスト ボックス 514"/>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6" name="直線コネクタ 515"/>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7" name="直線コネクタ 516"/>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18" name="テキスト ボックス 517"/>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9" name="直線コネクタ 518"/>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20" name="テキスト ボックス 519"/>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1" name="直線コネクタ 520"/>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22" name="テキスト ボックス 521"/>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3" name="直線コネクタ 522"/>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24" name="テキスト ボックス 523"/>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5" name="直線コネクタ 524"/>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26" name="テキスト ボックス 525"/>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7" name="直線コネクタ 526"/>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8" name="テキスト ボックス 527"/>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9"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72390</xdr:rowOff>
    </xdr:from>
    <xdr:to>
      <xdr:col>116</xdr:col>
      <xdr:colOff>62864</xdr:colOff>
      <xdr:row>41</xdr:row>
      <xdr:rowOff>148590</xdr:rowOff>
    </xdr:to>
    <xdr:cxnSp macro="">
      <xdr:nvCxnSpPr>
        <xdr:cNvPr id="530" name="直線コネクタ 529"/>
        <xdr:cNvCxnSpPr/>
      </xdr:nvCxnSpPr>
      <xdr:spPr>
        <a:xfrm flipV="1">
          <a:off x="19509104" y="560451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531" name="【認定こども園・幼稚園・保育所】&#10;一人当たり面積最小値テキスト"/>
        <xdr:cNvSpPr txBox="1"/>
      </xdr:nvSpPr>
      <xdr:spPr>
        <a:xfrm>
          <a:off x="19547840" y="70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532" name="直線コネクタ 531"/>
        <xdr:cNvCxnSpPr/>
      </xdr:nvCxnSpPr>
      <xdr:spPr>
        <a:xfrm>
          <a:off x="19443700" y="7021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19067</xdr:rowOff>
    </xdr:from>
    <xdr:ext cx="469744" cy="259045"/>
    <xdr:sp macro="" textlink="">
      <xdr:nvSpPr>
        <xdr:cNvPr id="533" name="【認定こども園・幼稚園・保育所】&#10;一人当たり面積最大値テキスト"/>
        <xdr:cNvSpPr txBox="1"/>
      </xdr:nvSpPr>
      <xdr:spPr>
        <a:xfrm>
          <a:off x="19547840" y="538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72390</xdr:rowOff>
    </xdr:from>
    <xdr:to>
      <xdr:col>116</xdr:col>
      <xdr:colOff>152400</xdr:colOff>
      <xdr:row>33</xdr:row>
      <xdr:rowOff>72390</xdr:rowOff>
    </xdr:to>
    <xdr:cxnSp macro="">
      <xdr:nvCxnSpPr>
        <xdr:cNvPr id="534" name="直線コネクタ 533"/>
        <xdr:cNvCxnSpPr/>
      </xdr:nvCxnSpPr>
      <xdr:spPr>
        <a:xfrm>
          <a:off x="19443700" y="56045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74947</xdr:rowOff>
    </xdr:from>
    <xdr:ext cx="469744" cy="259045"/>
    <xdr:sp macro="" textlink="">
      <xdr:nvSpPr>
        <xdr:cNvPr id="535" name="【認定こども園・幼稚園・保育所】&#10;一人当たり面積平均値テキスト"/>
        <xdr:cNvSpPr txBox="1"/>
      </xdr:nvSpPr>
      <xdr:spPr>
        <a:xfrm>
          <a:off x="19547840" y="627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52070</xdr:rowOff>
    </xdr:from>
    <xdr:to>
      <xdr:col>116</xdr:col>
      <xdr:colOff>114300</xdr:colOff>
      <xdr:row>38</xdr:row>
      <xdr:rowOff>153670</xdr:rowOff>
    </xdr:to>
    <xdr:sp macro="" textlink="">
      <xdr:nvSpPr>
        <xdr:cNvPr id="536" name="フローチャート: 判断 535"/>
        <xdr:cNvSpPr/>
      </xdr:nvSpPr>
      <xdr:spPr>
        <a:xfrm>
          <a:off x="1945894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33020</xdr:rowOff>
    </xdr:from>
    <xdr:to>
      <xdr:col>112</xdr:col>
      <xdr:colOff>38100</xdr:colOff>
      <xdr:row>38</xdr:row>
      <xdr:rowOff>134620</xdr:rowOff>
    </xdr:to>
    <xdr:sp macro="" textlink="">
      <xdr:nvSpPr>
        <xdr:cNvPr id="537" name="フローチャート: 判断 536"/>
        <xdr:cNvSpPr/>
      </xdr:nvSpPr>
      <xdr:spPr>
        <a:xfrm>
          <a:off x="18735040" y="64033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166370</xdr:rowOff>
    </xdr:from>
    <xdr:to>
      <xdr:col>107</xdr:col>
      <xdr:colOff>101600</xdr:colOff>
      <xdr:row>38</xdr:row>
      <xdr:rowOff>96520</xdr:rowOff>
    </xdr:to>
    <xdr:sp macro="" textlink="">
      <xdr:nvSpPr>
        <xdr:cNvPr id="538" name="フローチャート: 判断 537"/>
        <xdr:cNvSpPr/>
      </xdr:nvSpPr>
      <xdr:spPr>
        <a:xfrm>
          <a:off x="17937480" y="6369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40640</xdr:rowOff>
    </xdr:from>
    <xdr:to>
      <xdr:col>102</xdr:col>
      <xdr:colOff>165100</xdr:colOff>
      <xdr:row>38</xdr:row>
      <xdr:rowOff>142240</xdr:rowOff>
    </xdr:to>
    <xdr:sp macro="" textlink="">
      <xdr:nvSpPr>
        <xdr:cNvPr id="539" name="フローチャート: 判断 538"/>
        <xdr:cNvSpPr/>
      </xdr:nvSpPr>
      <xdr:spPr>
        <a:xfrm>
          <a:off x="1716278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0" name="テキスト ボックス 539"/>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1" name="テキスト ボックス 540"/>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2" name="テキスト ボックス 541"/>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3" name="テキスト ボックス 542"/>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4" name="テキスト ボックス 543"/>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154940</xdr:rowOff>
    </xdr:from>
    <xdr:to>
      <xdr:col>116</xdr:col>
      <xdr:colOff>114300</xdr:colOff>
      <xdr:row>39</xdr:row>
      <xdr:rowOff>85090</xdr:rowOff>
    </xdr:to>
    <xdr:sp macro="" textlink="">
      <xdr:nvSpPr>
        <xdr:cNvPr id="545" name="楕円 544"/>
        <xdr:cNvSpPr/>
      </xdr:nvSpPr>
      <xdr:spPr>
        <a:xfrm>
          <a:off x="19458940" y="65252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133367</xdr:rowOff>
    </xdr:from>
    <xdr:ext cx="469744" cy="259045"/>
    <xdr:sp macro="" textlink="">
      <xdr:nvSpPr>
        <xdr:cNvPr id="546" name="【認定こども園・幼稚園・保育所】&#10;一人当たり面積該当値テキスト"/>
        <xdr:cNvSpPr txBox="1"/>
      </xdr:nvSpPr>
      <xdr:spPr>
        <a:xfrm>
          <a:off x="19547840" y="650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166370</xdr:rowOff>
    </xdr:from>
    <xdr:to>
      <xdr:col>112</xdr:col>
      <xdr:colOff>38100</xdr:colOff>
      <xdr:row>39</xdr:row>
      <xdr:rowOff>96520</xdr:rowOff>
    </xdr:to>
    <xdr:sp macro="" textlink="">
      <xdr:nvSpPr>
        <xdr:cNvPr id="547" name="楕円 546"/>
        <xdr:cNvSpPr/>
      </xdr:nvSpPr>
      <xdr:spPr>
        <a:xfrm>
          <a:off x="18735040" y="65366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34290</xdr:rowOff>
    </xdr:from>
    <xdr:to>
      <xdr:col>116</xdr:col>
      <xdr:colOff>63500</xdr:colOff>
      <xdr:row>39</xdr:row>
      <xdr:rowOff>45720</xdr:rowOff>
    </xdr:to>
    <xdr:cxnSp macro="">
      <xdr:nvCxnSpPr>
        <xdr:cNvPr id="548" name="直線コネクタ 547"/>
        <xdr:cNvCxnSpPr/>
      </xdr:nvCxnSpPr>
      <xdr:spPr>
        <a:xfrm flipV="1">
          <a:off x="18778220" y="6572250"/>
          <a:ext cx="7315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132080</xdr:rowOff>
    </xdr:from>
    <xdr:to>
      <xdr:col>107</xdr:col>
      <xdr:colOff>101600</xdr:colOff>
      <xdr:row>37</xdr:row>
      <xdr:rowOff>62230</xdr:rowOff>
    </xdr:to>
    <xdr:sp macro="" textlink="">
      <xdr:nvSpPr>
        <xdr:cNvPr id="549" name="楕円 548"/>
        <xdr:cNvSpPr/>
      </xdr:nvSpPr>
      <xdr:spPr>
        <a:xfrm>
          <a:off x="17937480" y="61671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11430</xdr:rowOff>
    </xdr:from>
    <xdr:to>
      <xdr:col>111</xdr:col>
      <xdr:colOff>177800</xdr:colOff>
      <xdr:row>39</xdr:row>
      <xdr:rowOff>45720</xdr:rowOff>
    </xdr:to>
    <xdr:cxnSp macro="">
      <xdr:nvCxnSpPr>
        <xdr:cNvPr id="550" name="直線コネクタ 549"/>
        <xdr:cNvCxnSpPr/>
      </xdr:nvCxnSpPr>
      <xdr:spPr>
        <a:xfrm>
          <a:off x="17988280" y="6214110"/>
          <a:ext cx="789940" cy="36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82550</xdr:rowOff>
    </xdr:from>
    <xdr:to>
      <xdr:col>102</xdr:col>
      <xdr:colOff>165100</xdr:colOff>
      <xdr:row>38</xdr:row>
      <xdr:rowOff>12700</xdr:rowOff>
    </xdr:to>
    <xdr:sp macro="" textlink="">
      <xdr:nvSpPr>
        <xdr:cNvPr id="551" name="楕円 550"/>
        <xdr:cNvSpPr/>
      </xdr:nvSpPr>
      <xdr:spPr>
        <a:xfrm>
          <a:off x="17162780" y="6285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11430</xdr:rowOff>
    </xdr:from>
    <xdr:to>
      <xdr:col>107</xdr:col>
      <xdr:colOff>50800</xdr:colOff>
      <xdr:row>37</xdr:row>
      <xdr:rowOff>133350</xdr:rowOff>
    </xdr:to>
    <xdr:cxnSp macro="">
      <xdr:nvCxnSpPr>
        <xdr:cNvPr id="552" name="直線コネクタ 551"/>
        <xdr:cNvCxnSpPr/>
      </xdr:nvCxnSpPr>
      <xdr:spPr>
        <a:xfrm flipV="1">
          <a:off x="17213580" y="6214110"/>
          <a:ext cx="7747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151147</xdr:rowOff>
    </xdr:from>
    <xdr:ext cx="469744" cy="259045"/>
    <xdr:sp macro="" textlink="">
      <xdr:nvSpPr>
        <xdr:cNvPr id="553" name="n_1aveValue【認定こども園・幼稚園・保育所】&#10;一人当たり面積"/>
        <xdr:cNvSpPr txBox="1"/>
      </xdr:nvSpPr>
      <xdr:spPr>
        <a:xfrm>
          <a:off x="18561127"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87647</xdr:rowOff>
    </xdr:from>
    <xdr:ext cx="469744" cy="259045"/>
    <xdr:sp macro="" textlink="">
      <xdr:nvSpPr>
        <xdr:cNvPr id="554" name="n_2aveValue【認定こども園・幼稚園・保育所】&#10;一人当たり面積"/>
        <xdr:cNvSpPr txBox="1"/>
      </xdr:nvSpPr>
      <xdr:spPr>
        <a:xfrm>
          <a:off x="17776267" y="645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133367</xdr:rowOff>
    </xdr:from>
    <xdr:ext cx="469744" cy="259045"/>
    <xdr:sp macro="" textlink="">
      <xdr:nvSpPr>
        <xdr:cNvPr id="555" name="n_3aveValue【認定こども園・幼稚園・保育所】&#10;一人当たり面積"/>
        <xdr:cNvSpPr txBox="1"/>
      </xdr:nvSpPr>
      <xdr:spPr>
        <a:xfrm>
          <a:off x="17001567" y="650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87647</xdr:rowOff>
    </xdr:from>
    <xdr:ext cx="469744" cy="259045"/>
    <xdr:sp macro="" textlink="">
      <xdr:nvSpPr>
        <xdr:cNvPr id="556" name="n_1mainValue【認定こども園・幼稚園・保育所】&#10;一人当たり面積"/>
        <xdr:cNvSpPr txBox="1"/>
      </xdr:nvSpPr>
      <xdr:spPr>
        <a:xfrm>
          <a:off x="18561127" y="662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78757</xdr:rowOff>
    </xdr:from>
    <xdr:ext cx="469744" cy="259045"/>
    <xdr:sp macro="" textlink="">
      <xdr:nvSpPr>
        <xdr:cNvPr id="557" name="n_2mainValue【認定こども園・幼稚園・保育所】&#10;一人当たり面積"/>
        <xdr:cNvSpPr txBox="1"/>
      </xdr:nvSpPr>
      <xdr:spPr>
        <a:xfrm>
          <a:off x="17776267" y="59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29227</xdr:rowOff>
    </xdr:from>
    <xdr:ext cx="469744" cy="259045"/>
    <xdr:sp macro="" textlink="">
      <xdr:nvSpPr>
        <xdr:cNvPr id="558" name="n_3mainValue【認定こども園・幼稚園・保育所】&#10;一人当たり面積"/>
        <xdr:cNvSpPr txBox="1"/>
      </xdr:nvSpPr>
      <xdr:spPr>
        <a:xfrm>
          <a:off x="1700156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9" name="正方形/長方形 558"/>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0" name="正方形/長方形 559"/>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1" name="正方形/長方形 560"/>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2" name="正方形/長方形 561"/>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3" name="正方形/長方形 562"/>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4" name="正方形/長方形 563"/>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5" name="正方形/長方形 564"/>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6" name="正方形/長方形 565"/>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7" name="テキスト ボックス 566"/>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8" name="直線コネクタ 567"/>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9" name="テキスト ボックス 568"/>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70" name="直線コネクタ 569"/>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71" name="テキスト ボックス 570"/>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72" name="直線コネクタ 571"/>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3" name="テキスト ボックス 572"/>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4" name="直線コネクタ 573"/>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75" name="テキスト ボックス 574"/>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6" name="直線コネクタ 575"/>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7" name="テキスト ボックス 576"/>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8" name="直線コネクタ 577"/>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9" name="テキスト ボックス 578"/>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80" name="直線コネクタ 579"/>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81" name="テキスト ボックス 580"/>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2" name="直線コネクタ 581"/>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83" name="テキスト ボックス 582"/>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4"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66947</xdr:rowOff>
    </xdr:from>
    <xdr:to>
      <xdr:col>85</xdr:col>
      <xdr:colOff>126364</xdr:colOff>
      <xdr:row>64</xdr:row>
      <xdr:rowOff>130628</xdr:rowOff>
    </xdr:to>
    <xdr:cxnSp macro="">
      <xdr:nvCxnSpPr>
        <xdr:cNvPr id="585" name="直線コネクタ 584"/>
        <xdr:cNvCxnSpPr/>
      </xdr:nvCxnSpPr>
      <xdr:spPr>
        <a:xfrm flipV="1">
          <a:off x="14375764" y="9287147"/>
          <a:ext cx="0" cy="157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05111" cy="259045"/>
    <xdr:sp macro="" textlink="">
      <xdr:nvSpPr>
        <xdr:cNvPr id="586" name="【学校施設】&#10;有形固定資産減価償却率最小値テキスト"/>
        <xdr:cNvSpPr txBox="1"/>
      </xdr:nvSpPr>
      <xdr:spPr>
        <a:xfrm>
          <a:off x="14414500" y="1086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87" name="直線コネクタ 586"/>
        <xdr:cNvCxnSpPr/>
      </xdr:nvCxnSpPr>
      <xdr:spPr>
        <a:xfrm>
          <a:off x="1428750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13624</xdr:rowOff>
    </xdr:from>
    <xdr:ext cx="405111" cy="259045"/>
    <xdr:sp macro="" textlink="">
      <xdr:nvSpPr>
        <xdr:cNvPr id="588" name="【学校施設】&#10;有形固定資産減価償却率最大値テキスト"/>
        <xdr:cNvSpPr txBox="1"/>
      </xdr:nvSpPr>
      <xdr:spPr>
        <a:xfrm>
          <a:off x="14414500" y="9066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66947</xdr:rowOff>
    </xdr:from>
    <xdr:to>
      <xdr:col>86</xdr:col>
      <xdr:colOff>25400</xdr:colOff>
      <xdr:row>55</xdr:row>
      <xdr:rowOff>66947</xdr:rowOff>
    </xdr:to>
    <xdr:cxnSp macro="">
      <xdr:nvCxnSpPr>
        <xdr:cNvPr id="589" name="直線コネクタ 588"/>
        <xdr:cNvCxnSpPr/>
      </xdr:nvCxnSpPr>
      <xdr:spPr>
        <a:xfrm>
          <a:off x="14287500" y="92871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122300</xdr:rowOff>
    </xdr:from>
    <xdr:ext cx="405111" cy="259045"/>
    <xdr:sp macro="" textlink="">
      <xdr:nvSpPr>
        <xdr:cNvPr id="590" name="【学校施設】&#10;有形固定資産減価償却率平均値テキスト"/>
        <xdr:cNvSpPr txBox="1"/>
      </xdr:nvSpPr>
      <xdr:spPr>
        <a:xfrm>
          <a:off x="14414500" y="96777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99423</xdr:rowOff>
    </xdr:from>
    <xdr:to>
      <xdr:col>85</xdr:col>
      <xdr:colOff>177800</xdr:colOff>
      <xdr:row>59</xdr:row>
      <xdr:rowOff>29573</xdr:rowOff>
    </xdr:to>
    <xdr:sp macro="" textlink="">
      <xdr:nvSpPr>
        <xdr:cNvPr id="591" name="フローチャート: 判断 590"/>
        <xdr:cNvSpPr/>
      </xdr:nvSpPr>
      <xdr:spPr>
        <a:xfrm>
          <a:off x="14325600" y="982254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164737</xdr:rowOff>
    </xdr:from>
    <xdr:to>
      <xdr:col>81</xdr:col>
      <xdr:colOff>101600</xdr:colOff>
      <xdr:row>59</xdr:row>
      <xdr:rowOff>94887</xdr:rowOff>
    </xdr:to>
    <xdr:sp macro="" textlink="">
      <xdr:nvSpPr>
        <xdr:cNvPr id="592" name="フローチャート: 判断 591"/>
        <xdr:cNvSpPr/>
      </xdr:nvSpPr>
      <xdr:spPr>
        <a:xfrm>
          <a:off x="13578840" y="98878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93" name="フローチャート: 判断 592"/>
        <xdr:cNvSpPr/>
      </xdr:nvSpPr>
      <xdr:spPr>
        <a:xfrm>
          <a:off x="12804140" y="995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171269</xdr:rowOff>
    </xdr:from>
    <xdr:to>
      <xdr:col>72</xdr:col>
      <xdr:colOff>38100</xdr:colOff>
      <xdr:row>59</xdr:row>
      <xdr:rowOff>101419</xdr:rowOff>
    </xdr:to>
    <xdr:sp macro="" textlink="">
      <xdr:nvSpPr>
        <xdr:cNvPr id="594" name="フローチャート: 判断 593"/>
        <xdr:cNvSpPr/>
      </xdr:nvSpPr>
      <xdr:spPr>
        <a:xfrm>
          <a:off x="12029440" y="98943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5" name="テキスト ボックス 594"/>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6" name="テキスト ボックス 595"/>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7" name="テキスト ボックス 596"/>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8" name="テキスト ボックス 597"/>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9" name="テキスト ボックス 598"/>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66766</xdr:rowOff>
    </xdr:from>
    <xdr:to>
      <xdr:col>85</xdr:col>
      <xdr:colOff>177800</xdr:colOff>
      <xdr:row>62</xdr:row>
      <xdr:rowOff>168366</xdr:rowOff>
    </xdr:to>
    <xdr:sp macro="" textlink="">
      <xdr:nvSpPr>
        <xdr:cNvPr id="600" name="楕円 599"/>
        <xdr:cNvSpPr/>
      </xdr:nvSpPr>
      <xdr:spPr>
        <a:xfrm>
          <a:off x="14325600" y="1046044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45193</xdr:rowOff>
    </xdr:from>
    <xdr:ext cx="405111" cy="259045"/>
    <xdr:sp macro="" textlink="">
      <xdr:nvSpPr>
        <xdr:cNvPr id="601" name="【学校施設】&#10;有形固定資産減価償却率該当値テキスト"/>
        <xdr:cNvSpPr txBox="1"/>
      </xdr:nvSpPr>
      <xdr:spPr>
        <a:xfrm>
          <a:off x="14414500" y="10438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145143</xdr:rowOff>
    </xdr:from>
    <xdr:to>
      <xdr:col>81</xdr:col>
      <xdr:colOff>101600</xdr:colOff>
      <xdr:row>63</xdr:row>
      <xdr:rowOff>75293</xdr:rowOff>
    </xdr:to>
    <xdr:sp macro="" textlink="">
      <xdr:nvSpPr>
        <xdr:cNvPr id="602" name="楕円 601"/>
        <xdr:cNvSpPr/>
      </xdr:nvSpPr>
      <xdr:spPr>
        <a:xfrm>
          <a:off x="13578840" y="105388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117566</xdr:rowOff>
    </xdr:from>
    <xdr:to>
      <xdr:col>85</xdr:col>
      <xdr:colOff>127000</xdr:colOff>
      <xdr:row>63</xdr:row>
      <xdr:rowOff>24493</xdr:rowOff>
    </xdr:to>
    <xdr:cxnSp macro="">
      <xdr:nvCxnSpPr>
        <xdr:cNvPr id="603" name="直線コネクタ 602"/>
        <xdr:cNvCxnSpPr/>
      </xdr:nvCxnSpPr>
      <xdr:spPr>
        <a:xfrm flipV="1">
          <a:off x="13629640" y="10511246"/>
          <a:ext cx="746760" cy="7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30843</xdr:rowOff>
    </xdr:from>
    <xdr:to>
      <xdr:col>76</xdr:col>
      <xdr:colOff>165100</xdr:colOff>
      <xdr:row>62</xdr:row>
      <xdr:rowOff>132443</xdr:rowOff>
    </xdr:to>
    <xdr:sp macro="" textlink="">
      <xdr:nvSpPr>
        <xdr:cNvPr id="604" name="楕円 603"/>
        <xdr:cNvSpPr/>
      </xdr:nvSpPr>
      <xdr:spPr>
        <a:xfrm>
          <a:off x="12804140" y="1042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81643</xdr:rowOff>
    </xdr:from>
    <xdr:to>
      <xdr:col>81</xdr:col>
      <xdr:colOff>50800</xdr:colOff>
      <xdr:row>63</xdr:row>
      <xdr:rowOff>24493</xdr:rowOff>
    </xdr:to>
    <xdr:cxnSp macro="">
      <xdr:nvCxnSpPr>
        <xdr:cNvPr id="605" name="直線コネクタ 604"/>
        <xdr:cNvCxnSpPr/>
      </xdr:nvCxnSpPr>
      <xdr:spPr>
        <a:xfrm>
          <a:off x="12854940" y="10475323"/>
          <a:ext cx="7747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136978</xdr:rowOff>
    </xdr:from>
    <xdr:to>
      <xdr:col>72</xdr:col>
      <xdr:colOff>38100</xdr:colOff>
      <xdr:row>62</xdr:row>
      <xdr:rowOff>67128</xdr:rowOff>
    </xdr:to>
    <xdr:sp macro="" textlink="">
      <xdr:nvSpPr>
        <xdr:cNvPr id="606" name="楕円 605"/>
        <xdr:cNvSpPr/>
      </xdr:nvSpPr>
      <xdr:spPr>
        <a:xfrm>
          <a:off x="12029440" y="103630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16328</xdr:rowOff>
    </xdr:from>
    <xdr:to>
      <xdr:col>76</xdr:col>
      <xdr:colOff>114300</xdr:colOff>
      <xdr:row>62</xdr:row>
      <xdr:rowOff>81643</xdr:rowOff>
    </xdr:to>
    <xdr:cxnSp macro="">
      <xdr:nvCxnSpPr>
        <xdr:cNvPr id="607" name="直線コネクタ 606"/>
        <xdr:cNvCxnSpPr/>
      </xdr:nvCxnSpPr>
      <xdr:spPr>
        <a:xfrm>
          <a:off x="12072620" y="10410008"/>
          <a:ext cx="78232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111414</xdr:rowOff>
    </xdr:from>
    <xdr:ext cx="405111" cy="259045"/>
    <xdr:sp macro="" textlink="">
      <xdr:nvSpPr>
        <xdr:cNvPr id="608" name="n_1aveValue【学校施設】&#10;有形固定資産減価償却率"/>
        <xdr:cNvSpPr txBox="1"/>
      </xdr:nvSpPr>
      <xdr:spPr>
        <a:xfrm>
          <a:off x="13437244" y="9666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609" name="n_2aveValue【学校施設】&#10;有形固定資産減価償却率"/>
        <xdr:cNvSpPr txBox="1"/>
      </xdr:nvSpPr>
      <xdr:spPr>
        <a:xfrm>
          <a:off x="12675244" y="9734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117946</xdr:rowOff>
    </xdr:from>
    <xdr:ext cx="405111" cy="259045"/>
    <xdr:sp macro="" textlink="">
      <xdr:nvSpPr>
        <xdr:cNvPr id="610" name="n_3aveValue【学校施設】&#10;有形固定資産減価償却率"/>
        <xdr:cNvSpPr txBox="1"/>
      </xdr:nvSpPr>
      <xdr:spPr>
        <a:xfrm>
          <a:off x="11900544" y="967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66420</xdr:rowOff>
    </xdr:from>
    <xdr:ext cx="405111" cy="259045"/>
    <xdr:sp macro="" textlink="">
      <xdr:nvSpPr>
        <xdr:cNvPr id="611" name="n_1mainValue【学校施設】&#10;有形固定資産減価償却率"/>
        <xdr:cNvSpPr txBox="1"/>
      </xdr:nvSpPr>
      <xdr:spPr>
        <a:xfrm>
          <a:off x="13437244" y="1062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123570</xdr:rowOff>
    </xdr:from>
    <xdr:ext cx="405111" cy="259045"/>
    <xdr:sp macro="" textlink="">
      <xdr:nvSpPr>
        <xdr:cNvPr id="612" name="n_2mainValue【学校施設】&#10;有形固定資産減価償却率"/>
        <xdr:cNvSpPr txBox="1"/>
      </xdr:nvSpPr>
      <xdr:spPr>
        <a:xfrm>
          <a:off x="12675244" y="10517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58255</xdr:rowOff>
    </xdr:from>
    <xdr:ext cx="405111" cy="259045"/>
    <xdr:sp macro="" textlink="">
      <xdr:nvSpPr>
        <xdr:cNvPr id="613" name="n_3mainValue【学校施設】&#10;有形固定資産減価償却率"/>
        <xdr:cNvSpPr txBox="1"/>
      </xdr:nvSpPr>
      <xdr:spPr>
        <a:xfrm>
          <a:off x="11900544" y="10451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4" name="正方形/長方形 613"/>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5" name="正方形/長方形 614"/>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6" name="正方形/長方形 615"/>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7" name="正方形/長方形 616"/>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8" name="正方形/長方形 617"/>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9" name="正方形/長方形 618"/>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0" name="正方形/長方形 619"/>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1" name="正方形/長方形 620"/>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2" name="テキスト ボックス 621"/>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3" name="直線コネクタ 622"/>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24" name="テキスト ボックス 623"/>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25" name="直線コネクタ 624"/>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26" name="テキスト ボックス 625"/>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7" name="直線コネクタ 626"/>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8" name="テキスト ボックス 627"/>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9" name="直線コネクタ 628"/>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30" name="テキスト ボックス 629"/>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31" name="直線コネクタ 630"/>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32" name="テキスト ボックス 631"/>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33" name="直線コネクタ 632"/>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34" name="テキスト ボックス 633"/>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5" name="直線コネクタ 634"/>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6" name="テキスト ボックス 635"/>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7"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59055</xdr:rowOff>
    </xdr:from>
    <xdr:to>
      <xdr:col>116</xdr:col>
      <xdr:colOff>62864</xdr:colOff>
      <xdr:row>63</xdr:row>
      <xdr:rowOff>165735</xdr:rowOff>
    </xdr:to>
    <xdr:cxnSp macro="">
      <xdr:nvCxnSpPr>
        <xdr:cNvPr id="638" name="直線コネクタ 637"/>
        <xdr:cNvCxnSpPr/>
      </xdr:nvCxnSpPr>
      <xdr:spPr>
        <a:xfrm flipV="1">
          <a:off x="19509104" y="9279255"/>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169562</xdr:rowOff>
    </xdr:from>
    <xdr:ext cx="469744" cy="259045"/>
    <xdr:sp macro="" textlink="">
      <xdr:nvSpPr>
        <xdr:cNvPr id="639" name="【学校施設】&#10;一人当たり面積最小値テキスト"/>
        <xdr:cNvSpPr txBox="1"/>
      </xdr:nvSpPr>
      <xdr:spPr>
        <a:xfrm>
          <a:off x="19547840" y="1073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165735</xdr:rowOff>
    </xdr:from>
    <xdr:to>
      <xdr:col>116</xdr:col>
      <xdr:colOff>152400</xdr:colOff>
      <xdr:row>63</xdr:row>
      <xdr:rowOff>165735</xdr:rowOff>
    </xdr:to>
    <xdr:cxnSp macro="">
      <xdr:nvCxnSpPr>
        <xdr:cNvPr id="640" name="直線コネクタ 639"/>
        <xdr:cNvCxnSpPr/>
      </xdr:nvCxnSpPr>
      <xdr:spPr>
        <a:xfrm>
          <a:off x="19443700" y="107270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5732</xdr:rowOff>
    </xdr:from>
    <xdr:ext cx="469744" cy="259045"/>
    <xdr:sp macro="" textlink="">
      <xdr:nvSpPr>
        <xdr:cNvPr id="641" name="【学校施設】&#10;一人当たり面積最大値テキスト"/>
        <xdr:cNvSpPr txBox="1"/>
      </xdr:nvSpPr>
      <xdr:spPr>
        <a:xfrm>
          <a:off x="19547840" y="905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59055</xdr:rowOff>
    </xdr:from>
    <xdr:to>
      <xdr:col>116</xdr:col>
      <xdr:colOff>152400</xdr:colOff>
      <xdr:row>55</xdr:row>
      <xdr:rowOff>59055</xdr:rowOff>
    </xdr:to>
    <xdr:cxnSp macro="">
      <xdr:nvCxnSpPr>
        <xdr:cNvPr id="642" name="直線コネクタ 641"/>
        <xdr:cNvCxnSpPr/>
      </xdr:nvCxnSpPr>
      <xdr:spPr>
        <a:xfrm>
          <a:off x="19443700" y="92792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56024</xdr:rowOff>
    </xdr:from>
    <xdr:ext cx="469744" cy="259045"/>
    <xdr:sp macro="" textlink="">
      <xdr:nvSpPr>
        <xdr:cNvPr id="643" name="【学校施設】&#10;一人当たり面積平均値テキスト"/>
        <xdr:cNvSpPr txBox="1"/>
      </xdr:nvSpPr>
      <xdr:spPr>
        <a:xfrm>
          <a:off x="19547840" y="10282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77597</xdr:rowOff>
    </xdr:from>
    <xdr:to>
      <xdr:col>116</xdr:col>
      <xdr:colOff>114300</xdr:colOff>
      <xdr:row>62</xdr:row>
      <xdr:rowOff>7747</xdr:rowOff>
    </xdr:to>
    <xdr:sp macro="" textlink="">
      <xdr:nvSpPr>
        <xdr:cNvPr id="644" name="フローチャート: 判断 643"/>
        <xdr:cNvSpPr/>
      </xdr:nvSpPr>
      <xdr:spPr>
        <a:xfrm>
          <a:off x="19458940" y="103036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92075</xdr:rowOff>
    </xdr:from>
    <xdr:to>
      <xdr:col>112</xdr:col>
      <xdr:colOff>38100</xdr:colOff>
      <xdr:row>62</xdr:row>
      <xdr:rowOff>22225</xdr:rowOff>
    </xdr:to>
    <xdr:sp macro="" textlink="">
      <xdr:nvSpPr>
        <xdr:cNvPr id="645" name="フローチャート: 判断 644"/>
        <xdr:cNvSpPr/>
      </xdr:nvSpPr>
      <xdr:spPr>
        <a:xfrm>
          <a:off x="18735040" y="103181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114173</xdr:rowOff>
    </xdr:from>
    <xdr:to>
      <xdr:col>107</xdr:col>
      <xdr:colOff>101600</xdr:colOff>
      <xdr:row>62</xdr:row>
      <xdr:rowOff>44323</xdr:rowOff>
    </xdr:to>
    <xdr:sp macro="" textlink="">
      <xdr:nvSpPr>
        <xdr:cNvPr id="646" name="フローチャート: 判断 645"/>
        <xdr:cNvSpPr/>
      </xdr:nvSpPr>
      <xdr:spPr>
        <a:xfrm>
          <a:off x="17937480" y="103402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124841</xdr:rowOff>
    </xdr:from>
    <xdr:to>
      <xdr:col>102</xdr:col>
      <xdr:colOff>165100</xdr:colOff>
      <xdr:row>62</xdr:row>
      <xdr:rowOff>54991</xdr:rowOff>
    </xdr:to>
    <xdr:sp macro="" textlink="">
      <xdr:nvSpPr>
        <xdr:cNvPr id="647" name="フローチャート: 判断 646"/>
        <xdr:cNvSpPr/>
      </xdr:nvSpPr>
      <xdr:spPr>
        <a:xfrm>
          <a:off x="17162780" y="103508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8" name="テキスト ボックス 647"/>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9" name="テキスト ボックス 648"/>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0" name="テキスト ボックス 649"/>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1" name="テキスト ボックス 650"/>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2" name="テキスト ボックス 651"/>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22352</xdr:rowOff>
    </xdr:from>
    <xdr:to>
      <xdr:col>116</xdr:col>
      <xdr:colOff>114300</xdr:colOff>
      <xdr:row>58</xdr:row>
      <xdr:rowOff>123952</xdr:rowOff>
    </xdr:to>
    <xdr:sp macro="" textlink="">
      <xdr:nvSpPr>
        <xdr:cNvPr id="653" name="楕円 652"/>
        <xdr:cNvSpPr/>
      </xdr:nvSpPr>
      <xdr:spPr>
        <a:xfrm>
          <a:off x="19458940" y="974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45229</xdr:rowOff>
    </xdr:from>
    <xdr:ext cx="469744" cy="259045"/>
    <xdr:sp macro="" textlink="">
      <xdr:nvSpPr>
        <xdr:cNvPr id="654" name="【学校施設】&#10;一人当たり面積該当値テキスト"/>
        <xdr:cNvSpPr txBox="1"/>
      </xdr:nvSpPr>
      <xdr:spPr>
        <a:xfrm>
          <a:off x="19547840" y="960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49022</xdr:rowOff>
    </xdr:from>
    <xdr:to>
      <xdr:col>112</xdr:col>
      <xdr:colOff>38100</xdr:colOff>
      <xdr:row>58</xdr:row>
      <xdr:rowOff>150622</xdr:rowOff>
    </xdr:to>
    <xdr:sp macro="" textlink="">
      <xdr:nvSpPr>
        <xdr:cNvPr id="655" name="楕円 654"/>
        <xdr:cNvSpPr/>
      </xdr:nvSpPr>
      <xdr:spPr>
        <a:xfrm>
          <a:off x="18735040" y="977214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73152</xdr:rowOff>
    </xdr:from>
    <xdr:to>
      <xdr:col>116</xdr:col>
      <xdr:colOff>63500</xdr:colOff>
      <xdr:row>58</xdr:row>
      <xdr:rowOff>99822</xdr:rowOff>
    </xdr:to>
    <xdr:cxnSp macro="">
      <xdr:nvCxnSpPr>
        <xdr:cNvPr id="656" name="直線コネクタ 655"/>
        <xdr:cNvCxnSpPr/>
      </xdr:nvCxnSpPr>
      <xdr:spPr>
        <a:xfrm flipV="1">
          <a:off x="18778220" y="9796272"/>
          <a:ext cx="73152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67310</xdr:rowOff>
    </xdr:from>
    <xdr:to>
      <xdr:col>107</xdr:col>
      <xdr:colOff>101600</xdr:colOff>
      <xdr:row>60</xdr:row>
      <xdr:rowOff>168910</xdr:rowOff>
    </xdr:to>
    <xdr:sp macro="" textlink="">
      <xdr:nvSpPr>
        <xdr:cNvPr id="657" name="楕円 656"/>
        <xdr:cNvSpPr/>
      </xdr:nvSpPr>
      <xdr:spPr>
        <a:xfrm>
          <a:off x="1793748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99822</xdr:rowOff>
    </xdr:from>
    <xdr:to>
      <xdr:col>111</xdr:col>
      <xdr:colOff>177800</xdr:colOff>
      <xdr:row>60</xdr:row>
      <xdr:rowOff>118110</xdr:rowOff>
    </xdr:to>
    <xdr:cxnSp macro="">
      <xdr:nvCxnSpPr>
        <xdr:cNvPr id="658" name="直線コネクタ 657"/>
        <xdr:cNvCxnSpPr/>
      </xdr:nvCxnSpPr>
      <xdr:spPr>
        <a:xfrm flipV="1">
          <a:off x="17988280" y="9822942"/>
          <a:ext cx="789940" cy="35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65786</xdr:rowOff>
    </xdr:from>
    <xdr:to>
      <xdr:col>102</xdr:col>
      <xdr:colOff>165100</xdr:colOff>
      <xdr:row>61</xdr:row>
      <xdr:rowOff>167386</xdr:rowOff>
    </xdr:to>
    <xdr:sp macro="" textlink="">
      <xdr:nvSpPr>
        <xdr:cNvPr id="659" name="楕円 658"/>
        <xdr:cNvSpPr/>
      </xdr:nvSpPr>
      <xdr:spPr>
        <a:xfrm>
          <a:off x="17162780" y="1029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118110</xdr:rowOff>
    </xdr:from>
    <xdr:to>
      <xdr:col>107</xdr:col>
      <xdr:colOff>50800</xdr:colOff>
      <xdr:row>61</xdr:row>
      <xdr:rowOff>116586</xdr:rowOff>
    </xdr:to>
    <xdr:cxnSp macro="">
      <xdr:nvCxnSpPr>
        <xdr:cNvPr id="660" name="直線コネクタ 659"/>
        <xdr:cNvCxnSpPr/>
      </xdr:nvCxnSpPr>
      <xdr:spPr>
        <a:xfrm flipV="1">
          <a:off x="17213580" y="10176510"/>
          <a:ext cx="774700" cy="16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13352</xdr:rowOff>
    </xdr:from>
    <xdr:ext cx="469744" cy="259045"/>
    <xdr:sp macro="" textlink="">
      <xdr:nvSpPr>
        <xdr:cNvPr id="661" name="n_1aveValue【学校施設】&#10;一人当たり面積"/>
        <xdr:cNvSpPr txBox="1"/>
      </xdr:nvSpPr>
      <xdr:spPr>
        <a:xfrm>
          <a:off x="18561127" y="1040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35450</xdr:rowOff>
    </xdr:from>
    <xdr:ext cx="469744" cy="259045"/>
    <xdr:sp macro="" textlink="">
      <xdr:nvSpPr>
        <xdr:cNvPr id="662" name="n_2aveValue【学校施設】&#10;一人当たり面積"/>
        <xdr:cNvSpPr txBox="1"/>
      </xdr:nvSpPr>
      <xdr:spPr>
        <a:xfrm>
          <a:off x="17776267" y="1042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46118</xdr:rowOff>
    </xdr:from>
    <xdr:ext cx="469744" cy="259045"/>
    <xdr:sp macro="" textlink="">
      <xdr:nvSpPr>
        <xdr:cNvPr id="663" name="n_3aveValue【学校施設】&#10;一人当たり面積"/>
        <xdr:cNvSpPr txBox="1"/>
      </xdr:nvSpPr>
      <xdr:spPr>
        <a:xfrm>
          <a:off x="17001567" y="1043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167149</xdr:rowOff>
    </xdr:from>
    <xdr:ext cx="469744" cy="259045"/>
    <xdr:sp macro="" textlink="">
      <xdr:nvSpPr>
        <xdr:cNvPr id="664" name="n_1mainValue【学校施設】&#10;一人当たり面積"/>
        <xdr:cNvSpPr txBox="1"/>
      </xdr:nvSpPr>
      <xdr:spPr>
        <a:xfrm>
          <a:off x="18561127" y="955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13987</xdr:rowOff>
    </xdr:from>
    <xdr:ext cx="469744" cy="259045"/>
    <xdr:sp macro="" textlink="">
      <xdr:nvSpPr>
        <xdr:cNvPr id="665" name="n_2mainValue【学校施設】&#10;一人当たり面積"/>
        <xdr:cNvSpPr txBox="1"/>
      </xdr:nvSpPr>
      <xdr:spPr>
        <a:xfrm>
          <a:off x="17776267" y="990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12463</xdr:rowOff>
    </xdr:from>
    <xdr:ext cx="469744" cy="259045"/>
    <xdr:sp macro="" textlink="">
      <xdr:nvSpPr>
        <xdr:cNvPr id="666" name="n_3mainValue【学校施設】&#10;一人当たり面積"/>
        <xdr:cNvSpPr txBox="1"/>
      </xdr:nvSpPr>
      <xdr:spPr>
        <a:xfrm>
          <a:off x="17001567" y="1007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7" name="正方形/長方形 666"/>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8" name="正方形/長方形 667"/>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9" name="正方形/長方形 668"/>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0" name="正方形/長方形 669"/>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1" name="正方形/長方形 670"/>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2" name="正方形/長方形 671"/>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3" name="正方形/長方形 672"/>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4" name="正方形/長方形 673"/>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5" name="テキスト ボックス 674"/>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6" name="直線コネクタ 675"/>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77" name="テキスト ボックス 676"/>
        <xdr:cNvSpPr txBox="1"/>
      </xdr:nvSpPr>
      <xdr:spPr>
        <a:xfrm>
          <a:off x="1066688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8" name="直線コネクタ 677"/>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9" name="テキスト ボックス 678"/>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80" name="直線コネクタ 679"/>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81" name="テキスト ボックス 680"/>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82" name="直線コネクタ 681"/>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83" name="テキスト ボックス 682"/>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84" name="直線コネクタ 683"/>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85" name="テキスト ボックス 684"/>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86" name="直線コネクタ 685"/>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87" name="テキスト ボックス 686"/>
        <xdr:cNvSpPr txBox="1"/>
      </xdr:nvSpPr>
      <xdr:spPr>
        <a:xfrm>
          <a:off x="105615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8" name="直線コネクタ 687"/>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9" name="テキスト ボックス 688"/>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0"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165736</xdr:rowOff>
    </xdr:to>
    <xdr:cxnSp macro="">
      <xdr:nvCxnSpPr>
        <xdr:cNvPr id="691" name="直線コネクタ 690"/>
        <xdr:cNvCxnSpPr/>
      </xdr:nvCxnSpPr>
      <xdr:spPr>
        <a:xfrm flipV="1">
          <a:off x="14375764" y="13041630"/>
          <a:ext cx="0" cy="1373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169563</xdr:rowOff>
    </xdr:from>
    <xdr:ext cx="405111" cy="259045"/>
    <xdr:sp macro="" textlink="">
      <xdr:nvSpPr>
        <xdr:cNvPr id="692" name="【児童館】&#10;有形固定資産減価償却率最小値テキスト"/>
        <xdr:cNvSpPr txBox="1"/>
      </xdr:nvSpPr>
      <xdr:spPr>
        <a:xfrm>
          <a:off x="14414500"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165736</xdr:rowOff>
    </xdr:from>
    <xdr:to>
      <xdr:col>86</xdr:col>
      <xdr:colOff>25400</xdr:colOff>
      <xdr:row>85</xdr:row>
      <xdr:rowOff>165736</xdr:rowOff>
    </xdr:to>
    <xdr:cxnSp macro="">
      <xdr:nvCxnSpPr>
        <xdr:cNvPr id="693" name="直線コネクタ 692"/>
        <xdr:cNvCxnSpPr/>
      </xdr:nvCxnSpPr>
      <xdr:spPr>
        <a:xfrm>
          <a:off x="14287500" y="144151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94" name="【児童館】&#10;有形固定資産減価償却率最大値テキスト"/>
        <xdr:cNvSpPr txBox="1"/>
      </xdr:nvSpPr>
      <xdr:spPr>
        <a:xfrm>
          <a:off x="1441450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95" name="直線コネクタ 694"/>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42563</xdr:rowOff>
    </xdr:from>
    <xdr:ext cx="405111" cy="259045"/>
    <xdr:sp macro="" textlink="">
      <xdr:nvSpPr>
        <xdr:cNvPr id="696" name="【児童館】&#10;有形固定資産減価償却率平均値テキスト"/>
        <xdr:cNvSpPr txBox="1"/>
      </xdr:nvSpPr>
      <xdr:spPr>
        <a:xfrm>
          <a:off x="14414500" y="136214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19686</xdr:rowOff>
    </xdr:from>
    <xdr:to>
      <xdr:col>85</xdr:col>
      <xdr:colOff>177800</xdr:colOff>
      <xdr:row>82</xdr:row>
      <xdr:rowOff>121286</xdr:rowOff>
    </xdr:to>
    <xdr:sp macro="" textlink="">
      <xdr:nvSpPr>
        <xdr:cNvPr id="697" name="フローチャート: 判断 696"/>
        <xdr:cNvSpPr/>
      </xdr:nvSpPr>
      <xdr:spPr>
        <a:xfrm>
          <a:off x="14325600" y="13766166"/>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67311</xdr:rowOff>
    </xdr:from>
    <xdr:to>
      <xdr:col>81</xdr:col>
      <xdr:colOff>101600</xdr:colOff>
      <xdr:row>82</xdr:row>
      <xdr:rowOff>168911</xdr:rowOff>
    </xdr:to>
    <xdr:sp macro="" textlink="">
      <xdr:nvSpPr>
        <xdr:cNvPr id="698" name="フローチャート: 判断 697"/>
        <xdr:cNvSpPr/>
      </xdr:nvSpPr>
      <xdr:spPr>
        <a:xfrm>
          <a:off x="13578840" y="1381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65405</xdr:rowOff>
    </xdr:from>
    <xdr:to>
      <xdr:col>76</xdr:col>
      <xdr:colOff>165100</xdr:colOff>
      <xdr:row>82</xdr:row>
      <xdr:rowOff>167005</xdr:rowOff>
    </xdr:to>
    <xdr:sp macro="" textlink="">
      <xdr:nvSpPr>
        <xdr:cNvPr id="699" name="フローチャート: 判断 698"/>
        <xdr:cNvSpPr/>
      </xdr:nvSpPr>
      <xdr:spPr>
        <a:xfrm>
          <a:off x="12804140" y="1381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700" name="フローチャート: 判断 699"/>
        <xdr:cNvSpPr/>
      </xdr:nvSpPr>
      <xdr:spPr>
        <a:xfrm>
          <a:off x="12029440" y="137490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1" name="テキスト ボックス 700"/>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2" name="テキスト ボックス 701"/>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3" name="テキスト ボックス 702"/>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4" name="テキスト ボックス 703"/>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5" name="テキスト ボックス 704"/>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90170</xdr:rowOff>
    </xdr:from>
    <xdr:to>
      <xdr:col>85</xdr:col>
      <xdr:colOff>177800</xdr:colOff>
      <xdr:row>86</xdr:row>
      <xdr:rowOff>20320</xdr:rowOff>
    </xdr:to>
    <xdr:sp macro="" textlink="">
      <xdr:nvSpPr>
        <xdr:cNvPr id="706" name="楕円 705"/>
        <xdr:cNvSpPr/>
      </xdr:nvSpPr>
      <xdr:spPr>
        <a:xfrm>
          <a:off x="14325600" y="1433957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5097</xdr:rowOff>
    </xdr:from>
    <xdr:ext cx="405111" cy="259045"/>
    <xdr:sp macro="" textlink="">
      <xdr:nvSpPr>
        <xdr:cNvPr id="707" name="【児童館】&#10;有形固定資産減価償却率該当値テキスト"/>
        <xdr:cNvSpPr txBox="1"/>
      </xdr:nvSpPr>
      <xdr:spPr>
        <a:xfrm>
          <a:off x="14414500" y="14254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6350</xdr:rowOff>
    </xdr:from>
    <xdr:to>
      <xdr:col>81</xdr:col>
      <xdr:colOff>101600</xdr:colOff>
      <xdr:row>86</xdr:row>
      <xdr:rowOff>107950</xdr:rowOff>
    </xdr:to>
    <xdr:sp macro="" textlink="">
      <xdr:nvSpPr>
        <xdr:cNvPr id="708" name="楕円 707"/>
        <xdr:cNvSpPr/>
      </xdr:nvSpPr>
      <xdr:spPr>
        <a:xfrm>
          <a:off x="13578840" y="1442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140970</xdr:rowOff>
    </xdr:from>
    <xdr:to>
      <xdr:col>85</xdr:col>
      <xdr:colOff>127000</xdr:colOff>
      <xdr:row>86</xdr:row>
      <xdr:rowOff>57150</xdr:rowOff>
    </xdr:to>
    <xdr:cxnSp macro="">
      <xdr:nvCxnSpPr>
        <xdr:cNvPr id="709" name="直線コネクタ 708"/>
        <xdr:cNvCxnSpPr/>
      </xdr:nvCxnSpPr>
      <xdr:spPr>
        <a:xfrm flipV="1">
          <a:off x="13629640" y="14390370"/>
          <a:ext cx="74676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93980</xdr:rowOff>
    </xdr:from>
    <xdr:to>
      <xdr:col>76</xdr:col>
      <xdr:colOff>165100</xdr:colOff>
      <xdr:row>87</xdr:row>
      <xdr:rowOff>24130</xdr:rowOff>
    </xdr:to>
    <xdr:sp macro="" textlink="">
      <xdr:nvSpPr>
        <xdr:cNvPr id="710" name="楕円 709"/>
        <xdr:cNvSpPr/>
      </xdr:nvSpPr>
      <xdr:spPr>
        <a:xfrm>
          <a:off x="12804140" y="14511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57150</xdr:rowOff>
    </xdr:from>
    <xdr:to>
      <xdr:col>81</xdr:col>
      <xdr:colOff>50800</xdr:colOff>
      <xdr:row>86</xdr:row>
      <xdr:rowOff>144780</xdr:rowOff>
    </xdr:to>
    <xdr:cxnSp macro="">
      <xdr:nvCxnSpPr>
        <xdr:cNvPr id="711" name="直線コネクタ 710"/>
        <xdr:cNvCxnSpPr/>
      </xdr:nvCxnSpPr>
      <xdr:spPr>
        <a:xfrm flipV="1">
          <a:off x="12854940" y="14474190"/>
          <a:ext cx="7747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95886</xdr:rowOff>
    </xdr:from>
    <xdr:to>
      <xdr:col>72</xdr:col>
      <xdr:colOff>38100</xdr:colOff>
      <xdr:row>84</xdr:row>
      <xdr:rowOff>26036</xdr:rowOff>
    </xdr:to>
    <xdr:sp macro="" textlink="">
      <xdr:nvSpPr>
        <xdr:cNvPr id="712" name="楕円 711"/>
        <xdr:cNvSpPr/>
      </xdr:nvSpPr>
      <xdr:spPr>
        <a:xfrm>
          <a:off x="12029440" y="140100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146686</xdr:rowOff>
    </xdr:from>
    <xdr:to>
      <xdr:col>76</xdr:col>
      <xdr:colOff>114300</xdr:colOff>
      <xdr:row>86</xdr:row>
      <xdr:rowOff>144780</xdr:rowOff>
    </xdr:to>
    <xdr:cxnSp macro="">
      <xdr:nvCxnSpPr>
        <xdr:cNvPr id="713" name="直線コネクタ 712"/>
        <xdr:cNvCxnSpPr/>
      </xdr:nvCxnSpPr>
      <xdr:spPr>
        <a:xfrm>
          <a:off x="12072620" y="14060806"/>
          <a:ext cx="782320" cy="50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13988</xdr:rowOff>
    </xdr:from>
    <xdr:ext cx="405111" cy="259045"/>
    <xdr:sp macro="" textlink="">
      <xdr:nvSpPr>
        <xdr:cNvPr id="714" name="n_1aveValue【児童館】&#10;有形固定資産減価償却率"/>
        <xdr:cNvSpPr txBox="1"/>
      </xdr:nvSpPr>
      <xdr:spPr>
        <a:xfrm>
          <a:off x="13437244" y="13592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12082</xdr:rowOff>
    </xdr:from>
    <xdr:ext cx="405111" cy="259045"/>
    <xdr:sp macro="" textlink="">
      <xdr:nvSpPr>
        <xdr:cNvPr id="715" name="n_2aveValue【児童館】&#10;有形固定資産減価償却率"/>
        <xdr:cNvSpPr txBox="1"/>
      </xdr:nvSpPr>
      <xdr:spPr>
        <a:xfrm>
          <a:off x="12675244"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116857</xdr:rowOff>
    </xdr:from>
    <xdr:ext cx="405111" cy="259045"/>
    <xdr:sp macro="" textlink="">
      <xdr:nvSpPr>
        <xdr:cNvPr id="716" name="n_3aveValue【児童館】&#10;有形固定資産減価償却率"/>
        <xdr:cNvSpPr txBox="1"/>
      </xdr:nvSpPr>
      <xdr:spPr>
        <a:xfrm>
          <a:off x="11900544" y="1352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99077</xdr:rowOff>
    </xdr:from>
    <xdr:ext cx="405111" cy="259045"/>
    <xdr:sp macro="" textlink="">
      <xdr:nvSpPr>
        <xdr:cNvPr id="717" name="n_1mainValue【児童館】&#10;有形固定資産減価償却率"/>
        <xdr:cNvSpPr txBox="1"/>
      </xdr:nvSpPr>
      <xdr:spPr>
        <a:xfrm>
          <a:off x="13437244" y="1451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87</xdr:row>
      <xdr:rowOff>15257</xdr:rowOff>
    </xdr:from>
    <xdr:ext cx="405111" cy="259045"/>
    <xdr:sp macro="" textlink="">
      <xdr:nvSpPr>
        <xdr:cNvPr id="718" name="n_2mainValue【児童館】&#10;有形固定資産減価償却率"/>
        <xdr:cNvSpPr txBox="1"/>
      </xdr:nvSpPr>
      <xdr:spPr>
        <a:xfrm>
          <a:off x="12675244" y="1459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17163</xdr:rowOff>
    </xdr:from>
    <xdr:ext cx="405111" cy="259045"/>
    <xdr:sp macro="" textlink="">
      <xdr:nvSpPr>
        <xdr:cNvPr id="719" name="n_3mainValue【児童館】&#10;有形固定資産減価償却率"/>
        <xdr:cNvSpPr txBox="1"/>
      </xdr:nvSpPr>
      <xdr:spPr>
        <a:xfrm>
          <a:off x="11900544" y="1409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0" name="正方形/長方形 719"/>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1" name="正方形/長方形 720"/>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2" name="正方形/長方形 721"/>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3" name="正方形/長方形 722"/>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4" name="正方形/長方形 723"/>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5" name="正方形/長方形 724"/>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6" name="正方形/長方形 725"/>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7" name="正方形/長方形 726"/>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8" name="テキスト ボックス 727"/>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9" name="直線コネクタ 728"/>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30" name="直線コネクタ 729"/>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31" name="テキスト ボックス 730"/>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32" name="直線コネクタ 731"/>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33" name="テキスト ボックス 732"/>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34" name="直線コネクタ 733"/>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35" name="テキスト ボックス 734"/>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36" name="直線コネクタ 735"/>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37" name="テキスト ボックス 736"/>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38" name="直線コネクタ 737"/>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39" name="テキスト ボックス 738"/>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40" name="直線コネクタ 739"/>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41" name="テキスト ボックス 740"/>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2" name="直線コネクタ 741"/>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3" name="テキスト ボックス 742"/>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4"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119743</xdr:rowOff>
    </xdr:from>
    <xdr:to>
      <xdr:col>116</xdr:col>
      <xdr:colOff>62864</xdr:colOff>
      <xdr:row>86</xdr:row>
      <xdr:rowOff>87086</xdr:rowOff>
    </xdr:to>
    <xdr:cxnSp macro="">
      <xdr:nvCxnSpPr>
        <xdr:cNvPr id="745" name="直線コネクタ 744"/>
        <xdr:cNvCxnSpPr/>
      </xdr:nvCxnSpPr>
      <xdr:spPr>
        <a:xfrm flipV="1">
          <a:off x="19509104" y="13195663"/>
          <a:ext cx="0" cy="1308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746" name="【児童館】&#10;一人当たり面積最小値テキスト"/>
        <xdr:cNvSpPr txBox="1"/>
      </xdr:nvSpPr>
      <xdr:spPr>
        <a:xfrm>
          <a:off x="19547840" y="1450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747" name="直線コネクタ 746"/>
        <xdr:cNvCxnSpPr/>
      </xdr:nvCxnSpPr>
      <xdr:spPr>
        <a:xfrm>
          <a:off x="19443700" y="145041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66420</xdr:rowOff>
    </xdr:from>
    <xdr:ext cx="469744" cy="259045"/>
    <xdr:sp macro="" textlink="">
      <xdr:nvSpPr>
        <xdr:cNvPr id="748" name="【児童館】&#10;一人当たり面積最大値テキスト"/>
        <xdr:cNvSpPr txBox="1"/>
      </xdr:nvSpPr>
      <xdr:spPr>
        <a:xfrm>
          <a:off x="19547840" y="12974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119743</xdr:rowOff>
    </xdr:from>
    <xdr:to>
      <xdr:col>116</xdr:col>
      <xdr:colOff>152400</xdr:colOff>
      <xdr:row>78</xdr:row>
      <xdr:rowOff>119743</xdr:rowOff>
    </xdr:to>
    <xdr:cxnSp macro="">
      <xdr:nvCxnSpPr>
        <xdr:cNvPr id="749" name="直線コネクタ 748"/>
        <xdr:cNvCxnSpPr/>
      </xdr:nvCxnSpPr>
      <xdr:spPr>
        <a:xfrm>
          <a:off x="19443700" y="131956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59163</xdr:rowOff>
    </xdr:from>
    <xdr:ext cx="469744" cy="259045"/>
    <xdr:sp macro="" textlink="">
      <xdr:nvSpPr>
        <xdr:cNvPr id="750" name="【児童館】&#10;一人当たり面積平均値テキスト"/>
        <xdr:cNvSpPr txBox="1"/>
      </xdr:nvSpPr>
      <xdr:spPr>
        <a:xfrm>
          <a:off x="19547840" y="139732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36286</xdr:rowOff>
    </xdr:from>
    <xdr:to>
      <xdr:col>116</xdr:col>
      <xdr:colOff>114300</xdr:colOff>
      <xdr:row>84</xdr:row>
      <xdr:rowOff>137886</xdr:rowOff>
    </xdr:to>
    <xdr:sp macro="" textlink="">
      <xdr:nvSpPr>
        <xdr:cNvPr id="751" name="フローチャート: 判断 750"/>
        <xdr:cNvSpPr/>
      </xdr:nvSpPr>
      <xdr:spPr>
        <a:xfrm>
          <a:off x="19458940" y="1411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52" name="フローチャート: 判断 751"/>
        <xdr:cNvSpPr/>
      </xdr:nvSpPr>
      <xdr:spPr>
        <a:xfrm>
          <a:off x="18735040" y="14072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19957</xdr:rowOff>
    </xdr:from>
    <xdr:to>
      <xdr:col>107</xdr:col>
      <xdr:colOff>101600</xdr:colOff>
      <xdr:row>84</xdr:row>
      <xdr:rowOff>121557</xdr:rowOff>
    </xdr:to>
    <xdr:sp macro="" textlink="">
      <xdr:nvSpPr>
        <xdr:cNvPr id="753" name="フローチャート: 判断 752"/>
        <xdr:cNvSpPr/>
      </xdr:nvSpPr>
      <xdr:spPr>
        <a:xfrm>
          <a:off x="17937480" y="1410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85271</xdr:rowOff>
    </xdr:from>
    <xdr:to>
      <xdr:col>102</xdr:col>
      <xdr:colOff>165100</xdr:colOff>
      <xdr:row>85</xdr:row>
      <xdr:rowOff>15421</xdr:rowOff>
    </xdr:to>
    <xdr:sp macro="" textlink="">
      <xdr:nvSpPr>
        <xdr:cNvPr id="754" name="フローチャート: 判断 753"/>
        <xdr:cNvSpPr/>
      </xdr:nvSpPr>
      <xdr:spPr>
        <a:xfrm>
          <a:off x="17162780" y="141670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5" name="テキスト ボックス 754"/>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6" name="テキスト ボックス 755"/>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7" name="テキスト ボックス 756"/>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8" name="テキスト ボックス 757"/>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9" name="テキスト ボックス 758"/>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760" name="楕円 759"/>
        <xdr:cNvSpPr/>
      </xdr:nvSpPr>
      <xdr:spPr>
        <a:xfrm>
          <a:off x="1945894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22877</xdr:rowOff>
    </xdr:from>
    <xdr:ext cx="469744" cy="259045"/>
    <xdr:sp macro="" textlink="">
      <xdr:nvSpPr>
        <xdr:cNvPr id="761" name="【児童館】&#10;一人当たり面積該当値テキスト"/>
        <xdr:cNvSpPr txBox="1"/>
      </xdr:nvSpPr>
      <xdr:spPr>
        <a:xfrm>
          <a:off x="19547840"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762" name="楕円 761"/>
        <xdr:cNvSpPr/>
      </xdr:nvSpPr>
      <xdr:spPr>
        <a:xfrm>
          <a:off x="18735040" y="142938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95250</xdr:rowOff>
    </xdr:to>
    <xdr:cxnSp macro="">
      <xdr:nvCxnSpPr>
        <xdr:cNvPr id="763" name="直線コネクタ 762"/>
        <xdr:cNvCxnSpPr/>
      </xdr:nvCxnSpPr>
      <xdr:spPr>
        <a:xfrm>
          <a:off x="18778220" y="1434465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60779</xdr:rowOff>
    </xdr:from>
    <xdr:to>
      <xdr:col>107</xdr:col>
      <xdr:colOff>101600</xdr:colOff>
      <xdr:row>85</xdr:row>
      <xdr:rowOff>162379</xdr:rowOff>
    </xdr:to>
    <xdr:sp macro="" textlink="">
      <xdr:nvSpPr>
        <xdr:cNvPr id="764" name="楕円 763"/>
        <xdr:cNvSpPr/>
      </xdr:nvSpPr>
      <xdr:spPr>
        <a:xfrm>
          <a:off x="17937480" y="1431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85</xdr:row>
      <xdr:rowOff>111579</xdr:rowOff>
    </xdr:to>
    <xdr:cxnSp macro="">
      <xdr:nvCxnSpPr>
        <xdr:cNvPr id="765" name="直線コネクタ 764"/>
        <xdr:cNvCxnSpPr/>
      </xdr:nvCxnSpPr>
      <xdr:spPr>
        <a:xfrm flipV="1">
          <a:off x="17988280" y="14344650"/>
          <a:ext cx="78994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60779</xdr:rowOff>
    </xdr:from>
    <xdr:to>
      <xdr:col>102</xdr:col>
      <xdr:colOff>165100</xdr:colOff>
      <xdr:row>85</xdr:row>
      <xdr:rowOff>162379</xdr:rowOff>
    </xdr:to>
    <xdr:sp macro="" textlink="">
      <xdr:nvSpPr>
        <xdr:cNvPr id="766" name="楕円 765"/>
        <xdr:cNvSpPr/>
      </xdr:nvSpPr>
      <xdr:spPr>
        <a:xfrm>
          <a:off x="17162780" y="1431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111579</xdr:rowOff>
    </xdr:from>
    <xdr:to>
      <xdr:col>107</xdr:col>
      <xdr:colOff>50800</xdr:colOff>
      <xdr:row>85</xdr:row>
      <xdr:rowOff>111579</xdr:rowOff>
    </xdr:to>
    <xdr:cxnSp macro="">
      <xdr:nvCxnSpPr>
        <xdr:cNvPr id="767" name="直線コネクタ 766"/>
        <xdr:cNvCxnSpPr/>
      </xdr:nvCxnSpPr>
      <xdr:spPr>
        <a:xfrm>
          <a:off x="17213580" y="14360979"/>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768" name="n_1aveValue【児童館】&#10;一人当たり面積"/>
        <xdr:cNvSpPr txBox="1"/>
      </xdr:nvSpPr>
      <xdr:spPr>
        <a:xfrm>
          <a:off x="18561127"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138084</xdr:rowOff>
    </xdr:from>
    <xdr:ext cx="469744" cy="259045"/>
    <xdr:sp macro="" textlink="">
      <xdr:nvSpPr>
        <xdr:cNvPr id="769" name="n_2aveValue【児童館】&#10;一人当たり面積"/>
        <xdr:cNvSpPr txBox="1"/>
      </xdr:nvSpPr>
      <xdr:spPr>
        <a:xfrm>
          <a:off x="17776267" y="1388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31948</xdr:rowOff>
    </xdr:from>
    <xdr:ext cx="469744" cy="259045"/>
    <xdr:sp macro="" textlink="">
      <xdr:nvSpPr>
        <xdr:cNvPr id="770" name="n_3aveValue【児童館】&#10;一人当たり面積"/>
        <xdr:cNvSpPr txBox="1"/>
      </xdr:nvSpPr>
      <xdr:spPr>
        <a:xfrm>
          <a:off x="17001567" y="1394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771" name="n_1mainValue【児童館】&#10;一人当たり面積"/>
        <xdr:cNvSpPr txBox="1"/>
      </xdr:nvSpPr>
      <xdr:spPr>
        <a:xfrm>
          <a:off x="185611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153506</xdr:rowOff>
    </xdr:from>
    <xdr:ext cx="469744" cy="259045"/>
    <xdr:sp macro="" textlink="">
      <xdr:nvSpPr>
        <xdr:cNvPr id="772" name="n_2mainValue【児童館】&#10;一人当たり面積"/>
        <xdr:cNvSpPr txBox="1"/>
      </xdr:nvSpPr>
      <xdr:spPr>
        <a:xfrm>
          <a:off x="17776267" y="1440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153506</xdr:rowOff>
    </xdr:from>
    <xdr:ext cx="469744" cy="259045"/>
    <xdr:sp macro="" textlink="">
      <xdr:nvSpPr>
        <xdr:cNvPr id="773" name="n_3mainValue【児童館】&#10;一人当たり面積"/>
        <xdr:cNvSpPr txBox="1"/>
      </xdr:nvSpPr>
      <xdr:spPr>
        <a:xfrm>
          <a:off x="17001567" y="1440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4" name="正方形/長方形 773"/>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5" name="正方形/長方形 774"/>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6" name="正方形/長方形 775"/>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7" name="正方形/長方形 776"/>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8" name="正方形/長方形 777"/>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9" name="正方形/長方形 778"/>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80" name="正方形/長方形 779"/>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1" name="正方形/長方形 780"/>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82" name="テキスト ボックス 781"/>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3" name="直線コネクタ 782"/>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84" name="テキスト ボックス 783"/>
        <xdr:cNvSpPr txBox="1"/>
      </xdr:nvSpPr>
      <xdr:spPr>
        <a:xfrm>
          <a:off x="1066688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85" name="直線コネクタ 784"/>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86" name="テキスト ボックス 785"/>
        <xdr:cNvSpPr txBox="1"/>
      </xdr:nvSpPr>
      <xdr:spPr>
        <a:xfrm>
          <a:off x="1060276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87" name="直線コネクタ 786"/>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88" name="テキスト ボックス 787"/>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89" name="直線コネクタ 788"/>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90" name="テキスト ボックス 789"/>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91" name="直線コネクタ 790"/>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92" name="テキスト ボックス 791"/>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93" name="直線コネクタ 792"/>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94" name="テキスト ボックス 793"/>
        <xdr:cNvSpPr txBox="1"/>
      </xdr:nvSpPr>
      <xdr:spPr>
        <a:xfrm>
          <a:off x="105615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5" name="直線コネクタ 794"/>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6" name="テキスト ボックス 795"/>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7"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11430</xdr:rowOff>
    </xdr:from>
    <xdr:to>
      <xdr:col>85</xdr:col>
      <xdr:colOff>126364</xdr:colOff>
      <xdr:row>108</xdr:row>
      <xdr:rowOff>127636</xdr:rowOff>
    </xdr:to>
    <xdr:cxnSp macro="">
      <xdr:nvCxnSpPr>
        <xdr:cNvPr id="798" name="直線コネクタ 797"/>
        <xdr:cNvCxnSpPr/>
      </xdr:nvCxnSpPr>
      <xdr:spPr>
        <a:xfrm flipV="1">
          <a:off x="14375764" y="1694307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131463</xdr:rowOff>
    </xdr:from>
    <xdr:ext cx="405111" cy="259045"/>
    <xdr:sp macro="" textlink="">
      <xdr:nvSpPr>
        <xdr:cNvPr id="799" name="【公民館】&#10;有形固定資産減価償却率最小値テキスト"/>
        <xdr:cNvSpPr txBox="1"/>
      </xdr:nvSpPr>
      <xdr:spPr>
        <a:xfrm>
          <a:off x="14414500" y="18236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127636</xdr:rowOff>
    </xdr:from>
    <xdr:to>
      <xdr:col>86</xdr:col>
      <xdr:colOff>25400</xdr:colOff>
      <xdr:row>108</xdr:row>
      <xdr:rowOff>127636</xdr:rowOff>
    </xdr:to>
    <xdr:cxnSp macro="">
      <xdr:nvCxnSpPr>
        <xdr:cNvPr id="800" name="直線コネクタ 799"/>
        <xdr:cNvCxnSpPr/>
      </xdr:nvCxnSpPr>
      <xdr:spPr>
        <a:xfrm>
          <a:off x="14287500" y="182327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129557</xdr:rowOff>
    </xdr:from>
    <xdr:ext cx="405111" cy="259045"/>
    <xdr:sp macro="" textlink="">
      <xdr:nvSpPr>
        <xdr:cNvPr id="801" name="【公民館】&#10;有形固定資産減価償却率最大値テキスト"/>
        <xdr:cNvSpPr txBox="1"/>
      </xdr:nvSpPr>
      <xdr:spPr>
        <a:xfrm>
          <a:off x="14414500" y="16725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11430</xdr:rowOff>
    </xdr:from>
    <xdr:to>
      <xdr:col>86</xdr:col>
      <xdr:colOff>25400</xdr:colOff>
      <xdr:row>101</xdr:row>
      <xdr:rowOff>11430</xdr:rowOff>
    </xdr:to>
    <xdr:cxnSp macro="">
      <xdr:nvCxnSpPr>
        <xdr:cNvPr id="802" name="直線コネクタ 801"/>
        <xdr:cNvCxnSpPr/>
      </xdr:nvCxnSpPr>
      <xdr:spPr>
        <a:xfrm>
          <a:off x="14287500" y="169430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89552</xdr:rowOff>
    </xdr:from>
    <xdr:ext cx="405111" cy="259045"/>
    <xdr:sp macro="" textlink="">
      <xdr:nvSpPr>
        <xdr:cNvPr id="803" name="【公民館】&#10;有形固定資産減価償却率平均値テキスト"/>
        <xdr:cNvSpPr txBox="1"/>
      </xdr:nvSpPr>
      <xdr:spPr>
        <a:xfrm>
          <a:off x="14414500" y="17188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111125</xdr:rowOff>
    </xdr:from>
    <xdr:to>
      <xdr:col>85</xdr:col>
      <xdr:colOff>177800</xdr:colOff>
      <xdr:row>103</xdr:row>
      <xdr:rowOff>41275</xdr:rowOff>
    </xdr:to>
    <xdr:sp macro="" textlink="">
      <xdr:nvSpPr>
        <xdr:cNvPr id="804" name="フローチャート: 判断 803"/>
        <xdr:cNvSpPr/>
      </xdr:nvSpPr>
      <xdr:spPr>
        <a:xfrm>
          <a:off x="14325600" y="1721040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132080</xdr:rowOff>
    </xdr:from>
    <xdr:to>
      <xdr:col>81</xdr:col>
      <xdr:colOff>101600</xdr:colOff>
      <xdr:row>103</xdr:row>
      <xdr:rowOff>62230</xdr:rowOff>
    </xdr:to>
    <xdr:sp macro="" textlink="">
      <xdr:nvSpPr>
        <xdr:cNvPr id="805" name="フローチャート: 判断 804"/>
        <xdr:cNvSpPr/>
      </xdr:nvSpPr>
      <xdr:spPr>
        <a:xfrm>
          <a:off x="13578840" y="172313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25400</xdr:rowOff>
    </xdr:from>
    <xdr:to>
      <xdr:col>76</xdr:col>
      <xdr:colOff>165100</xdr:colOff>
      <xdr:row>104</xdr:row>
      <xdr:rowOff>127000</xdr:rowOff>
    </xdr:to>
    <xdr:sp macro="" textlink="">
      <xdr:nvSpPr>
        <xdr:cNvPr id="806" name="フローチャート: 判断 805"/>
        <xdr:cNvSpPr/>
      </xdr:nvSpPr>
      <xdr:spPr>
        <a:xfrm>
          <a:off x="12804140" y="1745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57786</xdr:rowOff>
    </xdr:from>
    <xdr:to>
      <xdr:col>72</xdr:col>
      <xdr:colOff>38100</xdr:colOff>
      <xdr:row>104</xdr:row>
      <xdr:rowOff>159386</xdr:rowOff>
    </xdr:to>
    <xdr:sp macro="" textlink="">
      <xdr:nvSpPr>
        <xdr:cNvPr id="807" name="フローチャート: 判断 806"/>
        <xdr:cNvSpPr/>
      </xdr:nvSpPr>
      <xdr:spPr>
        <a:xfrm>
          <a:off x="12029440" y="1749234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8" name="テキスト ボックス 807"/>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9" name="テキスト ボックス 808"/>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10" name="テキスト ボックス 809"/>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11" name="テキスト ボックス 810"/>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2" name="テキスト ボックス 811"/>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19686</xdr:rowOff>
    </xdr:from>
    <xdr:to>
      <xdr:col>85</xdr:col>
      <xdr:colOff>177800</xdr:colOff>
      <xdr:row>102</xdr:row>
      <xdr:rowOff>121286</xdr:rowOff>
    </xdr:to>
    <xdr:sp macro="" textlink="">
      <xdr:nvSpPr>
        <xdr:cNvPr id="813" name="楕円 812"/>
        <xdr:cNvSpPr/>
      </xdr:nvSpPr>
      <xdr:spPr>
        <a:xfrm>
          <a:off x="14325600" y="1711896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42563</xdr:rowOff>
    </xdr:from>
    <xdr:ext cx="405111" cy="259045"/>
    <xdr:sp macro="" textlink="">
      <xdr:nvSpPr>
        <xdr:cNvPr id="814" name="【公民館】&#10;有形固定資産減価償却率該当値テキスト"/>
        <xdr:cNvSpPr txBox="1"/>
      </xdr:nvSpPr>
      <xdr:spPr>
        <a:xfrm>
          <a:off x="14414500" y="16974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61595</xdr:rowOff>
    </xdr:from>
    <xdr:to>
      <xdr:col>81</xdr:col>
      <xdr:colOff>101600</xdr:colOff>
      <xdr:row>102</xdr:row>
      <xdr:rowOff>163195</xdr:rowOff>
    </xdr:to>
    <xdr:sp macro="" textlink="">
      <xdr:nvSpPr>
        <xdr:cNvPr id="815" name="楕円 814"/>
        <xdr:cNvSpPr/>
      </xdr:nvSpPr>
      <xdr:spPr>
        <a:xfrm>
          <a:off x="13578840" y="1716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70486</xdr:rowOff>
    </xdr:from>
    <xdr:to>
      <xdr:col>85</xdr:col>
      <xdr:colOff>127000</xdr:colOff>
      <xdr:row>102</xdr:row>
      <xdr:rowOff>112395</xdr:rowOff>
    </xdr:to>
    <xdr:cxnSp macro="">
      <xdr:nvCxnSpPr>
        <xdr:cNvPr id="816" name="直線コネクタ 815"/>
        <xdr:cNvCxnSpPr/>
      </xdr:nvCxnSpPr>
      <xdr:spPr>
        <a:xfrm flipV="1">
          <a:off x="13629640" y="17169766"/>
          <a:ext cx="74676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99695</xdr:rowOff>
    </xdr:from>
    <xdr:to>
      <xdr:col>76</xdr:col>
      <xdr:colOff>165100</xdr:colOff>
      <xdr:row>103</xdr:row>
      <xdr:rowOff>29845</xdr:rowOff>
    </xdr:to>
    <xdr:sp macro="" textlink="">
      <xdr:nvSpPr>
        <xdr:cNvPr id="817" name="楕円 816"/>
        <xdr:cNvSpPr/>
      </xdr:nvSpPr>
      <xdr:spPr>
        <a:xfrm>
          <a:off x="12804140" y="171989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112395</xdr:rowOff>
    </xdr:from>
    <xdr:to>
      <xdr:col>81</xdr:col>
      <xdr:colOff>50800</xdr:colOff>
      <xdr:row>102</xdr:row>
      <xdr:rowOff>150495</xdr:rowOff>
    </xdr:to>
    <xdr:cxnSp macro="">
      <xdr:nvCxnSpPr>
        <xdr:cNvPr id="818" name="直線コネクタ 817"/>
        <xdr:cNvCxnSpPr/>
      </xdr:nvCxnSpPr>
      <xdr:spPr>
        <a:xfrm flipV="1">
          <a:off x="12854940" y="17211675"/>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95886</xdr:rowOff>
    </xdr:from>
    <xdr:to>
      <xdr:col>72</xdr:col>
      <xdr:colOff>38100</xdr:colOff>
      <xdr:row>104</xdr:row>
      <xdr:rowOff>26036</xdr:rowOff>
    </xdr:to>
    <xdr:sp macro="" textlink="">
      <xdr:nvSpPr>
        <xdr:cNvPr id="819" name="楕円 818"/>
        <xdr:cNvSpPr/>
      </xdr:nvSpPr>
      <xdr:spPr>
        <a:xfrm>
          <a:off x="12029440" y="173628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150495</xdr:rowOff>
    </xdr:from>
    <xdr:to>
      <xdr:col>76</xdr:col>
      <xdr:colOff>114300</xdr:colOff>
      <xdr:row>103</xdr:row>
      <xdr:rowOff>146686</xdr:rowOff>
    </xdr:to>
    <xdr:cxnSp macro="">
      <xdr:nvCxnSpPr>
        <xdr:cNvPr id="820" name="直線コネクタ 819"/>
        <xdr:cNvCxnSpPr/>
      </xdr:nvCxnSpPr>
      <xdr:spPr>
        <a:xfrm flipV="1">
          <a:off x="12072620" y="17249775"/>
          <a:ext cx="782320" cy="16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53357</xdr:rowOff>
    </xdr:from>
    <xdr:ext cx="405111" cy="259045"/>
    <xdr:sp macro="" textlink="">
      <xdr:nvSpPr>
        <xdr:cNvPr id="821" name="n_1aveValue【公民館】&#10;有形固定資産減価償却率"/>
        <xdr:cNvSpPr txBox="1"/>
      </xdr:nvSpPr>
      <xdr:spPr>
        <a:xfrm>
          <a:off x="13437244" y="17320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118127</xdr:rowOff>
    </xdr:from>
    <xdr:ext cx="405111" cy="259045"/>
    <xdr:sp macro="" textlink="">
      <xdr:nvSpPr>
        <xdr:cNvPr id="822" name="n_2aveValue【公民館】&#10;有形固定資産減価償却率"/>
        <xdr:cNvSpPr txBox="1"/>
      </xdr:nvSpPr>
      <xdr:spPr>
        <a:xfrm>
          <a:off x="12675244" y="17552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150513</xdr:rowOff>
    </xdr:from>
    <xdr:ext cx="405111" cy="259045"/>
    <xdr:sp macro="" textlink="">
      <xdr:nvSpPr>
        <xdr:cNvPr id="823" name="n_3aveValue【公民館】&#10;有形固定資産減価償却率"/>
        <xdr:cNvSpPr txBox="1"/>
      </xdr:nvSpPr>
      <xdr:spPr>
        <a:xfrm>
          <a:off x="11900544" y="1758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8272</xdr:rowOff>
    </xdr:from>
    <xdr:ext cx="405111" cy="259045"/>
    <xdr:sp macro="" textlink="">
      <xdr:nvSpPr>
        <xdr:cNvPr id="824" name="n_1mainValue【公民館】&#10;有形固定資産減価償却率"/>
        <xdr:cNvSpPr txBox="1"/>
      </xdr:nvSpPr>
      <xdr:spPr>
        <a:xfrm>
          <a:off x="13437244" y="1693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46372</xdr:rowOff>
    </xdr:from>
    <xdr:ext cx="405111" cy="259045"/>
    <xdr:sp macro="" textlink="">
      <xdr:nvSpPr>
        <xdr:cNvPr id="825" name="n_2mainValue【公民館】&#10;有形固定資産減価償却率"/>
        <xdr:cNvSpPr txBox="1"/>
      </xdr:nvSpPr>
      <xdr:spPr>
        <a:xfrm>
          <a:off x="12675244" y="1697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42563</xdr:rowOff>
    </xdr:from>
    <xdr:ext cx="405111" cy="259045"/>
    <xdr:sp macro="" textlink="">
      <xdr:nvSpPr>
        <xdr:cNvPr id="826" name="n_3mainValue【公民館】&#10;有形固定資産減価償却率"/>
        <xdr:cNvSpPr txBox="1"/>
      </xdr:nvSpPr>
      <xdr:spPr>
        <a:xfrm>
          <a:off x="11900544" y="1714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7" name="正方形/長方形 826"/>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8" name="正方形/長方形 827"/>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9" name="正方形/長方形 828"/>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30" name="正方形/長方形 829"/>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31" name="正方形/長方形 830"/>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2" name="正方形/長方形 831"/>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3" name="正方形/長方形 832"/>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4" name="正方形/長方形 833"/>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5" name="テキスト ボックス 834"/>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6" name="直線コネクタ 835"/>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37" name="直線コネクタ 836"/>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8" name="テキスト ボックス 837"/>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9" name="直線コネクタ 838"/>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40" name="テキスト ボックス 839"/>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41" name="直線コネクタ 840"/>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42" name="テキスト ボックス 841"/>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43" name="直線コネクタ 842"/>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44" name="テキスト ボックス 843"/>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45" name="直線コネクタ 844"/>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46" name="テキスト ボックス 845"/>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7" name="直線コネクタ 846"/>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8" name="テキスト ボックス 847"/>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9" name="直線コネクタ 848"/>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50" name="テキスト ボックス 849"/>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51"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46808</xdr:rowOff>
    </xdr:from>
    <xdr:to>
      <xdr:col>116</xdr:col>
      <xdr:colOff>62864</xdr:colOff>
      <xdr:row>109</xdr:row>
      <xdr:rowOff>26670</xdr:rowOff>
    </xdr:to>
    <xdr:cxnSp macro="">
      <xdr:nvCxnSpPr>
        <xdr:cNvPr id="852" name="直線コネクタ 851"/>
        <xdr:cNvCxnSpPr/>
      </xdr:nvCxnSpPr>
      <xdr:spPr>
        <a:xfrm flipV="1">
          <a:off x="19509104" y="16810808"/>
          <a:ext cx="0" cy="1488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30497</xdr:rowOff>
    </xdr:from>
    <xdr:ext cx="469744" cy="259045"/>
    <xdr:sp macro="" textlink="">
      <xdr:nvSpPr>
        <xdr:cNvPr id="853" name="【公民館】&#10;一人当たり面積最小値テキスト"/>
        <xdr:cNvSpPr txBox="1"/>
      </xdr:nvSpPr>
      <xdr:spPr>
        <a:xfrm>
          <a:off x="19547840"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26670</xdr:rowOff>
    </xdr:from>
    <xdr:to>
      <xdr:col>116</xdr:col>
      <xdr:colOff>152400</xdr:colOff>
      <xdr:row>109</xdr:row>
      <xdr:rowOff>26670</xdr:rowOff>
    </xdr:to>
    <xdr:cxnSp macro="">
      <xdr:nvCxnSpPr>
        <xdr:cNvPr id="854" name="直線コネクタ 853"/>
        <xdr:cNvCxnSpPr/>
      </xdr:nvCxnSpPr>
      <xdr:spPr>
        <a:xfrm>
          <a:off x="19443700" y="182994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164935</xdr:rowOff>
    </xdr:from>
    <xdr:ext cx="469744" cy="259045"/>
    <xdr:sp macro="" textlink="">
      <xdr:nvSpPr>
        <xdr:cNvPr id="855" name="【公民館】&#10;一人当たり面積最大値テキスト"/>
        <xdr:cNvSpPr txBox="1"/>
      </xdr:nvSpPr>
      <xdr:spPr>
        <a:xfrm>
          <a:off x="19547840" y="1659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46808</xdr:rowOff>
    </xdr:from>
    <xdr:to>
      <xdr:col>116</xdr:col>
      <xdr:colOff>152400</xdr:colOff>
      <xdr:row>100</xdr:row>
      <xdr:rowOff>46808</xdr:rowOff>
    </xdr:to>
    <xdr:cxnSp macro="">
      <xdr:nvCxnSpPr>
        <xdr:cNvPr id="856" name="直線コネクタ 855"/>
        <xdr:cNvCxnSpPr/>
      </xdr:nvCxnSpPr>
      <xdr:spPr>
        <a:xfrm>
          <a:off x="19443700" y="168108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71682</xdr:rowOff>
    </xdr:from>
    <xdr:ext cx="469744" cy="259045"/>
    <xdr:sp macro="" textlink="">
      <xdr:nvSpPr>
        <xdr:cNvPr id="857" name="【公民館】&#10;一人当たり面積平均値テキスト"/>
        <xdr:cNvSpPr txBox="1"/>
      </xdr:nvSpPr>
      <xdr:spPr>
        <a:xfrm>
          <a:off x="19547840" y="17841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48805</xdr:rowOff>
    </xdr:from>
    <xdr:to>
      <xdr:col>116</xdr:col>
      <xdr:colOff>114300</xdr:colOff>
      <xdr:row>107</xdr:row>
      <xdr:rowOff>150405</xdr:rowOff>
    </xdr:to>
    <xdr:sp macro="" textlink="">
      <xdr:nvSpPr>
        <xdr:cNvPr id="858" name="フローチャート: 判断 857"/>
        <xdr:cNvSpPr/>
      </xdr:nvSpPr>
      <xdr:spPr>
        <a:xfrm>
          <a:off x="19458940" y="1798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55336</xdr:rowOff>
    </xdr:from>
    <xdr:to>
      <xdr:col>112</xdr:col>
      <xdr:colOff>38100</xdr:colOff>
      <xdr:row>107</xdr:row>
      <xdr:rowOff>156936</xdr:rowOff>
    </xdr:to>
    <xdr:sp macro="" textlink="">
      <xdr:nvSpPr>
        <xdr:cNvPr id="859" name="フローチャート: 判断 858"/>
        <xdr:cNvSpPr/>
      </xdr:nvSpPr>
      <xdr:spPr>
        <a:xfrm>
          <a:off x="18735040" y="179928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58601</xdr:rowOff>
    </xdr:from>
    <xdr:to>
      <xdr:col>107</xdr:col>
      <xdr:colOff>101600</xdr:colOff>
      <xdr:row>107</xdr:row>
      <xdr:rowOff>160201</xdr:rowOff>
    </xdr:to>
    <xdr:sp macro="" textlink="">
      <xdr:nvSpPr>
        <xdr:cNvPr id="860" name="フローチャート: 判断 859"/>
        <xdr:cNvSpPr/>
      </xdr:nvSpPr>
      <xdr:spPr>
        <a:xfrm>
          <a:off x="17937480" y="1799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85816</xdr:rowOff>
    </xdr:from>
    <xdr:to>
      <xdr:col>102</xdr:col>
      <xdr:colOff>165100</xdr:colOff>
      <xdr:row>108</xdr:row>
      <xdr:rowOff>15966</xdr:rowOff>
    </xdr:to>
    <xdr:sp macro="" textlink="">
      <xdr:nvSpPr>
        <xdr:cNvPr id="861" name="フローチャート: 判断 860"/>
        <xdr:cNvSpPr/>
      </xdr:nvSpPr>
      <xdr:spPr>
        <a:xfrm>
          <a:off x="17162780" y="180232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62" name="テキスト ボックス 861"/>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3" name="テキスト ボックス 862"/>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4" name="テキスト ボックス 863"/>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5" name="テキスト ボックス 864"/>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6" name="テキスト ボックス 865"/>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158750</xdr:rowOff>
    </xdr:from>
    <xdr:to>
      <xdr:col>116</xdr:col>
      <xdr:colOff>114300</xdr:colOff>
      <xdr:row>108</xdr:row>
      <xdr:rowOff>88900</xdr:rowOff>
    </xdr:to>
    <xdr:sp macro="" textlink="">
      <xdr:nvSpPr>
        <xdr:cNvPr id="867" name="楕円 866"/>
        <xdr:cNvSpPr/>
      </xdr:nvSpPr>
      <xdr:spPr>
        <a:xfrm>
          <a:off x="19458940" y="18096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137177</xdr:rowOff>
    </xdr:from>
    <xdr:ext cx="469744" cy="259045"/>
    <xdr:sp macro="" textlink="">
      <xdr:nvSpPr>
        <xdr:cNvPr id="868" name="【公民館】&#10;一人当たり面積該当値テキスト"/>
        <xdr:cNvSpPr txBox="1"/>
      </xdr:nvSpPr>
      <xdr:spPr>
        <a:xfrm>
          <a:off x="19547840"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162016</xdr:rowOff>
    </xdr:from>
    <xdr:to>
      <xdr:col>112</xdr:col>
      <xdr:colOff>38100</xdr:colOff>
      <xdr:row>108</xdr:row>
      <xdr:rowOff>92166</xdr:rowOff>
    </xdr:to>
    <xdr:sp macro="" textlink="">
      <xdr:nvSpPr>
        <xdr:cNvPr id="869" name="楕円 868"/>
        <xdr:cNvSpPr/>
      </xdr:nvSpPr>
      <xdr:spPr>
        <a:xfrm>
          <a:off x="18735040" y="180994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38100</xdr:rowOff>
    </xdr:from>
    <xdr:to>
      <xdr:col>116</xdr:col>
      <xdr:colOff>63500</xdr:colOff>
      <xdr:row>108</xdr:row>
      <xdr:rowOff>41366</xdr:rowOff>
    </xdr:to>
    <xdr:cxnSp macro="">
      <xdr:nvCxnSpPr>
        <xdr:cNvPr id="870" name="直線コネクタ 869"/>
        <xdr:cNvCxnSpPr/>
      </xdr:nvCxnSpPr>
      <xdr:spPr>
        <a:xfrm flipV="1">
          <a:off x="18778220" y="18143220"/>
          <a:ext cx="73152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165281</xdr:rowOff>
    </xdr:from>
    <xdr:to>
      <xdr:col>107</xdr:col>
      <xdr:colOff>101600</xdr:colOff>
      <xdr:row>108</xdr:row>
      <xdr:rowOff>95431</xdr:rowOff>
    </xdr:to>
    <xdr:sp macro="" textlink="">
      <xdr:nvSpPr>
        <xdr:cNvPr id="871" name="楕円 870"/>
        <xdr:cNvSpPr/>
      </xdr:nvSpPr>
      <xdr:spPr>
        <a:xfrm>
          <a:off x="17937480" y="181027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41366</xdr:rowOff>
    </xdr:from>
    <xdr:to>
      <xdr:col>111</xdr:col>
      <xdr:colOff>177800</xdr:colOff>
      <xdr:row>108</xdr:row>
      <xdr:rowOff>44631</xdr:rowOff>
    </xdr:to>
    <xdr:cxnSp macro="">
      <xdr:nvCxnSpPr>
        <xdr:cNvPr id="872" name="直線コネクタ 871"/>
        <xdr:cNvCxnSpPr/>
      </xdr:nvCxnSpPr>
      <xdr:spPr>
        <a:xfrm flipV="1">
          <a:off x="17988280" y="18146486"/>
          <a:ext cx="78994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167458</xdr:rowOff>
    </xdr:from>
    <xdr:to>
      <xdr:col>102</xdr:col>
      <xdr:colOff>165100</xdr:colOff>
      <xdr:row>108</xdr:row>
      <xdr:rowOff>97608</xdr:rowOff>
    </xdr:to>
    <xdr:sp macro="" textlink="">
      <xdr:nvSpPr>
        <xdr:cNvPr id="873" name="楕円 872"/>
        <xdr:cNvSpPr/>
      </xdr:nvSpPr>
      <xdr:spPr>
        <a:xfrm>
          <a:off x="17162780" y="181049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44631</xdr:rowOff>
    </xdr:from>
    <xdr:to>
      <xdr:col>107</xdr:col>
      <xdr:colOff>50800</xdr:colOff>
      <xdr:row>108</xdr:row>
      <xdr:rowOff>46808</xdr:rowOff>
    </xdr:to>
    <xdr:cxnSp macro="">
      <xdr:nvCxnSpPr>
        <xdr:cNvPr id="874" name="直線コネクタ 873"/>
        <xdr:cNvCxnSpPr/>
      </xdr:nvCxnSpPr>
      <xdr:spPr>
        <a:xfrm flipV="1">
          <a:off x="17213580" y="18149751"/>
          <a:ext cx="7747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2013</xdr:rowOff>
    </xdr:from>
    <xdr:ext cx="469744" cy="259045"/>
    <xdr:sp macro="" textlink="">
      <xdr:nvSpPr>
        <xdr:cNvPr id="875" name="n_1aveValue【公民館】&#10;一人当たり面積"/>
        <xdr:cNvSpPr txBox="1"/>
      </xdr:nvSpPr>
      <xdr:spPr>
        <a:xfrm>
          <a:off x="18561127" y="1777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5278</xdr:rowOff>
    </xdr:from>
    <xdr:ext cx="469744" cy="259045"/>
    <xdr:sp macro="" textlink="">
      <xdr:nvSpPr>
        <xdr:cNvPr id="876" name="n_2aveValue【公民館】&#10;一人当たり面積"/>
        <xdr:cNvSpPr txBox="1"/>
      </xdr:nvSpPr>
      <xdr:spPr>
        <a:xfrm>
          <a:off x="17776267" y="17775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32493</xdr:rowOff>
    </xdr:from>
    <xdr:ext cx="469744" cy="259045"/>
    <xdr:sp macro="" textlink="">
      <xdr:nvSpPr>
        <xdr:cNvPr id="877" name="n_3aveValue【公民館】&#10;一人当たり面積"/>
        <xdr:cNvSpPr txBox="1"/>
      </xdr:nvSpPr>
      <xdr:spPr>
        <a:xfrm>
          <a:off x="17001567" y="1780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83293</xdr:rowOff>
    </xdr:from>
    <xdr:ext cx="469744" cy="259045"/>
    <xdr:sp macro="" textlink="">
      <xdr:nvSpPr>
        <xdr:cNvPr id="878" name="n_1mainValue【公民館】&#10;一人当たり面積"/>
        <xdr:cNvSpPr txBox="1"/>
      </xdr:nvSpPr>
      <xdr:spPr>
        <a:xfrm>
          <a:off x="18561127" y="1818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86558</xdr:rowOff>
    </xdr:from>
    <xdr:ext cx="469744" cy="259045"/>
    <xdr:sp macro="" textlink="">
      <xdr:nvSpPr>
        <xdr:cNvPr id="879" name="n_2mainValue【公民館】&#10;一人当たり面積"/>
        <xdr:cNvSpPr txBox="1"/>
      </xdr:nvSpPr>
      <xdr:spPr>
        <a:xfrm>
          <a:off x="17776267" y="18191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88735</xdr:rowOff>
    </xdr:from>
    <xdr:ext cx="469744" cy="259045"/>
    <xdr:sp macro="" textlink="">
      <xdr:nvSpPr>
        <xdr:cNvPr id="880" name="n_3mainValue【公民館】&#10;一人当たり面積"/>
        <xdr:cNvSpPr txBox="1"/>
      </xdr:nvSpPr>
      <xdr:spPr>
        <a:xfrm>
          <a:off x="17001567" y="1819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81" name="正方形/長方形 880"/>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2" name="正方形/長方形 881"/>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3" name="テキスト ボックス 882"/>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旧</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5</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町村が合併し、市のほぼ全域が平野部であり農地が大部分を占める地域であるため、全国平均と比較し、一人あたりの道路延長は長く、橋りょう・トンネルの固定資産額は低くなっている。橋梁については減価償却率が類似団体と比べ高くなっているが、計画が策定されており維持補修が行われている。公営住宅については旧町村からの住宅が点在しているため住民一人あたりの面積が多く、また、現在整備中の団地があり、老朽化施設の解体と新規整備が</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行われている。</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認定こども園については市所有が一箇所となっており、</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民間へ移管されており、必要な維持補修は民間で行われている。</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学校施設については再編計画に基づき</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概ねの</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統廃合が</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完了しており</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比較的新しい施設が多いため減価償却率も低くなっている。児童館についても複合化、転用が行われており、減価償却率も類似団体と比較すると低くなっている。公民館については類似団体と比べ減価償却率が高くなっているが今後、老朽化施設の解体が予定されている。</a:t>
          </a:r>
          <a:endParaRPr lang="ja-JP" altLang="ja-JP" sz="1400">
            <a:effectLst/>
            <a:latin typeface="ＭＳ 明朝" panose="02020609040205080304" pitchFamily="17" charset="-128"/>
            <a:ea typeface="ＭＳ 明朝" panose="02020609040205080304" pitchFamily="17"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青森県つがる市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32,625
32,534
253.55
23,221,572
22,843,841
350,778
12,698,419
36,222,532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xdr:cNvSpPr txBox="1"/>
      </xdr:nvSpPr>
      <xdr:spPr>
        <a:xfrm>
          <a:off x="37734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xdr:cNvSpPr txBox="1"/>
      </xdr:nvSpPr>
      <xdr:spPr>
        <a:xfrm>
          <a:off x="27196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132262</xdr:rowOff>
    </xdr:from>
    <xdr:to>
      <xdr:col>24</xdr:col>
      <xdr:colOff>62865</xdr:colOff>
      <xdr:row>64</xdr:row>
      <xdr:rowOff>75112</xdr:rowOff>
    </xdr:to>
    <xdr:cxnSp macro="">
      <xdr:nvCxnSpPr>
        <xdr:cNvPr id="73" name="直線コネクタ 72"/>
        <xdr:cNvCxnSpPr/>
      </xdr:nvCxnSpPr>
      <xdr:spPr>
        <a:xfrm flipV="1">
          <a:off x="4086225" y="9352462"/>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78939</xdr:rowOff>
    </xdr:from>
    <xdr:ext cx="340478" cy="259045"/>
    <xdr:sp macro="" textlink="">
      <xdr:nvSpPr>
        <xdr:cNvPr id="74" name="【体育館・プール】&#10;有形固定資産減価償却率最小値テキスト"/>
        <xdr:cNvSpPr txBox="1"/>
      </xdr:nvSpPr>
      <xdr:spPr>
        <a:xfrm>
          <a:off x="4124960" y="108078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75112</xdr:rowOff>
    </xdr:from>
    <xdr:to>
      <xdr:col>24</xdr:col>
      <xdr:colOff>152400</xdr:colOff>
      <xdr:row>64</xdr:row>
      <xdr:rowOff>75112</xdr:rowOff>
    </xdr:to>
    <xdr:cxnSp macro="">
      <xdr:nvCxnSpPr>
        <xdr:cNvPr id="75" name="直線コネクタ 74"/>
        <xdr:cNvCxnSpPr/>
      </xdr:nvCxnSpPr>
      <xdr:spPr>
        <a:xfrm>
          <a:off x="4020820" y="108040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78939</xdr:rowOff>
    </xdr:from>
    <xdr:ext cx="405111" cy="259045"/>
    <xdr:sp macro="" textlink="">
      <xdr:nvSpPr>
        <xdr:cNvPr id="76" name="【体育館・プール】&#10;有形固定資産減価償却率最大値テキスト"/>
        <xdr:cNvSpPr txBox="1"/>
      </xdr:nvSpPr>
      <xdr:spPr>
        <a:xfrm>
          <a:off x="4124960" y="9131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132262</xdr:rowOff>
    </xdr:from>
    <xdr:to>
      <xdr:col>24</xdr:col>
      <xdr:colOff>152400</xdr:colOff>
      <xdr:row>55</xdr:row>
      <xdr:rowOff>132262</xdr:rowOff>
    </xdr:to>
    <xdr:cxnSp macro="">
      <xdr:nvCxnSpPr>
        <xdr:cNvPr id="77" name="直線コネクタ 76"/>
        <xdr:cNvCxnSpPr/>
      </xdr:nvCxnSpPr>
      <xdr:spPr>
        <a:xfrm>
          <a:off x="4020820" y="93524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84381</xdr:rowOff>
    </xdr:from>
    <xdr:ext cx="405111" cy="259045"/>
    <xdr:sp macro="" textlink="">
      <xdr:nvSpPr>
        <xdr:cNvPr id="78" name="【体育館・プール】&#10;有形固定資産減価償却率平均値テキスト"/>
        <xdr:cNvSpPr txBox="1"/>
      </xdr:nvSpPr>
      <xdr:spPr>
        <a:xfrm>
          <a:off x="4124960" y="9807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105954</xdr:rowOff>
    </xdr:from>
    <xdr:to>
      <xdr:col>24</xdr:col>
      <xdr:colOff>114300</xdr:colOff>
      <xdr:row>59</xdr:row>
      <xdr:rowOff>36104</xdr:rowOff>
    </xdr:to>
    <xdr:sp macro="" textlink="">
      <xdr:nvSpPr>
        <xdr:cNvPr id="79" name="フローチャート: 判断 78"/>
        <xdr:cNvSpPr/>
      </xdr:nvSpPr>
      <xdr:spPr>
        <a:xfrm>
          <a:off x="4036060" y="98290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145143</xdr:rowOff>
    </xdr:from>
    <xdr:to>
      <xdr:col>20</xdr:col>
      <xdr:colOff>38100</xdr:colOff>
      <xdr:row>59</xdr:row>
      <xdr:rowOff>75293</xdr:rowOff>
    </xdr:to>
    <xdr:sp macro="" textlink="">
      <xdr:nvSpPr>
        <xdr:cNvPr id="80" name="フローチャート: 判断 79"/>
        <xdr:cNvSpPr/>
      </xdr:nvSpPr>
      <xdr:spPr>
        <a:xfrm>
          <a:off x="3312160" y="986826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66420</xdr:rowOff>
    </xdr:from>
    <xdr:ext cx="405111" cy="259045"/>
    <xdr:sp macro="" textlink="">
      <xdr:nvSpPr>
        <xdr:cNvPr id="81" name="n_1aveValue【体育館・プール】&#10;有形固定資産減価償却率"/>
        <xdr:cNvSpPr txBox="1"/>
      </xdr:nvSpPr>
      <xdr:spPr>
        <a:xfrm>
          <a:off x="3170564" y="9957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143510</xdr:rowOff>
    </xdr:from>
    <xdr:to>
      <xdr:col>15</xdr:col>
      <xdr:colOff>101600</xdr:colOff>
      <xdr:row>59</xdr:row>
      <xdr:rowOff>73660</xdr:rowOff>
    </xdr:to>
    <xdr:sp macro="" textlink="">
      <xdr:nvSpPr>
        <xdr:cNvPr id="82" name="フローチャート: 判断 81"/>
        <xdr:cNvSpPr/>
      </xdr:nvSpPr>
      <xdr:spPr>
        <a:xfrm>
          <a:off x="2514600" y="98666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64787</xdr:rowOff>
    </xdr:from>
    <xdr:ext cx="405111" cy="259045"/>
    <xdr:sp macro="" textlink="">
      <xdr:nvSpPr>
        <xdr:cNvPr id="83" name="n_2aveValue【体育館・プール】&#10;有形固定資産減価償却率"/>
        <xdr:cNvSpPr txBox="1"/>
      </xdr:nvSpPr>
      <xdr:spPr>
        <a:xfrm>
          <a:off x="2385704" y="9955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87993</xdr:rowOff>
    </xdr:from>
    <xdr:to>
      <xdr:col>10</xdr:col>
      <xdr:colOff>165100</xdr:colOff>
      <xdr:row>59</xdr:row>
      <xdr:rowOff>18143</xdr:rowOff>
    </xdr:to>
    <xdr:sp macro="" textlink="">
      <xdr:nvSpPr>
        <xdr:cNvPr id="84" name="フローチャート: 判断 83"/>
        <xdr:cNvSpPr/>
      </xdr:nvSpPr>
      <xdr:spPr>
        <a:xfrm>
          <a:off x="1739900" y="98111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9270</xdr:rowOff>
    </xdr:from>
    <xdr:ext cx="405111" cy="259045"/>
    <xdr:sp macro="" textlink="">
      <xdr:nvSpPr>
        <xdr:cNvPr id="85" name="n_3aveValue【体育館・プール】&#10;有形固定資産減価償却率"/>
        <xdr:cNvSpPr txBox="1"/>
      </xdr:nvSpPr>
      <xdr:spPr>
        <a:xfrm>
          <a:off x="1611004" y="9900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135346</xdr:rowOff>
    </xdr:from>
    <xdr:to>
      <xdr:col>24</xdr:col>
      <xdr:colOff>114300</xdr:colOff>
      <xdr:row>56</xdr:row>
      <xdr:rowOff>65496</xdr:rowOff>
    </xdr:to>
    <xdr:sp macro="" textlink="">
      <xdr:nvSpPr>
        <xdr:cNvPr id="91" name="楕円 90"/>
        <xdr:cNvSpPr/>
      </xdr:nvSpPr>
      <xdr:spPr>
        <a:xfrm>
          <a:off x="4036060" y="93555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50273</xdr:rowOff>
    </xdr:from>
    <xdr:ext cx="405111" cy="259045"/>
    <xdr:sp macro="" textlink="">
      <xdr:nvSpPr>
        <xdr:cNvPr id="92" name="【体育館・プール】&#10;有形固定資産減価償却率該当値テキスト"/>
        <xdr:cNvSpPr txBox="1"/>
      </xdr:nvSpPr>
      <xdr:spPr>
        <a:xfrm>
          <a:off x="4124960" y="9270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164737</xdr:rowOff>
    </xdr:from>
    <xdr:to>
      <xdr:col>20</xdr:col>
      <xdr:colOff>38100</xdr:colOff>
      <xdr:row>56</xdr:row>
      <xdr:rowOff>94887</xdr:rowOff>
    </xdr:to>
    <xdr:sp macro="" textlink="">
      <xdr:nvSpPr>
        <xdr:cNvPr id="93" name="楕円 92"/>
        <xdr:cNvSpPr/>
      </xdr:nvSpPr>
      <xdr:spPr>
        <a:xfrm>
          <a:off x="3312160" y="938493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14696</xdr:rowOff>
    </xdr:from>
    <xdr:to>
      <xdr:col>24</xdr:col>
      <xdr:colOff>63500</xdr:colOff>
      <xdr:row>56</xdr:row>
      <xdr:rowOff>44087</xdr:rowOff>
    </xdr:to>
    <xdr:cxnSp macro="">
      <xdr:nvCxnSpPr>
        <xdr:cNvPr id="94" name="直線コネクタ 93"/>
        <xdr:cNvCxnSpPr/>
      </xdr:nvCxnSpPr>
      <xdr:spPr>
        <a:xfrm flipV="1">
          <a:off x="3355340" y="9402536"/>
          <a:ext cx="73152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25944</xdr:rowOff>
    </xdr:from>
    <xdr:to>
      <xdr:col>15</xdr:col>
      <xdr:colOff>101600</xdr:colOff>
      <xdr:row>56</xdr:row>
      <xdr:rowOff>127544</xdr:rowOff>
    </xdr:to>
    <xdr:sp macro="" textlink="">
      <xdr:nvSpPr>
        <xdr:cNvPr id="95" name="楕円 94"/>
        <xdr:cNvSpPr/>
      </xdr:nvSpPr>
      <xdr:spPr>
        <a:xfrm>
          <a:off x="2514600" y="941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44087</xdr:rowOff>
    </xdr:from>
    <xdr:to>
      <xdr:col>19</xdr:col>
      <xdr:colOff>177800</xdr:colOff>
      <xdr:row>56</xdr:row>
      <xdr:rowOff>76744</xdr:rowOff>
    </xdr:to>
    <xdr:cxnSp macro="">
      <xdr:nvCxnSpPr>
        <xdr:cNvPr id="96" name="直線コネクタ 95"/>
        <xdr:cNvCxnSpPr/>
      </xdr:nvCxnSpPr>
      <xdr:spPr>
        <a:xfrm flipV="1">
          <a:off x="2565400" y="9431927"/>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56969</xdr:rowOff>
    </xdr:from>
    <xdr:to>
      <xdr:col>10</xdr:col>
      <xdr:colOff>165100</xdr:colOff>
      <xdr:row>56</xdr:row>
      <xdr:rowOff>158569</xdr:rowOff>
    </xdr:to>
    <xdr:sp macro="" textlink="">
      <xdr:nvSpPr>
        <xdr:cNvPr id="97" name="楕円 96"/>
        <xdr:cNvSpPr/>
      </xdr:nvSpPr>
      <xdr:spPr>
        <a:xfrm>
          <a:off x="1739900" y="944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76744</xdr:rowOff>
    </xdr:from>
    <xdr:to>
      <xdr:col>15</xdr:col>
      <xdr:colOff>50800</xdr:colOff>
      <xdr:row>56</xdr:row>
      <xdr:rowOff>107769</xdr:rowOff>
    </xdr:to>
    <xdr:cxnSp macro="">
      <xdr:nvCxnSpPr>
        <xdr:cNvPr id="98" name="直線コネクタ 97"/>
        <xdr:cNvCxnSpPr/>
      </xdr:nvCxnSpPr>
      <xdr:spPr>
        <a:xfrm flipV="1">
          <a:off x="1790700" y="9464584"/>
          <a:ext cx="7747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54</xdr:row>
      <xdr:rowOff>111414</xdr:rowOff>
    </xdr:from>
    <xdr:ext cx="405111" cy="259045"/>
    <xdr:sp macro="" textlink="">
      <xdr:nvSpPr>
        <xdr:cNvPr id="99" name="n_1mainValue【体育館・プール】&#10;有形固定資産減価償却率"/>
        <xdr:cNvSpPr txBox="1"/>
      </xdr:nvSpPr>
      <xdr:spPr>
        <a:xfrm>
          <a:off x="3170564" y="9163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144071</xdr:rowOff>
    </xdr:from>
    <xdr:ext cx="405111" cy="259045"/>
    <xdr:sp macro="" textlink="">
      <xdr:nvSpPr>
        <xdr:cNvPr id="100" name="n_2mainValue【体育館・プール】&#10;有形固定資産減価償却率"/>
        <xdr:cNvSpPr txBox="1"/>
      </xdr:nvSpPr>
      <xdr:spPr>
        <a:xfrm>
          <a:off x="2385704" y="9196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3646</xdr:rowOff>
    </xdr:from>
    <xdr:ext cx="405111" cy="259045"/>
    <xdr:sp macro="" textlink="">
      <xdr:nvSpPr>
        <xdr:cNvPr id="101" name="n_3mainValue【体育館・プール】&#10;有形固定資産減価償却率"/>
        <xdr:cNvSpPr txBox="1"/>
      </xdr:nvSpPr>
      <xdr:spPr>
        <a:xfrm>
          <a:off x="1611004" y="922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2" name="正方形/長方形 101"/>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3" name="正方形/長方形 102"/>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4" name="正方形/長方形 103"/>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5" name="正方形/長方形 104"/>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6" name="正方形/長方形 105"/>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7" name="正方形/長方形 106"/>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8" name="正方形/長方形 107"/>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9" name="正方形/長方形 108"/>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0" name="テキスト ボックス 109"/>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1" name="直線コネクタ 110"/>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2" name="直線コネクタ 111"/>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3" name="テキスト ボックス 112"/>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4" name="直線コネクタ 113"/>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5" name="テキスト ボックス 114"/>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6" name="直線コネクタ 115"/>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7" name="テキスト ボックス 116"/>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8" name="直線コネクタ 117"/>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9" name="テキスト ボックス 118"/>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0" name="直線コネクタ 119"/>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1" name="テキスト ボックス 120"/>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2" name="直線コネクタ 121"/>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3" name="テキスト ボックス 122"/>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4"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20955</xdr:rowOff>
    </xdr:from>
    <xdr:to>
      <xdr:col>54</xdr:col>
      <xdr:colOff>189865</xdr:colOff>
      <xdr:row>63</xdr:row>
      <xdr:rowOff>74295</xdr:rowOff>
    </xdr:to>
    <xdr:cxnSp macro="">
      <xdr:nvCxnSpPr>
        <xdr:cNvPr id="125" name="直線コネクタ 124"/>
        <xdr:cNvCxnSpPr/>
      </xdr:nvCxnSpPr>
      <xdr:spPr>
        <a:xfrm flipV="1">
          <a:off x="9219565" y="9241155"/>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78122</xdr:rowOff>
    </xdr:from>
    <xdr:ext cx="469744" cy="259045"/>
    <xdr:sp macro="" textlink="">
      <xdr:nvSpPr>
        <xdr:cNvPr id="126" name="【体育館・プール】&#10;一人当たり面積最小値テキスト"/>
        <xdr:cNvSpPr txBox="1"/>
      </xdr:nvSpPr>
      <xdr:spPr>
        <a:xfrm>
          <a:off x="9258300" y="1063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74295</xdr:rowOff>
    </xdr:from>
    <xdr:to>
      <xdr:col>55</xdr:col>
      <xdr:colOff>88900</xdr:colOff>
      <xdr:row>63</xdr:row>
      <xdr:rowOff>74295</xdr:rowOff>
    </xdr:to>
    <xdr:cxnSp macro="">
      <xdr:nvCxnSpPr>
        <xdr:cNvPr id="127" name="直線コネクタ 126"/>
        <xdr:cNvCxnSpPr/>
      </xdr:nvCxnSpPr>
      <xdr:spPr>
        <a:xfrm>
          <a:off x="9154160" y="106356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139082</xdr:rowOff>
    </xdr:from>
    <xdr:ext cx="469744" cy="259045"/>
    <xdr:sp macro="" textlink="">
      <xdr:nvSpPr>
        <xdr:cNvPr id="128" name="【体育館・プール】&#10;一人当たり面積最大値テキスト"/>
        <xdr:cNvSpPr txBox="1"/>
      </xdr:nvSpPr>
      <xdr:spPr>
        <a:xfrm>
          <a:off x="9258300" y="9024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20955</xdr:rowOff>
    </xdr:from>
    <xdr:to>
      <xdr:col>55</xdr:col>
      <xdr:colOff>88900</xdr:colOff>
      <xdr:row>55</xdr:row>
      <xdr:rowOff>20955</xdr:rowOff>
    </xdr:to>
    <xdr:cxnSp macro="">
      <xdr:nvCxnSpPr>
        <xdr:cNvPr id="129" name="直線コネクタ 128"/>
        <xdr:cNvCxnSpPr/>
      </xdr:nvCxnSpPr>
      <xdr:spPr>
        <a:xfrm>
          <a:off x="9154160" y="92411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20972</xdr:rowOff>
    </xdr:from>
    <xdr:ext cx="469744" cy="259045"/>
    <xdr:sp macro="" textlink="">
      <xdr:nvSpPr>
        <xdr:cNvPr id="130" name="【体育館・プール】&#10;一人当たり面積平均値テキスト"/>
        <xdr:cNvSpPr txBox="1"/>
      </xdr:nvSpPr>
      <xdr:spPr>
        <a:xfrm>
          <a:off x="9258300" y="10079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42545</xdr:rowOff>
    </xdr:from>
    <xdr:to>
      <xdr:col>55</xdr:col>
      <xdr:colOff>50800</xdr:colOff>
      <xdr:row>60</xdr:row>
      <xdr:rowOff>144145</xdr:rowOff>
    </xdr:to>
    <xdr:sp macro="" textlink="">
      <xdr:nvSpPr>
        <xdr:cNvPr id="131" name="フローチャート: 判断 130"/>
        <xdr:cNvSpPr/>
      </xdr:nvSpPr>
      <xdr:spPr>
        <a:xfrm>
          <a:off x="9192260" y="101009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46355</xdr:rowOff>
    </xdr:from>
    <xdr:to>
      <xdr:col>50</xdr:col>
      <xdr:colOff>165100</xdr:colOff>
      <xdr:row>60</xdr:row>
      <xdr:rowOff>147955</xdr:rowOff>
    </xdr:to>
    <xdr:sp macro="" textlink="">
      <xdr:nvSpPr>
        <xdr:cNvPr id="132" name="フローチャート: 判断 131"/>
        <xdr:cNvSpPr/>
      </xdr:nvSpPr>
      <xdr:spPr>
        <a:xfrm>
          <a:off x="8445500" y="1010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139082</xdr:rowOff>
    </xdr:from>
    <xdr:ext cx="469744" cy="259045"/>
    <xdr:sp macro="" textlink="">
      <xdr:nvSpPr>
        <xdr:cNvPr id="133" name="n_1aveValue【体育館・プール】&#10;一人当たり面積"/>
        <xdr:cNvSpPr txBox="1"/>
      </xdr:nvSpPr>
      <xdr:spPr>
        <a:xfrm>
          <a:off x="8271587" y="10197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53975</xdr:rowOff>
    </xdr:from>
    <xdr:to>
      <xdr:col>46</xdr:col>
      <xdr:colOff>38100</xdr:colOff>
      <xdr:row>60</xdr:row>
      <xdr:rowOff>155575</xdr:rowOff>
    </xdr:to>
    <xdr:sp macro="" textlink="">
      <xdr:nvSpPr>
        <xdr:cNvPr id="134" name="フローチャート: 判断 133"/>
        <xdr:cNvSpPr/>
      </xdr:nvSpPr>
      <xdr:spPr>
        <a:xfrm>
          <a:off x="7670800" y="101123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146702</xdr:rowOff>
    </xdr:from>
    <xdr:ext cx="469744" cy="259045"/>
    <xdr:sp macro="" textlink="">
      <xdr:nvSpPr>
        <xdr:cNvPr id="135" name="n_2aveValue【体育館・プール】&#10;一人当たり面積"/>
        <xdr:cNvSpPr txBox="1"/>
      </xdr:nvSpPr>
      <xdr:spPr>
        <a:xfrm>
          <a:off x="7509587" y="10205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60</xdr:row>
      <xdr:rowOff>97790</xdr:rowOff>
    </xdr:from>
    <xdr:to>
      <xdr:col>41</xdr:col>
      <xdr:colOff>101600</xdr:colOff>
      <xdr:row>61</xdr:row>
      <xdr:rowOff>27940</xdr:rowOff>
    </xdr:to>
    <xdr:sp macro="" textlink="">
      <xdr:nvSpPr>
        <xdr:cNvPr id="136" name="フローチャート: 判断 135"/>
        <xdr:cNvSpPr/>
      </xdr:nvSpPr>
      <xdr:spPr>
        <a:xfrm>
          <a:off x="6873240" y="10156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19067</xdr:rowOff>
    </xdr:from>
    <xdr:ext cx="469744" cy="259045"/>
    <xdr:sp macro="" textlink="">
      <xdr:nvSpPr>
        <xdr:cNvPr id="137" name="n_3aveValue【体育館・プール】&#10;一人当たり面積"/>
        <xdr:cNvSpPr txBox="1"/>
      </xdr:nvSpPr>
      <xdr:spPr>
        <a:xfrm>
          <a:off x="6712027" y="1024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8" name="テキスト ボックス 137"/>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19685</xdr:rowOff>
    </xdr:from>
    <xdr:to>
      <xdr:col>55</xdr:col>
      <xdr:colOff>50800</xdr:colOff>
      <xdr:row>60</xdr:row>
      <xdr:rowOff>121285</xdr:rowOff>
    </xdr:to>
    <xdr:sp macro="" textlink="">
      <xdr:nvSpPr>
        <xdr:cNvPr id="143" name="楕円 142"/>
        <xdr:cNvSpPr/>
      </xdr:nvSpPr>
      <xdr:spPr>
        <a:xfrm>
          <a:off x="9192260" y="1007808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42562</xdr:rowOff>
    </xdr:from>
    <xdr:ext cx="469744" cy="259045"/>
    <xdr:sp macro="" textlink="">
      <xdr:nvSpPr>
        <xdr:cNvPr id="144" name="【体育館・プール】&#10;一人当たり面積該当値テキスト"/>
        <xdr:cNvSpPr txBox="1"/>
      </xdr:nvSpPr>
      <xdr:spPr>
        <a:xfrm>
          <a:off x="9258300" y="993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33020</xdr:rowOff>
    </xdr:from>
    <xdr:to>
      <xdr:col>50</xdr:col>
      <xdr:colOff>165100</xdr:colOff>
      <xdr:row>60</xdr:row>
      <xdr:rowOff>134620</xdr:rowOff>
    </xdr:to>
    <xdr:sp macro="" textlink="">
      <xdr:nvSpPr>
        <xdr:cNvPr id="145" name="楕円 144"/>
        <xdr:cNvSpPr/>
      </xdr:nvSpPr>
      <xdr:spPr>
        <a:xfrm>
          <a:off x="84455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70485</xdr:rowOff>
    </xdr:from>
    <xdr:to>
      <xdr:col>55</xdr:col>
      <xdr:colOff>0</xdr:colOff>
      <xdr:row>60</xdr:row>
      <xdr:rowOff>83820</xdr:rowOff>
    </xdr:to>
    <xdr:cxnSp macro="">
      <xdr:nvCxnSpPr>
        <xdr:cNvPr id="146" name="直線コネクタ 145"/>
        <xdr:cNvCxnSpPr/>
      </xdr:nvCxnSpPr>
      <xdr:spPr>
        <a:xfrm flipV="1">
          <a:off x="8496300" y="10128885"/>
          <a:ext cx="7239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44450</xdr:rowOff>
    </xdr:from>
    <xdr:to>
      <xdr:col>46</xdr:col>
      <xdr:colOff>38100</xdr:colOff>
      <xdr:row>60</xdr:row>
      <xdr:rowOff>146050</xdr:rowOff>
    </xdr:to>
    <xdr:sp macro="" textlink="">
      <xdr:nvSpPr>
        <xdr:cNvPr id="147" name="楕円 146"/>
        <xdr:cNvSpPr/>
      </xdr:nvSpPr>
      <xdr:spPr>
        <a:xfrm>
          <a:off x="7670800" y="101028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83820</xdr:rowOff>
    </xdr:from>
    <xdr:to>
      <xdr:col>50</xdr:col>
      <xdr:colOff>114300</xdr:colOff>
      <xdr:row>60</xdr:row>
      <xdr:rowOff>95250</xdr:rowOff>
    </xdr:to>
    <xdr:cxnSp macro="">
      <xdr:nvCxnSpPr>
        <xdr:cNvPr id="148" name="直線コネクタ 147"/>
        <xdr:cNvCxnSpPr/>
      </xdr:nvCxnSpPr>
      <xdr:spPr>
        <a:xfrm flipV="1">
          <a:off x="7713980" y="10142220"/>
          <a:ext cx="7823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55880</xdr:rowOff>
    </xdr:from>
    <xdr:to>
      <xdr:col>41</xdr:col>
      <xdr:colOff>101600</xdr:colOff>
      <xdr:row>60</xdr:row>
      <xdr:rowOff>157480</xdr:rowOff>
    </xdr:to>
    <xdr:sp macro="" textlink="">
      <xdr:nvSpPr>
        <xdr:cNvPr id="149" name="楕円 148"/>
        <xdr:cNvSpPr/>
      </xdr:nvSpPr>
      <xdr:spPr>
        <a:xfrm>
          <a:off x="687324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95250</xdr:rowOff>
    </xdr:from>
    <xdr:to>
      <xdr:col>45</xdr:col>
      <xdr:colOff>177800</xdr:colOff>
      <xdr:row>60</xdr:row>
      <xdr:rowOff>106680</xdr:rowOff>
    </xdr:to>
    <xdr:cxnSp macro="">
      <xdr:nvCxnSpPr>
        <xdr:cNvPr id="150" name="直線コネクタ 149"/>
        <xdr:cNvCxnSpPr/>
      </xdr:nvCxnSpPr>
      <xdr:spPr>
        <a:xfrm flipV="1">
          <a:off x="6924040" y="10153650"/>
          <a:ext cx="78994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151147</xdr:rowOff>
    </xdr:from>
    <xdr:ext cx="469744" cy="259045"/>
    <xdr:sp macro="" textlink="">
      <xdr:nvSpPr>
        <xdr:cNvPr id="151" name="n_1mainValue【体育館・プール】&#10;一人当たり面積"/>
        <xdr:cNvSpPr txBox="1"/>
      </xdr:nvSpPr>
      <xdr:spPr>
        <a:xfrm>
          <a:off x="8271587" y="987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162577</xdr:rowOff>
    </xdr:from>
    <xdr:ext cx="469744" cy="259045"/>
    <xdr:sp macro="" textlink="">
      <xdr:nvSpPr>
        <xdr:cNvPr id="152" name="n_2mainValue【体育館・プール】&#10;一人当たり面積"/>
        <xdr:cNvSpPr txBox="1"/>
      </xdr:nvSpPr>
      <xdr:spPr>
        <a:xfrm>
          <a:off x="7509587" y="988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2557</xdr:rowOff>
    </xdr:from>
    <xdr:ext cx="469744" cy="259045"/>
    <xdr:sp macro="" textlink="">
      <xdr:nvSpPr>
        <xdr:cNvPr id="153" name="n_3mainValue【体育館・プール】&#10;一人当たり面積"/>
        <xdr:cNvSpPr txBox="1"/>
      </xdr:nvSpPr>
      <xdr:spPr>
        <a:xfrm>
          <a:off x="6712027" y="989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4" name="正方形/長方形 153"/>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5" name="正方形/長方形 154"/>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6" name="正方形/長方形 155"/>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7" name="正方形/長方形 156"/>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8" name="正方形/長方形 157"/>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9" name="正方形/長方形 158"/>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0" name="正方形/長方形 159"/>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1" name="正方形/長方形 160"/>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2" name="テキスト ボックス 161"/>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3" name="直線コネクタ 162"/>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64" name="テキスト ボックス 163"/>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5" name="直線コネクタ 164"/>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66" name="テキスト ボックス 165"/>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7" name="直線コネクタ 166"/>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8" name="テキスト ボックス 167"/>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9" name="直線コネクタ 168"/>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0" name="テキスト ボックス 169"/>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1" name="直線コネクタ 170"/>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2" name="テキスト ボックス 171"/>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3" name="直線コネクタ 172"/>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74" name="テキスト ボックス 173"/>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5" name="直線コネクタ 174"/>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6" name="テキスト ボックス 175"/>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7"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86</xdr:row>
      <xdr:rowOff>118111</xdr:rowOff>
    </xdr:to>
    <xdr:cxnSp macro="">
      <xdr:nvCxnSpPr>
        <xdr:cNvPr id="178" name="直線コネクタ 177"/>
        <xdr:cNvCxnSpPr/>
      </xdr:nvCxnSpPr>
      <xdr:spPr>
        <a:xfrm flipV="1">
          <a:off x="4086225" y="13043535"/>
          <a:ext cx="0" cy="149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121938</xdr:rowOff>
    </xdr:from>
    <xdr:ext cx="405111" cy="259045"/>
    <xdr:sp macro="" textlink="">
      <xdr:nvSpPr>
        <xdr:cNvPr id="179" name="【福祉施設】&#10;有形固定資産減価償却率最小値テキスト"/>
        <xdr:cNvSpPr txBox="1"/>
      </xdr:nvSpPr>
      <xdr:spPr>
        <a:xfrm>
          <a:off x="4124960" y="14538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118111</xdr:rowOff>
    </xdr:from>
    <xdr:to>
      <xdr:col>24</xdr:col>
      <xdr:colOff>152400</xdr:colOff>
      <xdr:row>86</xdr:row>
      <xdr:rowOff>118111</xdr:rowOff>
    </xdr:to>
    <xdr:cxnSp macro="">
      <xdr:nvCxnSpPr>
        <xdr:cNvPr id="180" name="直線コネクタ 179"/>
        <xdr:cNvCxnSpPr/>
      </xdr:nvCxnSpPr>
      <xdr:spPr>
        <a:xfrm>
          <a:off x="4020820" y="145351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181" name="【福祉施設】&#10;有形固定資産減価償却率最大値テキスト"/>
        <xdr:cNvSpPr txBox="1"/>
      </xdr:nvSpPr>
      <xdr:spPr>
        <a:xfrm>
          <a:off x="4124960" y="12822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182" name="直線コネクタ 181"/>
        <xdr:cNvCxnSpPr/>
      </xdr:nvCxnSpPr>
      <xdr:spPr>
        <a:xfrm>
          <a:off x="4020820" y="130435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104791</xdr:rowOff>
    </xdr:from>
    <xdr:ext cx="405111" cy="259045"/>
    <xdr:sp macro="" textlink="">
      <xdr:nvSpPr>
        <xdr:cNvPr id="183" name="【福祉施設】&#10;有形固定資産減価償却率平均値テキスト"/>
        <xdr:cNvSpPr txBox="1"/>
      </xdr:nvSpPr>
      <xdr:spPr>
        <a:xfrm>
          <a:off x="4124960" y="13683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126364</xdr:rowOff>
    </xdr:from>
    <xdr:to>
      <xdr:col>24</xdr:col>
      <xdr:colOff>114300</xdr:colOff>
      <xdr:row>82</xdr:row>
      <xdr:rowOff>56514</xdr:rowOff>
    </xdr:to>
    <xdr:sp macro="" textlink="">
      <xdr:nvSpPr>
        <xdr:cNvPr id="184" name="フローチャート: 判断 183"/>
        <xdr:cNvSpPr/>
      </xdr:nvSpPr>
      <xdr:spPr>
        <a:xfrm>
          <a:off x="4036060" y="137052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162561</xdr:rowOff>
    </xdr:from>
    <xdr:to>
      <xdr:col>20</xdr:col>
      <xdr:colOff>38100</xdr:colOff>
      <xdr:row>82</xdr:row>
      <xdr:rowOff>92711</xdr:rowOff>
    </xdr:to>
    <xdr:sp macro="" textlink="">
      <xdr:nvSpPr>
        <xdr:cNvPr id="185" name="フローチャート: 判断 184"/>
        <xdr:cNvSpPr/>
      </xdr:nvSpPr>
      <xdr:spPr>
        <a:xfrm>
          <a:off x="3312160" y="137414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83838</xdr:rowOff>
    </xdr:from>
    <xdr:ext cx="405111" cy="259045"/>
    <xdr:sp macro="" textlink="">
      <xdr:nvSpPr>
        <xdr:cNvPr id="186" name="n_1aveValue【福祉施設】&#10;有形固定資産減価償却率"/>
        <xdr:cNvSpPr txBox="1"/>
      </xdr:nvSpPr>
      <xdr:spPr>
        <a:xfrm>
          <a:off x="3170564" y="13830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19686</xdr:rowOff>
    </xdr:from>
    <xdr:to>
      <xdr:col>15</xdr:col>
      <xdr:colOff>101600</xdr:colOff>
      <xdr:row>82</xdr:row>
      <xdr:rowOff>121286</xdr:rowOff>
    </xdr:to>
    <xdr:sp macro="" textlink="">
      <xdr:nvSpPr>
        <xdr:cNvPr id="187" name="フローチャート: 判断 186"/>
        <xdr:cNvSpPr/>
      </xdr:nvSpPr>
      <xdr:spPr>
        <a:xfrm>
          <a:off x="2514600" y="1376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112413</xdr:rowOff>
    </xdr:from>
    <xdr:ext cx="405111" cy="259045"/>
    <xdr:sp macro="" textlink="">
      <xdr:nvSpPr>
        <xdr:cNvPr id="188" name="n_2aveValue【福祉施設】&#10;有形固定資産減価償却率"/>
        <xdr:cNvSpPr txBox="1"/>
      </xdr:nvSpPr>
      <xdr:spPr>
        <a:xfrm>
          <a:off x="2385704" y="13858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151130</xdr:rowOff>
    </xdr:from>
    <xdr:to>
      <xdr:col>10</xdr:col>
      <xdr:colOff>165100</xdr:colOff>
      <xdr:row>83</xdr:row>
      <xdr:rowOff>81280</xdr:rowOff>
    </xdr:to>
    <xdr:sp macro="" textlink="">
      <xdr:nvSpPr>
        <xdr:cNvPr id="189" name="フローチャート: 判断 188"/>
        <xdr:cNvSpPr/>
      </xdr:nvSpPr>
      <xdr:spPr>
        <a:xfrm>
          <a:off x="1739900" y="138976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83</xdr:row>
      <xdr:rowOff>72407</xdr:rowOff>
    </xdr:from>
    <xdr:ext cx="405111" cy="259045"/>
    <xdr:sp macro="" textlink="">
      <xdr:nvSpPr>
        <xdr:cNvPr id="190" name="n_3aveValue【福祉施設】&#10;有形固定資産減価償却率"/>
        <xdr:cNvSpPr txBox="1"/>
      </xdr:nvSpPr>
      <xdr:spPr>
        <a:xfrm>
          <a:off x="1611004"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1" name="テキスト ボックス 190"/>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2" name="テキスト ボックス 191"/>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3" name="テキスト ボックス 192"/>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4" name="テキスト ボックス 193"/>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5" name="テキスト ボックス 194"/>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196" name="楕円 195"/>
        <xdr:cNvSpPr/>
      </xdr:nvSpPr>
      <xdr:spPr>
        <a:xfrm>
          <a:off x="4036060" y="136594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103522</xdr:rowOff>
    </xdr:from>
    <xdr:ext cx="405111" cy="259045"/>
    <xdr:sp macro="" textlink="">
      <xdr:nvSpPr>
        <xdr:cNvPr id="197" name="【福祉施設】&#10;有形固定資産減価償却率該当値テキスト"/>
        <xdr:cNvSpPr txBox="1"/>
      </xdr:nvSpPr>
      <xdr:spPr>
        <a:xfrm>
          <a:off x="4124960" y="1351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118745</xdr:rowOff>
    </xdr:from>
    <xdr:to>
      <xdr:col>20</xdr:col>
      <xdr:colOff>38100</xdr:colOff>
      <xdr:row>82</xdr:row>
      <xdr:rowOff>48895</xdr:rowOff>
    </xdr:to>
    <xdr:sp macro="" textlink="">
      <xdr:nvSpPr>
        <xdr:cNvPr id="198" name="楕円 197"/>
        <xdr:cNvSpPr/>
      </xdr:nvSpPr>
      <xdr:spPr>
        <a:xfrm>
          <a:off x="3312160" y="136975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131445</xdr:rowOff>
    </xdr:from>
    <xdr:to>
      <xdr:col>24</xdr:col>
      <xdr:colOff>63500</xdr:colOff>
      <xdr:row>81</xdr:row>
      <xdr:rowOff>169545</xdr:rowOff>
    </xdr:to>
    <xdr:cxnSp macro="">
      <xdr:nvCxnSpPr>
        <xdr:cNvPr id="199" name="直線コネクタ 198"/>
        <xdr:cNvCxnSpPr/>
      </xdr:nvCxnSpPr>
      <xdr:spPr>
        <a:xfrm flipV="1">
          <a:off x="3355340" y="13710285"/>
          <a:ext cx="7315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166370</xdr:rowOff>
    </xdr:from>
    <xdr:to>
      <xdr:col>15</xdr:col>
      <xdr:colOff>101600</xdr:colOff>
      <xdr:row>82</xdr:row>
      <xdr:rowOff>96520</xdr:rowOff>
    </xdr:to>
    <xdr:sp macro="" textlink="">
      <xdr:nvSpPr>
        <xdr:cNvPr id="200" name="楕円 199"/>
        <xdr:cNvSpPr/>
      </xdr:nvSpPr>
      <xdr:spPr>
        <a:xfrm>
          <a:off x="2514600" y="137452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169545</xdr:rowOff>
    </xdr:from>
    <xdr:to>
      <xdr:col>19</xdr:col>
      <xdr:colOff>177800</xdr:colOff>
      <xdr:row>82</xdr:row>
      <xdr:rowOff>45720</xdr:rowOff>
    </xdr:to>
    <xdr:cxnSp macro="">
      <xdr:nvCxnSpPr>
        <xdr:cNvPr id="201" name="直線コネクタ 200"/>
        <xdr:cNvCxnSpPr/>
      </xdr:nvCxnSpPr>
      <xdr:spPr>
        <a:xfrm flipV="1">
          <a:off x="2565400" y="13748385"/>
          <a:ext cx="78994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15875</xdr:rowOff>
    </xdr:from>
    <xdr:to>
      <xdr:col>10</xdr:col>
      <xdr:colOff>165100</xdr:colOff>
      <xdr:row>82</xdr:row>
      <xdr:rowOff>117475</xdr:rowOff>
    </xdr:to>
    <xdr:sp macro="" textlink="">
      <xdr:nvSpPr>
        <xdr:cNvPr id="202" name="楕円 201"/>
        <xdr:cNvSpPr/>
      </xdr:nvSpPr>
      <xdr:spPr>
        <a:xfrm>
          <a:off x="1739900" y="137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45720</xdr:rowOff>
    </xdr:from>
    <xdr:to>
      <xdr:col>15</xdr:col>
      <xdr:colOff>50800</xdr:colOff>
      <xdr:row>82</xdr:row>
      <xdr:rowOff>66675</xdr:rowOff>
    </xdr:to>
    <xdr:cxnSp macro="">
      <xdr:nvCxnSpPr>
        <xdr:cNvPr id="203" name="直線コネクタ 202"/>
        <xdr:cNvCxnSpPr/>
      </xdr:nvCxnSpPr>
      <xdr:spPr>
        <a:xfrm flipV="1">
          <a:off x="1790700" y="13792200"/>
          <a:ext cx="7747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65422</xdr:rowOff>
    </xdr:from>
    <xdr:ext cx="405111" cy="259045"/>
    <xdr:sp macro="" textlink="">
      <xdr:nvSpPr>
        <xdr:cNvPr id="204" name="n_1mainValue【福祉施設】&#10;有形固定資産減価償却率"/>
        <xdr:cNvSpPr txBox="1"/>
      </xdr:nvSpPr>
      <xdr:spPr>
        <a:xfrm>
          <a:off x="3170564" y="1347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113047</xdr:rowOff>
    </xdr:from>
    <xdr:ext cx="405111" cy="259045"/>
    <xdr:sp macro="" textlink="">
      <xdr:nvSpPr>
        <xdr:cNvPr id="205" name="n_2mainValue【福祉施設】&#10;有形固定資産減価償却率"/>
        <xdr:cNvSpPr txBox="1"/>
      </xdr:nvSpPr>
      <xdr:spPr>
        <a:xfrm>
          <a:off x="238570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134002</xdr:rowOff>
    </xdr:from>
    <xdr:ext cx="405111" cy="259045"/>
    <xdr:sp macro="" textlink="">
      <xdr:nvSpPr>
        <xdr:cNvPr id="206" name="n_3mainValue【福祉施設】&#10;有形固定資産減価償却率"/>
        <xdr:cNvSpPr txBox="1"/>
      </xdr:nvSpPr>
      <xdr:spPr>
        <a:xfrm>
          <a:off x="1611004" y="1354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7" name="正方形/長方形 206"/>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8" name="正方形/長方形 207"/>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9" name="正方形/長方形 208"/>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0" name="正方形/長方形 209"/>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1" name="正方形/長方形 210"/>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2" name="正方形/長方形 211"/>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3" name="正方形/長方形 212"/>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4" name="正方形/長方形 213"/>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5" name="テキスト ボックス 214"/>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6" name="直線コネクタ 215"/>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17" name="直線コネクタ 216"/>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18" name="テキスト ボックス 217"/>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19" name="直線コネクタ 218"/>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20" name="テキスト ボックス 219"/>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21" name="直線コネクタ 220"/>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22" name="テキスト ボックス 221"/>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23" name="直線コネクタ 222"/>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24" name="テキスト ボックス 223"/>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25" name="直線コネクタ 224"/>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26" name="テキスト ボックス 225"/>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27" name="直線コネクタ 226"/>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28" name="テキスト ボックス 227"/>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9" name="直線コネクタ 228"/>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0" name="テキスト ボックス 229"/>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1"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69124</xdr:rowOff>
    </xdr:from>
    <xdr:to>
      <xdr:col>54</xdr:col>
      <xdr:colOff>189865</xdr:colOff>
      <xdr:row>86</xdr:row>
      <xdr:rowOff>158931</xdr:rowOff>
    </xdr:to>
    <xdr:cxnSp macro="">
      <xdr:nvCxnSpPr>
        <xdr:cNvPr id="232" name="直線コネクタ 231"/>
        <xdr:cNvCxnSpPr/>
      </xdr:nvCxnSpPr>
      <xdr:spPr>
        <a:xfrm flipV="1">
          <a:off x="9219565" y="13312684"/>
          <a:ext cx="0" cy="1263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233" name="【福祉施設】&#10;一人当たり面積最小値テキスト"/>
        <xdr:cNvSpPr txBox="1"/>
      </xdr:nvSpPr>
      <xdr:spPr>
        <a:xfrm>
          <a:off x="9258300"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234" name="直線コネクタ 233"/>
        <xdr:cNvCxnSpPr/>
      </xdr:nvCxnSpPr>
      <xdr:spPr>
        <a:xfrm>
          <a:off x="9154160" y="145759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15801</xdr:rowOff>
    </xdr:from>
    <xdr:ext cx="469744" cy="259045"/>
    <xdr:sp macro="" textlink="">
      <xdr:nvSpPr>
        <xdr:cNvPr id="235" name="【福祉施設】&#10;一人当たり面積最大値テキスト"/>
        <xdr:cNvSpPr txBox="1"/>
      </xdr:nvSpPr>
      <xdr:spPr>
        <a:xfrm>
          <a:off x="9258300" y="1309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69124</xdr:rowOff>
    </xdr:from>
    <xdr:to>
      <xdr:col>55</xdr:col>
      <xdr:colOff>88900</xdr:colOff>
      <xdr:row>79</xdr:row>
      <xdr:rowOff>69124</xdr:rowOff>
    </xdr:to>
    <xdr:cxnSp macro="">
      <xdr:nvCxnSpPr>
        <xdr:cNvPr id="236" name="直線コネクタ 235"/>
        <xdr:cNvCxnSpPr/>
      </xdr:nvCxnSpPr>
      <xdr:spPr>
        <a:xfrm>
          <a:off x="9154160" y="133126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60433</xdr:rowOff>
    </xdr:from>
    <xdr:ext cx="469744" cy="259045"/>
    <xdr:sp macro="" textlink="">
      <xdr:nvSpPr>
        <xdr:cNvPr id="237" name="【福祉施設】&#10;一人当たり面積平均値テキスト"/>
        <xdr:cNvSpPr txBox="1"/>
      </xdr:nvSpPr>
      <xdr:spPr>
        <a:xfrm>
          <a:off x="9258300" y="14142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82006</xdr:rowOff>
    </xdr:from>
    <xdr:to>
      <xdr:col>55</xdr:col>
      <xdr:colOff>50800</xdr:colOff>
      <xdr:row>85</xdr:row>
      <xdr:rowOff>12156</xdr:rowOff>
    </xdr:to>
    <xdr:sp macro="" textlink="">
      <xdr:nvSpPr>
        <xdr:cNvPr id="238" name="フローチャート: 判断 237"/>
        <xdr:cNvSpPr/>
      </xdr:nvSpPr>
      <xdr:spPr>
        <a:xfrm>
          <a:off x="9192260" y="141637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72208</xdr:rowOff>
    </xdr:from>
    <xdr:to>
      <xdr:col>50</xdr:col>
      <xdr:colOff>165100</xdr:colOff>
      <xdr:row>85</xdr:row>
      <xdr:rowOff>2358</xdr:rowOff>
    </xdr:to>
    <xdr:sp macro="" textlink="">
      <xdr:nvSpPr>
        <xdr:cNvPr id="239" name="フローチャート: 判断 238"/>
        <xdr:cNvSpPr/>
      </xdr:nvSpPr>
      <xdr:spPr>
        <a:xfrm>
          <a:off x="8445500" y="141539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164935</xdr:rowOff>
    </xdr:from>
    <xdr:ext cx="469744" cy="259045"/>
    <xdr:sp macro="" textlink="">
      <xdr:nvSpPr>
        <xdr:cNvPr id="240" name="n_1aveValue【福祉施設】&#10;一人当たり面積"/>
        <xdr:cNvSpPr txBox="1"/>
      </xdr:nvSpPr>
      <xdr:spPr>
        <a:xfrm>
          <a:off x="8271587" y="14246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39551</xdr:rowOff>
    </xdr:from>
    <xdr:to>
      <xdr:col>46</xdr:col>
      <xdr:colOff>38100</xdr:colOff>
      <xdr:row>84</xdr:row>
      <xdr:rowOff>141151</xdr:rowOff>
    </xdr:to>
    <xdr:sp macro="" textlink="">
      <xdr:nvSpPr>
        <xdr:cNvPr id="241" name="フローチャート: 判断 240"/>
        <xdr:cNvSpPr/>
      </xdr:nvSpPr>
      <xdr:spPr>
        <a:xfrm>
          <a:off x="7670800" y="1412131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132278</xdr:rowOff>
    </xdr:from>
    <xdr:ext cx="469744" cy="259045"/>
    <xdr:sp macro="" textlink="">
      <xdr:nvSpPr>
        <xdr:cNvPr id="242" name="n_2aveValue【福祉施設】&#10;一人当たり面積"/>
        <xdr:cNvSpPr txBox="1"/>
      </xdr:nvSpPr>
      <xdr:spPr>
        <a:xfrm>
          <a:off x="7509587" y="142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83</xdr:row>
      <xdr:rowOff>148952</xdr:rowOff>
    </xdr:from>
    <xdr:to>
      <xdr:col>41</xdr:col>
      <xdr:colOff>101600</xdr:colOff>
      <xdr:row>84</xdr:row>
      <xdr:rowOff>79102</xdr:rowOff>
    </xdr:to>
    <xdr:sp macro="" textlink="">
      <xdr:nvSpPr>
        <xdr:cNvPr id="243" name="フローチャート: 判断 242"/>
        <xdr:cNvSpPr/>
      </xdr:nvSpPr>
      <xdr:spPr>
        <a:xfrm>
          <a:off x="6873240" y="140630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70229</xdr:rowOff>
    </xdr:from>
    <xdr:ext cx="469744" cy="259045"/>
    <xdr:sp macro="" textlink="">
      <xdr:nvSpPr>
        <xdr:cNvPr id="244" name="n_3aveValue【福祉施設】&#10;一人当たり面積"/>
        <xdr:cNvSpPr txBox="1"/>
      </xdr:nvSpPr>
      <xdr:spPr>
        <a:xfrm>
          <a:off x="6712027" y="14151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5" name="テキスト ボックス 244"/>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6" name="テキスト ボックス 245"/>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7" name="テキスト ボックス 246"/>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8" name="テキスト ボックス 247"/>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9" name="テキスト ボックス 248"/>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18324</xdr:rowOff>
    </xdr:from>
    <xdr:to>
      <xdr:col>55</xdr:col>
      <xdr:colOff>50800</xdr:colOff>
      <xdr:row>79</xdr:row>
      <xdr:rowOff>119924</xdr:rowOff>
    </xdr:to>
    <xdr:sp macro="" textlink="">
      <xdr:nvSpPr>
        <xdr:cNvPr id="250" name="楕円 249"/>
        <xdr:cNvSpPr/>
      </xdr:nvSpPr>
      <xdr:spPr>
        <a:xfrm>
          <a:off x="9192260" y="1326188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142801</xdr:rowOff>
    </xdr:from>
    <xdr:ext cx="469744" cy="259045"/>
    <xdr:sp macro="" textlink="">
      <xdr:nvSpPr>
        <xdr:cNvPr id="251" name="【福祉施設】&#10;一人当たり面積該当値テキスト"/>
        <xdr:cNvSpPr txBox="1"/>
      </xdr:nvSpPr>
      <xdr:spPr>
        <a:xfrm>
          <a:off x="9258300" y="13218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44450</xdr:rowOff>
    </xdr:from>
    <xdr:to>
      <xdr:col>50</xdr:col>
      <xdr:colOff>165100</xdr:colOff>
      <xdr:row>79</xdr:row>
      <xdr:rowOff>146050</xdr:rowOff>
    </xdr:to>
    <xdr:sp macro="" textlink="">
      <xdr:nvSpPr>
        <xdr:cNvPr id="252" name="楕円 251"/>
        <xdr:cNvSpPr/>
      </xdr:nvSpPr>
      <xdr:spPr>
        <a:xfrm>
          <a:off x="8445500" y="1328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69124</xdr:rowOff>
    </xdr:from>
    <xdr:to>
      <xdr:col>55</xdr:col>
      <xdr:colOff>0</xdr:colOff>
      <xdr:row>79</xdr:row>
      <xdr:rowOff>95250</xdr:rowOff>
    </xdr:to>
    <xdr:cxnSp macro="">
      <xdr:nvCxnSpPr>
        <xdr:cNvPr id="253" name="直線コネクタ 252"/>
        <xdr:cNvCxnSpPr/>
      </xdr:nvCxnSpPr>
      <xdr:spPr>
        <a:xfrm flipV="1">
          <a:off x="8496300" y="13312684"/>
          <a:ext cx="7239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75474</xdr:rowOff>
    </xdr:from>
    <xdr:to>
      <xdr:col>46</xdr:col>
      <xdr:colOff>38100</xdr:colOff>
      <xdr:row>79</xdr:row>
      <xdr:rowOff>5624</xdr:rowOff>
    </xdr:to>
    <xdr:sp macro="" textlink="">
      <xdr:nvSpPr>
        <xdr:cNvPr id="254" name="楕円 253"/>
        <xdr:cNvSpPr/>
      </xdr:nvSpPr>
      <xdr:spPr>
        <a:xfrm>
          <a:off x="7670800" y="1315139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126274</xdr:rowOff>
    </xdr:from>
    <xdr:to>
      <xdr:col>50</xdr:col>
      <xdr:colOff>114300</xdr:colOff>
      <xdr:row>79</xdr:row>
      <xdr:rowOff>95250</xdr:rowOff>
    </xdr:to>
    <xdr:cxnSp macro="">
      <xdr:nvCxnSpPr>
        <xdr:cNvPr id="255" name="直線コネクタ 254"/>
        <xdr:cNvCxnSpPr/>
      </xdr:nvCxnSpPr>
      <xdr:spPr>
        <a:xfrm>
          <a:off x="7713980" y="13202194"/>
          <a:ext cx="782320" cy="13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86905</xdr:rowOff>
    </xdr:from>
    <xdr:to>
      <xdr:col>41</xdr:col>
      <xdr:colOff>101600</xdr:colOff>
      <xdr:row>80</xdr:row>
      <xdr:rowOff>17055</xdr:rowOff>
    </xdr:to>
    <xdr:sp macro="" textlink="">
      <xdr:nvSpPr>
        <xdr:cNvPr id="256" name="楕円 255"/>
        <xdr:cNvSpPr/>
      </xdr:nvSpPr>
      <xdr:spPr>
        <a:xfrm>
          <a:off x="6873240" y="133304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126274</xdr:rowOff>
    </xdr:from>
    <xdr:to>
      <xdr:col>45</xdr:col>
      <xdr:colOff>177800</xdr:colOff>
      <xdr:row>79</xdr:row>
      <xdr:rowOff>137705</xdr:rowOff>
    </xdr:to>
    <xdr:cxnSp macro="">
      <xdr:nvCxnSpPr>
        <xdr:cNvPr id="257" name="直線コネクタ 256"/>
        <xdr:cNvCxnSpPr/>
      </xdr:nvCxnSpPr>
      <xdr:spPr>
        <a:xfrm flipV="1">
          <a:off x="6924040" y="13202194"/>
          <a:ext cx="789940" cy="17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77</xdr:row>
      <xdr:rowOff>162577</xdr:rowOff>
    </xdr:from>
    <xdr:ext cx="469744" cy="259045"/>
    <xdr:sp macro="" textlink="">
      <xdr:nvSpPr>
        <xdr:cNvPr id="258" name="n_1mainValue【福祉施設】&#10;一人当たり面積"/>
        <xdr:cNvSpPr txBox="1"/>
      </xdr:nvSpPr>
      <xdr:spPr>
        <a:xfrm>
          <a:off x="8271587" y="1307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22151</xdr:rowOff>
    </xdr:from>
    <xdr:ext cx="469744" cy="259045"/>
    <xdr:sp macro="" textlink="">
      <xdr:nvSpPr>
        <xdr:cNvPr id="259" name="n_2mainValue【福祉施設】&#10;一人当たり面積"/>
        <xdr:cNvSpPr txBox="1"/>
      </xdr:nvSpPr>
      <xdr:spPr>
        <a:xfrm>
          <a:off x="7509587" y="12930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33582</xdr:rowOff>
    </xdr:from>
    <xdr:ext cx="469744" cy="259045"/>
    <xdr:sp macro="" textlink="">
      <xdr:nvSpPr>
        <xdr:cNvPr id="260" name="n_3mainValue【福祉施設】&#10;一人当たり面積"/>
        <xdr:cNvSpPr txBox="1"/>
      </xdr:nvSpPr>
      <xdr:spPr>
        <a:xfrm>
          <a:off x="6712027" y="1310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1" name="正方形/長方形 260"/>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2" name="正方形/長方形 261"/>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3" name="正方形/長方形 262"/>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4" name="正方形/長方形 263"/>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5" name="正方形/長方形 264"/>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6" name="正方形/長方形 265"/>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7" name="正方形/長方形 266"/>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8" name="正方形/長方形 267"/>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9" name="正方形/長方形 268"/>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0" name="正方形/長方形 269"/>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1" name="正方形/長方形 270"/>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2" name="正方形/長方形 271"/>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3" name="正方形/長方形 272"/>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4" name="正方形/長方形 273"/>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5" name="正方形/長方形 274"/>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6" name="正方形/長方形 275"/>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7" name="正方形/長方形 276"/>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8" name="正方形/長方形 277"/>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9" name="正方形/長方形 278"/>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0" name="正方形/長方形 279"/>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1" name="正方形/長方形 280"/>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2" name="正方形/長方形 281"/>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3" name="正方形/長方形 282"/>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4" name="正方形/長方形 283"/>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5" name="テキスト ボックス 284"/>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6" name="直線コネクタ 285"/>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87" name="直線コネクタ 286"/>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88" name="テキスト ボックス 287"/>
        <xdr:cNvSpPr txBox="1"/>
      </xdr:nvSpPr>
      <xdr:spPr>
        <a:xfrm>
          <a:off x="1066688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89" name="直線コネクタ 288"/>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90" name="テキスト ボックス 289"/>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91" name="直線コネクタ 290"/>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2" name="テキスト ボックス 291"/>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3" name="直線コネクタ 292"/>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4" name="テキスト ボックス 293"/>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5" name="直線コネクタ 294"/>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6" name="テキスト ボックス 295"/>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97" name="直線コネクタ 296"/>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98" name="テキスト ボックス 297"/>
        <xdr:cNvSpPr txBox="1"/>
      </xdr:nvSpPr>
      <xdr:spPr>
        <a:xfrm>
          <a:off x="105615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9" name="直線コネクタ 298"/>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00" name="テキスト ボックス 299"/>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01"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42</xdr:row>
      <xdr:rowOff>12519</xdr:rowOff>
    </xdr:to>
    <xdr:cxnSp macro="">
      <xdr:nvCxnSpPr>
        <xdr:cNvPr id="302" name="直線コネクタ 301"/>
        <xdr:cNvCxnSpPr/>
      </xdr:nvCxnSpPr>
      <xdr:spPr>
        <a:xfrm flipV="1">
          <a:off x="14375764" y="5601789"/>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340478" cy="259045"/>
    <xdr:sp macro="" textlink="">
      <xdr:nvSpPr>
        <xdr:cNvPr id="303" name="【一般廃棄物処理施設】&#10;有形固定資産減価償却率最小値テキスト"/>
        <xdr:cNvSpPr txBox="1"/>
      </xdr:nvSpPr>
      <xdr:spPr>
        <a:xfrm>
          <a:off x="14414500" y="70572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304" name="直線コネクタ 303"/>
        <xdr:cNvCxnSpPr/>
      </xdr:nvCxnSpPr>
      <xdr:spPr>
        <a:xfrm>
          <a:off x="14287500" y="70533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305" name="【一般廃棄物処理施設】&#10;有形固定資産減価償却率最大値テキスト"/>
        <xdr:cNvSpPr txBox="1"/>
      </xdr:nvSpPr>
      <xdr:spPr>
        <a:xfrm>
          <a:off x="14414500" y="5380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306" name="直線コネクタ 305"/>
        <xdr:cNvCxnSpPr/>
      </xdr:nvCxnSpPr>
      <xdr:spPr>
        <a:xfrm>
          <a:off x="14287500" y="56017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127924</xdr:rowOff>
    </xdr:from>
    <xdr:ext cx="405111" cy="259045"/>
    <xdr:sp macro="" textlink="">
      <xdr:nvSpPr>
        <xdr:cNvPr id="307" name="【一般廃棄物処理施設】&#10;有形固定資産減価償却率平均値テキスト"/>
        <xdr:cNvSpPr txBox="1"/>
      </xdr:nvSpPr>
      <xdr:spPr>
        <a:xfrm>
          <a:off x="14414500" y="61629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149497</xdr:rowOff>
    </xdr:from>
    <xdr:to>
      <xdr:col>85</xdr:col>
      <xdr:colOff>177800</xdr:colOff>
      <xdr:row>37</xdr:row>
      <xdr:rowOff>79647</xdr:rowOff>
    </xdr:to>
    <xdr:sp macro="" textlink="">
      <xdr:nvSpPr>
        <xdr:cNvPr id="308" name="フローチャート: 判断 307"/>
        <xdr:cNvSpPr/>
      </xdr:nvSpPr>
      <xdr:spPr>
        <a:xfrm>
          <a:off x="14325600" y="618453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2540</xdr:rowOff>
    </xdr:from>
    <xdr:to>
      <xdr:col>81</xdr:col>
      <xdr:colOff>101600</xdr:colOff>
      <xdr:row>37</xdr:row>
      <xdr:rowOff>104140</xdr:rowOff>
    </xdr:to>
    <xdr:sp macro="" textlink="">
      <xdr:nvSpPr>
        <xdr:cNvPr id="309" name="フローチャート: 判断 308"/>
        <xdr:cNvSpPr/>
      </xdr:nvSpPr>
      <xdr:spPr>
        <a:xfrm>
          <a:off x="13578840"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95267</xdr:rowOff>
    </xdr:from>
    <xdr:ext cx="405111" cy="259045"/>
    <xdr:sp macro="" textlink="">
      <xdr:nvSpPr>
        <xdr:cNvPr id="310" name="n_1aveValue【一般廃棄物処理施設】&#10;有形固定資産減価償却率"/>
        <xdr:cNvSpPr txBox="1"/>
      </xdr:nvSpPr>
      <xdr:spPr>
        <a:xfrm>
          <a:off x="13437244" y="629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33564</xdr:rowOff>
    </xdr:from>
    <xdr:to>
      <xdr:col>76</xdr:col>
      <xdr:colOff>165100</xdr:colOff>
      <xdr:row>37</xdr:row>
      <xdr:rowOff>135164</xdr:rowOff>
    </xdr:to>
    <xdr:sp macro="" textlink="">
      <xdr:nvSpPr>
        <xdr:cNvPr id="311" name="フローチャート: 判断 310"/>
        <xdr:cNvSpPr/>
      </xdr:nvSpPr>
      <xdr:spPr>
        <a:xfrm>
          <a:off x="12804140" y="623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126292</xdr:rowOff>
    </xdr:from>
    <xdr:ext cx="405111" cy="259045"/>
    <xdr:sp macro="" textlink="">
      <xdr:nvSpPr>
        <xdr:cNvPr id="312" name="n_2aveValue【一般廃棄物処理施設】&#10;有形固定資産減価償却率"/>
        <xdr:cNvSpPr txBox="1"/>
      </xdr:nvSpPr>
      <xdr:spPr>
        <a:xfrm>
          <a:off x="12675244" y="632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92347</xdr:rowOff>
    </xdr:from>
    <xdr:to>
      <xdr:col>72</xdr:col>
      <xdr:colOff>38100</xdr:colOff>
      <xdr:row>37</xdr:row>
      <xdr:rowOff>22497</xdr:rowOff>
    </xdr:to>
    <xdr:sp macro="" textlink="">
      <xdr:nvSpPr>
        <xdr:cNvPr id="313" name="フローチャート: 判断 312"/>
        <xdr:cNvSpPr/>
      </xdr:nvSpPr>
      <xdr:spPr>
        <a:xfrm>
          <a:off x="12029440" y="61273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39024</xdr:rowOff>
    </xdr:from>
    <xdr:ext cx="405111" cy="259045"/>
    <xdr:sp macro="" textlink="">
      <xdr:nvSpPr>
        <xdr:cNvPr id="314" name="n_3aveValue【一般廃棄物処理施設】&#10;有形固定資産減価償却率"/>
        <xdr:cNvSpPr txBox="1"/>
      </xdr:nvSpPr>
      <xdr:spPr>
        <a:xfrm>
          <a:off x="11900544" y="590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15" name="テキスト ボックス 314"/>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6" name="テキスト ボックス 315"/>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7" name="テキスト ボックス 316"/>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8" name="テキスト ボックス 317"/>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9" name="テキスト ボックス 318"/>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66222</xdr:rowOff>
    </xdr:from>
    <xdr:to>
      <xdr:col>85</xdr:col>
      <xdr:colOff>177800</xdr:colOff>
      <xdr:row>36</xdr:row>
      <xdr:rowOff>167822</xdr:rowOff>
    </xdr:to>
    <xdr:sp macro="" textlink="">
      <xdr:nvSpPr>
        <xdr:cNvPr id="320" name="楕円 319"/>
        <xdr:cNvSpPr/>
      </xdr:nvSpPr>
      <xdr:spPr>
        <a:xfrm>
          <a:off x="14325600" y="6101262"/>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89099</xdr:rowOff>
    </xdr:from>
    <xdr:ext cx="405111" cy="259045"/>
    <xdr:sp macro="" textlink="">
      <xdr:nvSpPr>
        <xdr:cNvPr id="321" name="【一般廃棄物処理施設】&#10;有形固定資産減価償却率該当値テキスト"/>
        <xdr:cNvSpPr txBox="1"/>
      </xdr:nvSpPr>
      <xdr:spPr>
        <a:xfrm>
          <a:off x="14414500" y="595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102144</xdr:rowOff>
    </xdr:from>
    <xdr:to>
      <xdr:col>81</xdr:col>
      <xdr:colOff>101600</xdr:colOff>
      <xdr:row>37</xdr:row>
      <xdr:rowOff>32294</xdr:rowOff>
    </xdr:to>
    <xdr:sp macro="" textlink="">
      <xdr:nvSpPr>
        <xdr:cNvPr id="322" name="楕円 321"/>
        <xdr:cNvSpPr/>
      </xdr:nvSpPr>
      <xdr:spPr>
        <a:xfrm>
          <a:off x="13578840" y="61371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117022</xdr:rowOff>
    </xdr:from>
    <xdr:to>
      <xdr:col>85</xdr:col>
      <xdr:colOff>127000</xdr:colOff>
      <xdr:row>36</xdr:row>
      <xdr:rowOff>152944</xdr:rowOff>
    </xdr:to>
    <xdr:cxnSp macro="">
      <xdr:nvCxnSpPr>
        <xdr:cNvPr id="323" name="直線コネクタ 322"/>
        <xdr:cNvCxnSpPr/>
      </xdr:nvCxnSpPr>
      <xdr:spPr>
        <a:xfrm flipV="1">
          <a:off x="13629640" y="6152062"/>
          <a:ext cx="74676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18869</xdr:rowOff>
    </xdr:from>
    <xdr:to>
      <xdr:col>76</xdr:col>
      <xdr:colOff>165100</xdr:colOff>
      <xdr:row>36</xdr:row>
      <xdr:rowOff>120469</xdr:rowOff>
    </xdr:to>
    <xdr:sp macro="" textlink="">
      <xdr:nvSpPr>
        <xdr:cNvPr id="324" name="楕円 323"/>
        <xdr:cNvSpPr/>
      </xdr:nvSpPr>
      <xdr:spPr>
        <a:xfrm>
          <a:off x="12804140" y="605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69669</xdr:rowOff>
    </xdr:from>
    <xdr:to>
      <xdr:col>81</xdr:col>
      <xdr:colOff>50800</xdr:colOff>
      <xdr:row>36</xdr:row>
      <xdr:rowOff>152944</xdr:rowOff>
    </xdr:to>
    <xdr:cxnSp macro="">
      <xdr:nvCxnSpPr>
        <xdr:cNvPr id="325" name="直線コネクタ 324"/>
        <xdr:cNvCxnSpPr/>
      </xdr:nvCxnSpPr>
      <xdr:spPr>
        <a:xfrm>
          <a:off x="12854940" y="6104709"/>
          <a:ext cx="7747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136434</xdr:rowOff>
    </xdr:from>
    <xdr:to>
      <xdr:col>72</xdr:col>
      <xdr:colOff>38100</xdr:colOff>
      <xdr:row>38</xdr:row>
      <xdr:rowOff>66584</xdr:rowOff>
    </xdr:to>
    <xdr:sp macro="" textlink="">
      <xdr:nvSpPr>
        <xdr:cNvPr id="326" name="楕円 325"/>
        <xdr:cNvSpPr/>
      </xdr:nvSpPr>
      <xdr:spPr>
        <a:xfrm>
          <a:off x="12029440" y="63391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69669</xdr:rowOff>
    </xdr:from>
    <xdr:to>
      <xdr:col>76</xdr:col>
      <xdr:colOff>114300</xdr:colOff>
      <xdr:row>38</xdr:row>
      <xdr:rowOff>15784</xdr:rowOff>
    </xdr:to>
    <xdr:cxnSp macro="">
      <xdr:nvCxnSpPr>
        <xdr:cNvPr id="327" name="直線コネクタ 326"/>
        <xdr:cNvCxnSpPr/>
      </xdr:nvCxnSpPr>
      <xdr:spPr>
        <a:xfrm flipV="1">
          <a:off x="12072620" y="6104709"/>
          <a:ext cx="782320" cy="28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48821</xdr:rowOff>
    </xdr:from>
    <xdr:ext cx="405111" cy="259045"/>
    <xdr:sp macro="" textlink="">
      <xdr:nvSpPr>
        <xdr:cNvPr id="328" name="n_1mainValue【一般廃棄物処理施設】&#10;有形固定資産減価償却率"/>
        <xdr:cNvSpPr txBox="1"/>
      </xdr:nvSpPr>
      <xdr:spPr>
        <a:xfrm>
          <a:off x="13437244" y="59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136996</xdr:rowOff>
    </xdr:from>
    <xdr:ext cx="405111" cy="259045"/>
    <xdr:sp macro="" textlink="">
      <xdr:nvSpPr>
        <xdr:cNvPr id="329" name="n_2mainValue【一般廃棄物処理施設】&#10;有形固定資産減価償却率"/>
        <xdr:cNvSpPr txBox="1"/>
      </xdr:nvSpPr>
      <xdr:spPr>
        <a:xfrm>
          <a:off x="12675244" y="58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57711</xdr:rowOff>
    </xdr:from>
    <xdr:ext cx="405111" cy="259045"/>
    <xdr:sp macro="" textlink="">
      <xdr:nvSpPr>
        <xdr:cNvPr id="330" name="n_3mainValue【一般廃棄物処理施設】&#10;有形固定資産減価償却率"/>
        <xdr:cNvSpPr txBox="1"/>
      </xdr:nvSpPr>
      <xdr:spPr>
        <a:xfrm>
          <a:off x="11900544" y="6428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1" name="正方形/長方形 330"/>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2" name="正方形/長方形 331"/>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3" name="正方形/長方形 332"/>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4" name="正方形/長方形 333"/>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5" name="正方形/長方形 334"/>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6" name="正方形/長方形 335"/>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7" name="正方形/長方形 336"/>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8" name="正方形/長方形 337"/>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9" name="テキスト ボックス 338"/>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0" name="直線コネクタ 339"/>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1" name="直線コネクタ 340"/>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42" name="テキスト ボックス 341"/>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3" name="直線コネクタ 342"/>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44" name="テキスト ボックス 343"/>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45" name="直線コネクタ 344"/>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46" name="テキスト ボックス 345"/>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47" name="直線コネクタ 346"/>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48" name="テキスト ボックス 347"/>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9" name="直線コネクタ 348"/>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50" name="テキスト ボックス 349"/>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1"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55695</xdr:rowOff>
    </xdr:from>
    <xdr:to>
      <xdr:col>116</xdr:col>
      <xdr:colOff>62864</xdr:colOff>
      <xdr:row>41</xdr:row>
      <xdr:rowOff>120686</xdr:rowOff>
    </xdr:to>
    <xdr:cxnSp macro="">
      <xdr:nvCxnSpPr>
        <xdr:cNvPr id="352" name="直線コネクタ 351"/>
        <xdr:cNvCxnSpPr/>
      </xdr:nvCxnSpPr>
      <xdr:spPr>
        <a:xfrm flipV="1">
          <a:off x="19509104" y="5923095"/>
          <a:ext cx="0" cy="107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124513</xdr:rowOff>
    </xdr:from>
    <xdr:ext cx="469744" cy="259045"/>
    <xdr:sp macro="" textlink="">
      <xdr:nvSpPr>
        <xdr:cNvPr id="353" name="【一般廃棄物処理施設】&#10;一人当たり有形固定資産（償却資産）額最小値テキスト"/>
        <xdr:cNvSpPr txBox="1"/>
      </xdr:nvSpPr>
      <xdr:spPr>
        <a:xfrm>
          <a:off x="19547840" y="6997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120686</xdr:rowOff>
    </xdr:from>
    <xdr:to>
      <xdr:col>116</xdr:col>
      <xdr:colOff>152400</xdr:colOff>
      <xdr:row>41</xdr:row>
      <xdr:rowOff>120686</xdr:rowOff>
    </xdr:to>
    <xdr:cxnSp macro="">
      <xdr:nvCxnSpPr>
        <xdr:cNvPr id="354" name="直線コネクタ 353"/>
        <xdr:cNvCxnSpPr/>
      </xdr:nvCxnSpPr>
      <xdr:spPr>
        <a:xfrm>
          <a:off x="19443700" y="69939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2372</xdr:rowOff>
    </xdr:from>
    <xdr:ext cx="599010" cy="259045"/>
    <xdr:sp macro="" textlink="">
      <xdr:nvSpPr>
        <xdr:cNvPr id="355" name="【一般廃棄物処理施設】&#10;一人当たり有形固定資産（償却資産）額最大値テキスト"/>
        <xdr:cNvSpPr txBox="1"/>
      </xdr:nvSpPr>
      <xdr:spPr>
        <a:xfrm>
          <a:off x="19547840" y="5702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55695</xdr:rowOff>
    </xdr:from>
    <xdr:to>
      <xdr:col>116</xdr:col>
      <xdr:colOff>152400</xdr:colOff>
      <xdr:row>35</xdr:row>
      <xdr:rowOff>55695</xdr:rowOff>
    </xdr:to>
    <xdr:cxnSp macro="">
      <xdr:nvCxnSpPr>
        <xdr:cNvPr id="356" name="直線コネクタ 355"/>
        <xdr:cNvCxnSpPr/>
      </xdr:nvCxnSpPr>
      <xdr:spPr>
        <a:xfrm>
          <a:off x="19443700" y="5923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165754</xdr:rowOff>
    </xdr:from>
    <xdr:ext cx="534377" cy="259045"/>
    <xdr:sp macro="" textlink="">
      <xdr:nvSpPr>
        <xdr:cNvPr id="357" name="【一般廃棄物処理施設】&#10;一人当たり有形固定資産（償却資産）額平均値テキスト"/>
        <xdr:cNvSpPr txBox="1"/>
      </xdr:nvSpPr>
      <xdr:spPr>
        <a:xfrm>
          <a:off x="19547840" y="6536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15877</xdr:rowOff>
    </xdr:from>
    <xdr:to>
      <xdr:col>116</xdr:col>
      <xdr:colOff>114300</xdr:colOff>
      <xdr:row>39</xdr:row>
      <xdr:rowOff>117477</xdr:rowOff>
    </xdr:to>
    <xdr:sp macro="" textlink="">
      <xdr:nvSpPr>
        <xdr:cNvPr id="358" name="フローチャート: 判断 357"/>
        <xdr:cNvSpPr/>
      </xdr:nvSpPr>
      <xdr:spPr>
        <a:xfrm>
          <a:off x="19458940" y="655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58812</xdr:rowOff>
    </xdr:from>
    <xdr:to>
      <xdr:col>112</xdr:col>
      <xdr:colOff>38100</xdr:colOff>
      <xdr:row>39</xdr:row>
      <xdr:rowOff>160412</xdr:rowOff>
    </xdr:to>
    <xdr:sp macro="" textlink="">
      <xdr:nvSpPr>
        <xdr:cNvPr id="359" name="フローチャート: 判断 358"/>
        <xdr:cNvSpPr/>
      </xdr:nvSpPr>
      <xdr:spPr>
        <a:xfrm>
          <a:off x="18735040" y="659677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151539</xdr:rowOff>
    </xdr:from>
    <xdr:ext cx="534377" cy="259045"/>
    <xdr:sp macro="" textlink="">
      <xdr:nvSpPr>
        <xdr:cNvPr id="360" name="n_1aveValue【一般廃棄物処理施設】&#10;一人当たり有形固定資産（償却資産）額"/>
        <xdr:cNvSpPr txBox="1"/>
      </xdr:nvSpPr>
      <xdr:spPr>
        <a:xfrm>
          <a:off x="18528811" y="668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68249</xdr:rowOff>
    </xdr:from>
    <xdr:to>
      <xdr:col>107</xdr:col>
      <xdr:colOff>101600</xdr:colOff>
      <xdr:row>39</xdr:row>
      <xdr:rowOff>169849</xdr:rowOff>
    </xdr:to>
    <xdr:sp macro="" textlink="">
      <xdr:nvSpPr>
        <xdr:cNvPr id="361" name="フローチャート: 判断 360"/>
        <xdr:cNvSpPr/>
      </xdr:nvSpPr>
      <xdr:spPr>
        <a:xfrm>
          <a:off x="17937480" y="6606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160976</xdr:rowOff>
    </xdr:from>
    <xdr:ext cx="534377" cy="259045"/>
    <xdr:sp macro="" textlink="">
      <xdr:nvSpPr>
        <xdr:cNvPr id="362" name="n_2aveValue【一般廃棄物処理施設】&#10;一人当たり有形固定資産（償却資産）額"/>
        <xdr:cNvSpPr txBox="1"/>
      </xdr:nvSpPr>
      <xdr:spPr>
        <a:xfrm>
          <a:off x="17766811" y="669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5110</xdr:rowOff>
    </xdr:from>
    <xdr:to>
      <xdr:col>102</xdr:col>
      <xdr:colOff>165100</xdr:colOff>
      <xdr:row>40</xdr:row>
      <xdr:rowOff>106710</xdr:rowOff>
    </xdr:to>
    <xdr:sp macro="" textlink="">
      <xdr:nvSpPr>
        <xdr:cNvPr id="363" name="フローチャート: 判断 362"/>
        <xdr:cNvSpPr/>
      </xdr:nvSpPr>
      <xdr:spPr>
        <a:xfrm>
          <a:off x="17162780" y="671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38</xdr:row>
      <xdr:rowOff>123237</xdr:rowOff>
    </xdr:from>
    <xdr:ext cx="534377" cy="259045"/>
    <xdr:sp macro="" textlink="">
      <xdr:nvSpPr>
        <xdr:cNvPr id="364" name="n_3aveValue【一般廃棄物処理施設】&#10;一人当たり有形固定資産（償却資産）額"/>
        <xdr:cNvSpPr txBox="1"/>
      </xdr:nvSpPr>
      <xdr:spPr>
        <a:xfrm>
          <a:off x="16969251" y="64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65" name="テキスト ボックス 364"/>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6" name="テキスト ボックス 365"/>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7" name="テキスト ボックス 366"/>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8" name="テキスト ボックス 367"/>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9" name="テキスト ボックス 368"/>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129820</xdr:rowOff>
    </xdr:from>
    <xdr:to>
      <xdr:col>116</xdr:col>
      <xdr:colOff>114300</xdr:colOff>
      <xdr:row>38</xdr:row>
      <xdr:rowOff>59970</xdr:rowOff>
    </xdr:to>
    <xdr:sp macro="" textlink="">
      <xdr:nvSpPr>
        <xdr:cNvPr id="370" name="楕円 369"/>
        <xdr:cNvSpPr/>
      </xdr:nvSpPr>
      <xdr:spPr>
        <a:xfrm>
          <a:off x="19458940" y="63325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152697</xdr:rowOff>
    </xdr:from>
    <xdr:ext cx="599010" cy="259045"/>
    <xdr:sp macro="" textlink="">
      <xdr:nvSpPr>
        <xdr:cNvPr id="371" name="【一般廃棄物処理施設】&#10;一人当たり有形固定資産（償却資産）額該当値テキスト"/>
        <xdr:cNvSpPr txBox="1"/>
      </xdr:nvSpPr>
      <xdr:spPr>
        <a:xfrm>
          <a:off x="19547840" y="6187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141894</xdr:rowOff>
    </xdr:from>
    <xdr:to>
      <xdr:col>112</xdr:col>
      <xdr:colOff>38100</xdr:colOff>
      <xdr:row>38</xdr:row>
      <xdr:rowOff>72044</xdr:rowOff>
    </xdr:to>
    <xdr:sp macro="" textlink="">
      <xdr:nvSpPr>
        <xdr:cNvPr id="372" name="楕円 371"/>
        <xdr:cNvSpPr/>
      </xdr:nvSpPr>
      <xdr:spPr>
        <a:xfrm>
          <a:off x="18735040" y="63445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9170</xdr:rowOff>
    </xdr:from>
    <xdr:to>
      <xdr:col>116</xdr:col>
      <xdr:colOff>63500</xdr:colOff>
      <xdr:row>38</xdr:row>
      <xdr:rowOff>21244</xdr:rowOff>
    </xdr:to>
    <xdr:cxnSp macro="">
      <xdr:nvCxnSpPr>
        <xdr:cNvPr id="373" name="直線コネクタ 372"/>
        <xdr:cNvCxnSpPr/>
      </xdr:nvCxnSpPr>
      <xdr:spPr>
        <a:xfrm flipV="1">
          <a:off x="18778220" y="6379490"/>
          <a:ext cx="731520" cy="1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161102</xdr:rowOff>
    </xdr:from>
    <xdr:to>
      <xdr:col>107</xdr:col>
      <xdr:colOff>101600</xdr:colOff>
      <xdr:row>39</xdr:row>
      <xdr:rowOff>91252</xdr:rowOff>
    </xdr:to>
    <xdr:sp macro="" textlink="">
      <xdr:nvSpPr>
        <xdr:cNvPr id="374" name="楕円 373"/>
        <xdr:cNvSpPr/>
      </xdr:nvSpPr>
      <xdr:spPr>
        <a:xfrm>
          <a:off x="17937480" y="65314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21244</xdr:rowOff>
    </xdr:from>
    <xdr:to>
      <xdr:col>111</xdr:col>
      <xdr:colOff>177800</xdr:colOff>
      <xdr:row>39</xdr:row>
      <xdr:rowOff>40452</xdr:rowOff>
    </xdr:to>
    <xdr:cxnSp macro="">
      <xdr:nvCxnSpPr>
        <xdr:cNvPr id="375" name="直線コネクタ 374"/>
        <xdr:cNvCxnSpPr/>
      </xdr:nvCxnSpPr>
      <xdr:spPr>
        <a:xfrm flipV="1">
          <a:off x="17988280" y="6391564"/>
          <a:ext cx="789940" cy="18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90980</xdr:rowOff>
    </xdr:from>
    <xdr:to>
      <xdr:col>102</xdr:col>
      <xdr:colOff>165100</xdr:colOff>
      <xdr:row>41</xdr:row>
      <xdr:rowOff>21130</xdr:rowOff>
    </xdr:to>
    <xdr:sp macro="" textlink="">
      <xdr:nvSpPr>
        <xdr:cNvPr id="376" name="楕円 375"/>
        <xdr:cNvSpPr/>
      </xdr:nvSpPr>
      <xdr:spPr>
        <a:xfrm>
          <a:off x="17162780" y="67965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40452</xdr:rowOff>
    </xdr:from>
    <xdr:to>
      <xdr:col>107</xdr:col>
      <xdr:colOff>50800</xdr:colOff>
      <xdr:row>40</xdr:row>
      <xdr:rowOff>141780</xdr:rowOff>
    </xdr:to>
    <xdr:cxnSp macro="">
      <xdr:nvCxnSpPr>
        <xdr:cNvPr id="377" name="直線コネクタ 376"/>
        <xdr:cNvCxnSpPr/>
      </xdr:nvCxnSpPr>
      <xdr:spPr>
        <a:xfrm flipV="1">
          <a:off x="17213580" y="6578412"/>
          <a:ext cx="774700" cy="26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36</xdr:row>
      <xdr:rowOff>88571</xdr:rowOff>
    </xdr:from>
    <xdr:ext cx="599010" cy="259045"/>
    <xdr:sp macro="" textlink="">
      <xdr:nvSpPr>
        <xdr:cNvPr id="378" name="n_1mainValue【一般廃棄物処理施設】&#10;一人当たり有形固定資産（償却資産）額"/>
        <xdr:cNvSpPr txBox="1"/>
      </xdr:nvSpPr>
      <xdr:spPr>
        <a:xfrm>
          <a:off x="18496495" y="6123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107778</xdr:rowOff>
    </xdr:from>
    <xdr:ext cx="534377" cy="259045"/>
    <xdr:sp macro="" textlink="">
      <xdr:nvSpPr>
        <xdr:cNvPr id="379" name="n_2mainValue【一般廃棄物処理施設】&#10;一人当たり有形固定資産（償却資産）額"/>
        <xdr:cNvSpPr txBox="1"/>
      </xdr:nvSpPr>
      <xdr:spPr>
        <a:xfrm>
          <a:off x="17766811" y="631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12257</xdr:rowOff>
    </xdr:from>
    <xdr:ext cx="534377" cy="259045"/>
    <xdr:sp macro="" textlink="">
      <xdr:nvSpPr>
        <xdr:cNvPr id="380" name="n_3mainValue【一般廃棄物処理施設】&#10;一人当たり有形固定資産（償却資産）額"/>
        <xdr:cNvSpPr txBox="1"/>
      </xdr:nvSpPr>
      <xdr:spPr>
        <a:xfrm>
          <a:off x="16969251" y="688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1" name="正方形/長方形 380"/>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2" name="正方形/長方形 381"/>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3" name="正方形/長方形 382"/>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4" name="正方形/長方形 383"/>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5" name="正方形/長方形 384"/>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6" name="正方形/長方形 385"/>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7" name="正方形/長方形 386"/>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8" name="正方形/長方形 387"/>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9" name="テキスト ボックス 388"/>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0" name="直線コネクタ 389"/>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91" name="直線コネクタ 390"/>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92" name="テキスト ボックス 391"/>
        <xdr:cNvSpPr txBox="1"/>
      </xdr:nvSpPr>
      <xdr:spPr>
        <a:xfrm>
          <a:off x="1066688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3" name="直線コネクタ 392"/>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4" name="テキスト ボックス 393"/>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5" name="直線コネクタ 394"/>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6" name="テキスト ボックス 395"/>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7" name="直線コネクタ 396"/>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8" name="テキスト ボックス 397"/>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9" name="直線コネクタ 398"/>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0" name="テキスト ボックス 399"/>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1" name="直線コネクタ 400"/>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02" name="テキスト ボックス 401"/>
        <xdr:cNvSpPr txBox="1"/>
      </xdr:nvSpPr>
      <xdr:spPr>
        <a:xfrm>
          <a:off x="105615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3" name="直線コネクタ 402"/>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4" name="テキスト ボックス 403"/>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5"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158387</xdr:rowOff>
    </xdr:from>
    <xdr:to>
      <xdr:col>85</xdr:col>
      <xdr:colOff>126364</xdr:colOff>
      <xdr:row>64</xdr:row>
      <xdr:rowOff>130628</xdr:rowOff>
    </xdr:to>
    <xdr:cxnSp macro="">
      <xdr:nvCxnSpPr>
        <xdr:cNvPr id="406" name="直線コネクタ 405"/>
        <xdr:cNvCxnSpPr/>
      </xdr:nvCxnSpPr>
      <xdr:spPr>
        <a:xfrm flipV="1">
          <a:off x="14375764" y="9378587"/>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407" name="【保健センター・保健所】&#10;有形固定資産減価償却率最小値テキスト"/>
        <xdr:cNvSpPr txBox="1"/>
      </xdr:nvSpPr>
      <xdr:spPr>
        <a:xfrm>
          <a:off x="14414500" y="108634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08" name="直線コネクタ 407"/>
        <xdr:cNvCxnSpPr/>
      </xdr:nvCxnSpPr>
      <xdr:spPr>
        <a:xfrm>
          <a:off x="1428750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105064</xdr:rowOff>
    </xdr:from>
    <xdr:ext cx="405111" cy="259045"/>
    <xdr:sp macro="" textlink="">
      <xdr:nvSpPr>
        <xdr:cNvPr id="409" name="【保健センター・保健所】&#10;有形固定資産減価償却率最大値テキスト"/>
        <xdr:cNvSpPr txBox="1"/>
      </xdr:nvSpPr>
      <xdr:spPr>
        <a:xfrm>
          <a:off x="14414500" y="9157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158387</xdr:rowOff>
    </xdr:from>
    <xdr:to>
      <xdr:col>86</xdr:col>
      <xdr:colOff>25400</xdr:colOff>
      <xdr:row>55</xdr:row>
      <xdr:rowOff>158387</xdr:rowOff>
    </xdr:to>
    <xdr:cxnSp macro="">
      <xdr:nvCxnSpPr>
        <xdr:cNvPr id="410" name="直線コネクタ 409"/>
        <xdr:cNvCxnSpPr/>
      </xdr:nvCxnSpPr>
      <xdr:spPr>
        <a:xfrm>
          <a:off x="14287500" y="93785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169653</xdr:rowOff>
    </xdr:from>
    <xdr:ext cx="405111" cy="259045"/>
    <xdr:sp macro="" textlink="">
      <xdr:nvSpPr>
        <xdr:cNvPr id="411" name="【保健センター・保健所】&#10;有形固定資産減価償却率平均値テキスト"/>
        <xdr:cNvSpPr txBox="1"/>
      </xdr:nvSpPr>
      <xdr:spPr>
        <a:xfrm>
          <a:off x="14414500" y="9892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412" name="フローチャート: 判断 411"/>
        <xdr:cNvSpPr/>
      </xdr:nvSpPr>
      <xdr:spPr>
        <a:xfrm>
          <a:off x="14325600" y="1003753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164737</xdr:rowOff>
    </xdr:from>
    <xdr:to>
      <xdr:col>81</xdr:col>
      <xdr:colOff>101600</xdr:colOff>
      <xdr:row>60</xdr:row>
      <xdr:rowOff>94887</xdr:rowOff>
    </xdr:to>
    <xdr:sp macro="" textlink="">
      <xdr:nvSpPr>
        <xdr:cNvPr id="413" name="フローチャート: 判断 412"/>
        <xdr:cNvSpPr/>
      </xdr:nvSpPr>
      <xdr:spPr>
        <a:xfrm>
          <a:off x="13578840" y="100554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111414</xdr:rowOff>
    </xdr:from>
    <xdr:ext cx="405111" cy="259045"/>
    <xdr:sp macro="" textlink="">
      <xdr:nvSpPr>
        <xdr:cNvPr id="414" name="n_1aveValue【保健センター・保健所】&#10;有形固定資産減価償却率"/>
        <xdr:cNvSpPr txBox="1"/>
      </xdr:nvSpPr>
      <xdr:spPr>
        <a:xfrm>
          <a:off x="13437244" y="9834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68399</xdr:rowOff>
    </xdr:from>
    <xdr:to>
      <xdr:col>76</xdr:col>
      <xdr:colOff>165100</xdr:colOff>
      <xdr:row>60</xdr:row>
      <xdr:rowOff>169999</xdr:rowOff>
    </xdr:to>
    <xdr:sp macro="" textlink="">
      <xdr:nvSpPr>
        <xdr:cNvPr id="415" name="フローチャート: 判断 414"/>
        <xdr:cNvSpPr/>
      </xdr:nvSpPr>
      <xdr:spPr>
        <a:xfrm>
          <a:off x="1280414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15076</xdr:rowOff>
    </xdr:from>
    <xdr:ext cx="405111" cy="259045"/>
    <xdr:sp macro="" textlink="">
      <xdr:nvSpPr>
        <xdr:cNvPr id="416" name="n_2aveValue【保健センター・保健所】&#10;有形固定資産減価償却率"/>
        <xdr:cNvSpPr txBox="1"/>
      </xdr:nvSpPr>
      <xdr:spPr>
        <a:xfrm>
          <a:off x="12675244" y="9905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105954</xdr:rowOff>
    </xdr:from>
    <xdr:to>
      <xdr:col>72</xdr:col>
      <xdr:colOff>38100</xdr:colOff>
      <xdr:row>61</xdr:row>
      <xdr:rowOff>36104</xdr:rowOff>
    </xdr:to>
    <xdr:sp macro="" textlink="">
      <xdr:nvSpPr>
        <xdr:cNvPr id="417" name="フローチャート: 判断 416"/>
        <xdr:cNvSpPr/>
      </xdr:nvSpPr>
      <xdr:spPr>
        <a:xfrm>
          <a:off x="12029440" y="101643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52631</xdr:rowOff>
    </xdr:from>
    <xdr:ext cx="405111" cy="259045"/>
    <xdr:sp macro="" textlink="">
      <xdr:nvSpPr>
        <xdr:cNvPr id="418" name="n_3aveValue【保健センター・保健所】&#10;有形固定資産減価償却率"/>
        <xdr:cNvSpPr txBox="1"/>
      </xdr:nvSpPr>
      <xdr:spPr>
        <a:xfrm>
          <a:off x="11900544" y="994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19" name="テキスト ボックス 418"/>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0" name="テキスト ボックス 419"/>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1" name="テキスト ボックス 420"/>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2" name="テキスト ボックス 421"/>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3" name="テキスト ボックス 422"/>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45538</xdr:rowOff>
    </xdr:from>
    <xdr:to>
      <xdr:col>85</xdr:col>
      <xdr:colOff>177800</xdr:colOff>
      <xdr:row>62</xdr:row>
      <xdr:rowOff>147138</xdr:rowOff>
    </xdr:to>
    <xdr:sp macro="" textlink="">
      <xdr:nvSpPr>
        <xdr:cNvPr id="424" name="楕円 423"/>
        <xdr:cNvSpPr/>
      </xdr:nvSpPr>
      <xdr:spPr>
        <a:xfrm>
          <a:off x="14325600" y="1043921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23965</xdr:rowOff>
    </xdr:from>
    <xdr:ext cx="405111" cy="259045"/>
    <xdr:sp macro="" textlink="">
      <xdr:nvSpPr>
        <xdr:cNvPr id="425" name="【保健センター・保健所】&#10;有形固定資産減価償却率該当値テキスト"/>
        <xdr:cNvSpPr txBox="1"/>
      </xdr:nvSpPr>
      <xdr:spPr>
        <a:xfrm>
          <a:off x="14414500" y="10417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96157</xdr:rowOff>
    </xdr:from>
    <xdr:to>
      <xdr:col>81</xdr:col>
      <xdr:colOff>101600</xdr:colOff>
      <xdr:row>63</xdr:row>
      <xdr:rowOff>26307</xdr:rowOff>
    </xdr:to>
    <xdr:sp macro="" textlink="">
      <xdr:nvSpPr>
        <xdr:cNvPr id="426" name="楕円 425"/>
        <xdr:cNvSpPr/>
      </xdr:nvSpPr>
      <xdr:spPr>
        <a:xfrm>
          <a:off x="13578840" y="104898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96338</xdr:rowOff>
    </xdr:from>
    <xdr:to>
      <xdr:col>85</xdr:col>
      <xdr:colOff>127000</xdr:colOff>
      <xdr:row>62</xdr:row>
      <xdr:rowOff>146957</xdr:rowOff>
    </xdr:to>
    <xdr:cxnSp macro="">
      <xdr:nvCxnSpPr>
        <xdr:cNvPr id="427" name="直線コネクタ 426"/>
        <xdr:cNvCxnSpPr/>
      </xdr:nvCxnSpPr>
      <xdr:spPr>
        <a:xfrm flipV="1">
          <a:off x="13629640" y="10490018"/>
          <a:ext cx="74676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146776</xdr:rowOff>
    </xdr:from>
    <xdr:to>
      <xdr:col>76</xdr:col>
      <xdr:colOff>165100</xdr:colOff>
      <xdr:row>63</xdr:row>
      <xdr:rowOff>76926</xdr:rowOff>
    </xdr:to>
    <xdr:sp macro="" textlink="">
      <xdr:nvSpPr>
        <xdr:cNvPr id="428" name="楕円 427"/>
        <xdr:cNvSpPr/>
      </xdr:nvSpPr>
      <xdr:spPr>
        <a:xfrm>
          <a:off x="12804140" y="105404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146957</xdr:rowOff>
    </xdr:from>
    <xdr:to>
      <xdr:col>81</xdr:col>
      <xdr:colOff>50800</xdr:colOff>
      <xdr:row>63</xdr:row>
      <xdr:rowOff>26126</xdr:rowOff>
    </xdr:to>
    <xdr:cxnSp macro="">
      <xdr:nvCxnSpPr>
        <xdr:cNvPr id="429" name="直線コネクタ 428"/>
        <xdr:cNvCxnSpPr/>
      </xdr:nvCxnSpPr>
      <xdr:spPr>
        <a:xfrm flipV="1">
          <a:off x="12854940" y="10540637"/>
          <a:ext cx="774700" cy="4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91259</xdr:rowOff>
    </xdr:from>
    <xdr:to>
      <xdr:col>72</xdr:col>
      <xdr:colOff>38100</xdr:colOff>
      <xdr:row>62</xdr:row>
      <xdr:rowOff>21409</xdr:rowOff>
    </xdr:to>
    <xdr:sp macro="" textlink="">
      <xdr:nvSpPr>
        <xdr:cNvPr id="430" name="楕円 429"/>
        <xdr:cNvSpPr/>
      </xdr:nvSpPr>
      <xdr:spPr>
        <a:xfrm>
          <a:off x="12029440" y="103172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142059</xdr:rowOff>
    </xdr:from>
    <xdr:to>
      <xdr:col>76</xdr:col>
      <xdr:colOff>114300</xdr:colOff>
      <xdr:row>63</xdr:row>
      <xdr:rowOff>26126</xdr:rowOff>
    </xdr:to>
    <xdr:cxnSp macro="">
      <xdr:nvCxnSpPr>
        <xdr:cNvPr id="431" name="直線コネクタ 430"/>
        <xdr:cNvCxnSpPr/>
      </xdr:nvCxnSpPr>
      <xdr:spPr>
        <a:xfrm>
          <a:off x="12072620" y="10368099"/>
          <a:ext cx="782320" cy="21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63</xdr:row>
      <xdr:rowOff>17434</xdr:rowOff>
    </xdr:from>
    <xdr:ext cx="405111" cy="259045"/>
    <xdr:sp macro="" textlink="">
      <xdr:nvSpPr>
        <xdr:cNvPr id="432" name="n_1mainValue【保健センター・保健所】&#10;有形固定資産減価償却率"/>
        <xdr:cNvSpPr txBox="1"/>
      </xdr:nvSpPr>
      <xdr:spPr>
        <a:xfrm>
          <a:off x="13437244" y="1057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68053</xdr:rowOff>
    </xdr:from>
    <xdr:ext cx="405111" cy="259045"/>
    <xdr:sp macro="" textlink="">
      <xdr:nvSpPr>
        <xdr:cNvPr id="433" name="n_2mainValue【保健センター・保健所】&#10;有形固定資産減価償却率"/>
        <xdr:cNvSpPr txBox="1"/>
      </xdr:nvSpPr>
      <xdr:spPr>
        <a:xfrm>
          <a:off x="12675244" y="1062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12536</xdr:rowOff>
    </xdr:from>
    <xdr:ext cx="405111" cy="259045"/>
    <xdr:sp macro="" textlink="">
      <xdr:nvSpPr>
        <xdr:cNvPr id="434" name="n_3mainValue【保健センター・保健所】&#10;有形固定資産減価償却率"/>
        <xdr:cNvSpPr txBox="1"/>
      </xdr:nvSpPr>
      <xdr:spPr>
        <a:xfrm>
          <a:off x="11900544" y="10406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5" name="正方形/長方形 434"/>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6" name="正方形/長方形 435"/>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7" name="正方形/長方形 436"/>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8" name="正方形/長方形 437"/>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9" name="正方形/長方形 438"/>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0" name="正方形/長方形 439"/>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1" name="正方形/長方形 440"/>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2" name="正方形/長方形 441"/>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3" name="テキスト ボックス 442"/>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4" name="直線コネクタ 443"/>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45" name="直線コネクタ 444"/>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46" name="テキスト ボックス 445"/>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47" name="直線コネクタ 446"/>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48" name="テキスト ボックス 447"/>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49" name="直線コネクタ 448"/>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50" name="テキスト ボックス 449"/>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51" name="直線コネクタ 450"/>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52" name="テキスト ボックス 451"/>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53" name="直線コネクタ 452"/>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54" name="テキスト ボックス 453"/>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55" name="直線コネクタ 454"/>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56" name="テキスト ボックス 455"/>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7" name="直線コネクタ 456"/>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8" name="テキスト ボックス 457"/>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9"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58783</xdr:rowOff>
    </xdr:from>
    <xdr:to>
      <xdr:col>116</xdr:col>
      <xdr:colOff>62864</xdr:colOff>
      <xdr:row>64</xdr:row>
      <xdr:rowOff>124097</xdr:rowOff>
    </xdr:to>
    <xdr:cxnSp macro="">
      <xdr:nvCxnSpPr>
        <xdr:cNvPr id="460" name="直線コネクタ 459"/>
        <xdr:cNvCxnSpPr/>
      </xdr:nvCxnSpPr>
      <xdr:spPr>
        <a:xfrm flipV="1">
          <a:off x="19509104" y="9446623"/>
          <a:ext cx="0" cy="140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461" name="【保健センター・保健所】&#10;一人当たり面積最小値テキスト"/>
        <xdr:cNvSpPr txBox="1"/>
      </xdr:nvSpPr>
      <xdr:spPr>
        <a:xfrm>
          <a:off x="19547840" y="1085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462" name="直線コネクタ 461"/>
        <xdr:cNvCxnSpPr/>
      </xdr:nvCxnSpPr>
      <xdr:spPr>
        <a:xfrm>
          <a:off x="19443700" y="108530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5460</xdr:rowOff>
    </xdr:from>
    <xdr:ext cx="469744" cy="259045"/>
    <xdr:sp macro="" textlink="">
      <xdr:nvSpPr>
        <xdr:cNvPr id="463" name="【保健センター・保健所】&#10;一人当たり面積最大値テキスト"/>
        <xdr:cNvSpPr txBox="1"/>
      </xdr:nvSpPr>
      <xdr:spPr>
        <a:xfrm>
          <a:off x="19547840" y="9225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58783</xdr:rowOff>
    </xdr:from>
    <xdr:to>
      <xdr:col>116</xdr:col>
      <xdr:colOff>152400</xdr:colOff>
      <xdr:row>56</xdr:row>
      <xdr:rowOff>58783</xdr:rowOff>
    </xdr:to>
    <xdr:cxnSp macro="">
      <xdr:nvCxnSpPr>
        <xdr:cNvPr id="464" name="直線コネクタ 463"/>
        <xdr:cNvCxnSpPr/>
      </xdr:nvCxnSpPr>
      <xdr:spPr>
        <a:xfrm>
          <a:off x="19443700" y="94466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1105</xdr:rowOff>
    </xdr:from>
    <xdr:ext cx="469744" cy="259045"/>
    <xdr:sp macro="" textlink="">
      <xdr:nvSpPr>
        <xdr:cNvPr id="465" name="【保健センター・保健所】&#10;一人当たり面積平均値テキスト"/>
        <xdr:cNvSpPr txBox="1"/>
      </xdr:nvSpPr>
      <xdr:spPr>
        <a:xfrm>
          <a:off x="19547840" y="10562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22678</xdr:rowOff>
    </xdr:from>
    <xdr:to>
      <xdr:col>116</xdr:col>
      <xdr:colOff>114300</xdr:colOff>
      <xdr:row>63</xdr:row>
      <xdr:rowOff>124278</xdr:rowOff>
    </xdr:to>
    <xdr:sp macro="" textlink="">
      <xdr:nvSpPr>
        <xdr:cNvPr id="466" name="フローチャート: 判断 465"/>
        <xdr:cNvSpPr/>
      </xdr:nvSpPr>
      <xdr:spPr>
        <a:xfrm>
          <a:off x="19458940" y="1058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19413</xdr:rowOff>
    </xdr:from>
    <xdr:to>
      <xdr:col>112</xdr:col>
      <xdr:colOff>38100</xdr:colOff>
      <xdr:row>63</xdr:row>
      <xdr:rowOff>121013</xdr:rowOff>
    </xdr:to>
    <xdr:sp macro="" textlink="">
      <xdr:nvSpPr>
        <xdr:cNvPr id="467" name="フローチャート: 判断 466"/>
        <xdr:cNvSpPr/>
      </xdr:nvSpPr>
      <xdr:spPr>
        <a:xfrm>
          <a:off x="18735040" y="1058073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112140</xdr:rowOff>
    </xdr:from>
    <xdr:ext cx="469744" cy="259045"/>
    <xdr:sp macro="" textlink="">
      <xdr:nvSpPr>
        <xdr:cNvPr id="468" name="n_1aveValue【保健センター・保健所】&#10;一人当たり面積"/>
        <xdr:cNvSpPr txBox="1"/>
      </xdr:nvSpPr>
      <xdr:spPr>
        <a:xfrm>
          <a:off x="18561127" y="1067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154940</xdr:rowOff>
    </xdr:from>
    <xdr:to>
      <xdr:col>107</xdr:col>
      <xdr:colOff>101600</xdr:colOff>
      <xdr:row>63</xdr:row>
      <xdr:rowOff>85090</xdr:rowOff>
    </xdr:to>
    <xdr:sp macro="" textlink="">
      <xdr:nvSpPr>
        <xdr:cNvPr id="469" name="フローチャート: 判断 468"/>
        <xdr:cNvSpPr/>
      </xdr:nvSpPr>
      <xdr:spPr>
        <a:xfrm>
          <a:off x="17937480" y="10548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63</xdr:row>
      <xdr:rowOff>76217</xdr:rowOff>
    </xdr:from>
    <xdr:ext cx="469744" cy="259045"/>
    <xdr:sp macro="" textlink="">
      <xdr:nvSpPr>
        <xdr:cNvPr id="470" name="n_2aveValue【保健センター・保健所】&#10;一人当たり面積"/>
        <xdr:cNvSpPr txBox="1"/>
      </xdr:nvSpPr>
      <xdr:spPr>
        <a:xfrm>
          <a:off x="1777626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154940</xdr:rowOff>
    </xdr:from>
    <xdr:to>
      <xdr:col>102</xdr:col>
      <xdr:colOff>165100</xdr:colOff>
      <xdr:row>63</xdr:row>
      <xdr:rowOff>85090</xdr:rowOff>
    </xdr:to>
    <xdr:sp macro="" textlink="">
      <xdr:nvSpPr>
        <xdr:cNvPr id="471" name="フローチャート: 判断 470"/>
        <xdr:cNvSpPr/>
      </xdr:nvSpPr>
      <xdr:spPr>
        <a:xfrm>
          <a:off x="17162780" y="10548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63</xdr:row>
      <xdr:rowOff>76217</xdr:rowOff>
    </xdr:from>
    <xdr:ext cx="469744" cy="259045"/>
    <xdr:sp macro="" textlink="">
      <xdr:nvSpPr>
        <xdr:cNvPr id="472" name="n_3aveValue【保健センター・保健所】&#10;一人当たり面積"/>
        <xdr:cNvSpPr txBox="1"/>
      </xdr:nvSpPr>
      <xdr:spPr>
        <a:xfrm>
          <a:off x="1700156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73" name="テキスト ボックス 472"/>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4" name="テキスト ボックス 473"/>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5" name="テキスト ボックス 474"/>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6" name="テキスト ボックス 475"/>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7" name="テキスト ボックス 476"/>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48804</xdr:rowOff>
    </xdr:from>
    <xdr:to>
      <xdr:col>116</xdr:col>
      <xdr:colOff>114300</xdr:colOff>
      <xdr:row>59</xdr:row>
      <xdr:rowOff>150404</xdr:rowOff>
    </xdr:to>
    <xdr:sp macro="" textlink="">
      <xdr:nvSpPr>
        <xdr:cNvPr id="478" name="楕円 477"/>
        <xdr:cNvSpPr/>
      </xdr:nvSpPr>
      <xdr:spPr>
        <a:xfrm>
          <a:off x="19458940" y="993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71681</xdr:rowOff>
    </xdr:from>
    <xdr:ext cx="469744" cy="259045"/>
    <xdr:sp macro="" textlink="">
      <xdr:nvSpPr>
        <xdr:cNvPr id="479" name="【保健センター・保健所】&#10;一人当たり面積該当値テキスト"/>
        <xdr:cNvSpPr txBox="1"/>
      </xdr:nvSpPr>
      <xdr:spPr>
        <a:xfrm>
          <a:off x="19547840" y="979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65133</xdr:rowOff>
    </xdr:from>
    <xdr:to>
      <xdr:col>112</xdr:col>
      <xdr:colOff>38100</xdr:colOff>
      <xdr:row>59</xdr:row>
      <xdr:rowOff>166733</xdr:rowOff>
    </xdr:to>
    <xdr:sp macro="" textlink="">
      <xdr:nvSpPr>
        <xdr:cNvPr id="480" name="楕円 479"/>
        <xdr:cNvSpPr/>
      </xdr:nvSpPr>
      <xdr:spPr>
        <a:xfrm>
          <a:off x="18735040" y="995589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99604</xdr:rowOff>
    </xdr:from>
    <xdr:to>
      <xdr:col>116</xdr:col>
      <xdr:colOff>63500</xdr:colOff>
      <xdr:row>59</xdr:row>
      <xdr:rowOff>115933</xdr:rowOff>
    </xdr:to>
    <xdr:cxnSp macro="">
      <xdr:nvCxnSpPr>
        <xdr:cNvPr id="481" name="直線コネクタ 480"/>
        <xdr:cNvCxnSpPr/>
      </xdr:nvCxnSpPr>
      <xdr:spPr>
        <a:xfrm flipV="1">
          <a:off x="18778220" y="9990364"/>
          <a:ext cx="73152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24312</xdr:rowOff>
    </xdr:from>
    <xdr:to>
      <xdr:col>107</xdr:col>
      <xdr:colOff>101600</xdr:colOff>
      <xdr:row>62</xdr:row>
      <xdr:rowOff>125912</xdr:rowOff>
    </xdr:to>
    <xdr:sp macro="" textlink="">
      <xdr:nvSpPr>
        <xdr:cNvPr id="482" name="楕円 481"/>
        <xdr:cNvSpPr/>
      </xdr:nvSpPr>
      <xdr:spPr>
        <a:xfrm>
          <a:off x="17937480" y="1041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115933</xdr:rowOff>
    </xdr:from>
    <xdr:to>
      <xdr:col>111</xdr:col>
      <xdr:colOff>177800</xdr:colOff>
      <xdr:row>62</xdr:row>
      <xdr:rowOff>75112</xdr:rowOff>
    </xdr:to>
    <xdr:cxnSp macro="">
      <xdr:nvCxnSpPr>
        <xdr:cNvPr id="483" name="直線コネクタ 482"/>
        <xdr:cNvCxnSpPr/>
      </xdr:nvCxnSpPr>
      <xdr:spPr>
        <a:xfrm flipV="1">
          <a:off x="17988280" y="10006693"/>
          <a:ext cx="789940" cy="46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30843</xdr:rowOff>
    </xdr:from>
    <xdr:to>
      <xdr:col>102</xdr:col>
      <xdr:colOff>165100</xdr:colOff>
      <xdr:row>62</xdr:row>
      <xdr:rowOff>132443</xdr:rowOff>
    </xdr:to>
    <xdr:sp macro="" textlink="">
      <xdr:nvSpPr>
        <xdr:cNvPr id="484" name="楕円 483"/>
        <xdr:cNvSpPr/>
      </xdr:nvSpPr>
      <xdr:spPr>
        <a:xfrm>
          <a:off x="17162780" y="1042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75112</xdr:rowOff>
    </xdr:from>
    <xdr:to>
      <xdr:col>107</xdr:col>
      <xdr:colOff>50800</xdr:colOff>
      <xdr:row>62</xdr:row>
      <xdr:rowOff>81643</xdr:rowOff>
    </xdr:to>
    <xdr:cxnSp macro="">
      <xdr:nvCxnSpPr>
        <xdr:cNvPr id="485" name="直線コネクタ 484"/>
        <xdr:cNvCxnSpPr/>
      </xdr:nvCxnSpPr>
      <xdr:spPr>
        <a:xfrm flipV="1">
          <a:off x="17213580" y="10468792"/>
          <a:ext cx="7747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11810</xdr:rowOff>
    </xdr:from>
    <xdr:ext cx="469744" cy="259045"/>
    <xdr:sp macro="" textlink="">
      <xdr:nvSpPr>
        <xdr:cNvPr id="486" name="n_1mainValue【保健センター・保健所】&#10;一人当たり面積"/>
        <xdr:cNvSpPr txBox="1"/>
      </xdr:nvSpPr>
      <xdr:spPr>
        <a:xfrm>
          <a:off x="18561127" y="973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142439</xdr:rowOff>
    </xdr:from>
    <xdr:ext cx="469744" cy="259045"/>
    <xdr:sp macro="" textlink="">
      <xdr:nvSpPr>
        <xdr:cNvPr id="487" name="n_2mainValue【保健センター・保健所】&#10;一人当たり面積"/>
        <xdr:cNvSpPr txBox="1"/>
      </xdr:nvSpPr>
      <xdr:spPr>
        <a:xfrm>
          <a:off x="17776267" y="1020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148970</xdr:rowOff>
    </xdr:from>
    <xdr:ext cx="469744" cy="259045"/>
    <xdr:sp macro="" textlink="">
      <xdr:nvSpPr>
        <xdr:cNvPr id="488" name="n_3mainValue【保健センター・保健所】&#10;一人当たり面積"/>
        <xdr:cNvSpPr txBox="1"/>
      </xdr:nvSpPr>
      <xdr:spPr>
        <a:xfrm>
          <a:off x="17001567" y="1020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9" name="正方形/長方形 488"/>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0" name="正方形/長方形 489"/>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1" name="正方形/長方形 490"/>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2" name="正方形/長方形 491"/>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3" name="正方形/長方形 492"/>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4" name="正方形/長方形 493"/>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5" name="正方形/長方形 494"/>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6" name="正方形/長方形 495"/>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7" name="テキスト ボックス 496"/>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8" name="直線コネクタ 497"/>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99" name="テキスト ボックス 498"/>
        <xdr:cNvSpPr txBox="1"/>
      </xdr:nvSpPr>
      <xdr:spPr>
        <a:xfrm>
          <a:off x="1066688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0" name="直線コネクタ 499"/>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1" name="テキスト ボックス 500"/>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2" name="直線コネクタ 501"/>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3" name="テキスト ボックス 502"/>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4" name="直線コネクタ 503"/>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05" name="テキスト ボックス 504"/>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6" name="直線コネクタ 505"/>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07" name="テキスト ボックス 506"/>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08" name="直線コネクタ 507"/>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09" name="テキスト ボックス 508"/>
        <xdr:cNvSpPr txBox="1"/>
      </xdr:nvSpPr>
      <xdr:spPr>
        <a:xfrm>
          <a:off x="105615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0" name="直線コネクタ 509"/>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1" name="テキスト ボックス 510"/>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2"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17145</xdr:rowOff>
    </xdr:from>
    <xdr:to>
      <xdr:col>85</xdr:col>
      <xdr:colOff>126364</xdr:colOff>
      <xdr:row>86</xdr:row>
      <xdr:rowOff>127636</xdr:rowOff>
    </xdr:to>
    <xdr:cxnSp macro="">
      <xdr:nvCxnSpPr>
        <xdr:cNvPr id="513" name="直線コネクタ 512"/>
        <xdr:cNvCxnSpPr/>
      </xdr:nvCxnSpPr>
      <xdr:spPr>
        <a:xfrm flipV="1">
          <a:off x="14375764" y="13260705"/>
          <a:ext cx="0" cy="1283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131463</xdr:rowOff>
    </xdr:from>
    <xdr:ext cx="405111" cy="259045"/>
    <xdr:sp macro="" textlink="">
      <xdr:nvSpPr>
        <xdr:cNvPr id="514" name="【消防施設】&#10;有形固定資産減価償却率最小値テキスト"/>
        <xdr:cNvSpPr txBox="1"/>
      </xdr:nvSpPr>
      <xdr:spPr>
        <a:xfrm>
          <a:off x="14414500" y="14548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127636</xdr:rowOff>
    </xdr:from>
    <xdr:to>
      <xdr:col>86</xdr:col>
      <xdr:colOff>25400</xdr:colOff>
      <xdr:row>86</xdr:row>
      <xdr:rowOff>127636</xdr:rowOff>
    </xdr:to>
    <xdr:cxnSp macro="">
      <xdr:nvCxnSpPr>
        <xdr:cNvPr id="515" name="直線コネクタ 514"/>
        <xdr:cNvCxnSpPr/>
      </xdr:nvCxnSpPr>
      <xdr:spPr>
        <a:xfrm>
          <a:off x="14287500" y="145446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135272</xdr:rowOff>
    </xdr:from>
    <xdr:ext cx="405111" cy="259045"/>
    <xdr:sp macro="" textlink="">
      <xdr:nvSpPr>
        <xdr:cNvPr id="516" name="【消防施設】&#10;有形固定資産減価償却率最大値テキスト"/>
        <xdr:cNvSpPr txBox="1"/>
      </xdr:nvSpPr>
      <xdr:spPr>
        <a:xfrm>
          <a:off x="14414500" y="1304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17145</xdr:rowOff>
    </xdr:from>
    <xdr:to>
      <xdr:col>86</xdr:col>
      <xdr:colOff>25400</xdr:colOff>
      <xdr:row>79</xdr:row>
      <xdr:rowOff>17145</xdr:rowOff>
    </xdr:to>
    <xdr:cxnSp macro="">
      <xdr:nvCxnSpPr>
        <xdr:cNvPr id="517" name="直線コネクタ 516"/>
        <xdr:cNvCxnSpPr/>
      </xdr:nvCxnSpPr>
      <xdr:spPr>
        <a:xfrm>
          <a:off x="14287500" y="132607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1922</xdr:rowOff>
    </xdr:from>
    <xdr:ext cx="405111" cy="259045"/>
    <xdr:sp macro="" textlink="">
      <xdr:nvSpPr>
        <xdr:cNvPr id="518" name="【消防施設】&#10;有形固定資産減価償却率平均値テキスト"/>
        <xdr:cNvSpPr txBox="1"/>
      </xdr:nvSpPr>
      <xdr:spPr>
        <a:xfrm>
          <a:off x="14414500" y="13748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23495</xdr:rowOff>
    </xdr:from>
    <xdr:to>
      <xdr:col>85</xdr:col>
      <xdr:colOff>177800</xdr:colOff>
      <xdr:row>82</xdr:row>
      <xdr:rowOff>125095</xdr:rowOff>
    </xdr:to>
    <xdr:sp macro="" textlink="">
      <xdr:nvSpPr>
        <xdr:cNvPr id="519" name="フローチャート: 判断 518"/>
        <xdr:cNvSpPr/>
      </xdr:nvSpPr>
      <xdr:spPr>
        <a:xfrm>
          <a:off x="14325600" y="1376997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84455</xdr:rowOff>
    </xdr:from>
    <xdr:to>
      <xdr:col>81</xdr:col>
      <xdr:colOff>101600</xdr:colOff>
      <xdr:row>83</xdr:row>
      <xdr:rowOff>14605</xdr:rowOff>
    </xdr:to>
    <xdr:sp macro="" textlink="">
      <xdr:nvSpPr>
        <xdr:cNvPr id="520" name="フローチャート: 判断 519"/>
        <xdr:cNvSpPr/>
      </xdr:nvSpPr>
      <xdr:spPr>
        <a:xfrm>
          <a:off x="13578840" y="13830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5732</xdr:rowOff>
    </xdr:from>
    <xdr:ext cx="405111" cy="259045"/>
    <xdr:sp macro="" textlink="">
      <xdr:nvSpPr>
        <xdr:cNvPr id="521" name="n_1aveValue【消防施設】&#10;有形固定資産減価償却率"/>
        <xdr:cNvSpPr txBox="1"/>
      </xdr:nvSpPr>
      <xdr:spPr>
        <a:xfrm>
          <a:off x="13437244" y="1391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71120</xdr:rowOff>
    </xdr:from>
    <xdr:to>
      <xdr:col>76</xdr:col>
      <xdr:colOff>165100</xdr:colOff>
      <xdr:row>83</xdr:row>
      <xdr:rowOff>1270</xdr:rowOff>
    </xdr:to>
    <xdr:sp macro="" textlink="">
      <xdr:nvSpPr>
        <xdr:cNvPr id="522" name="フローチャート: 判断 521"/>
        <xdr:cNvSpPr/>
      </xdr:nvSpPr>
      <xdr:spPr>
        <a:xfrm>
          <a:off x="12804140" y="138176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163847</xdr:rowOff>
    </xdr:from>
    <xdr:ext cx="405111" cy="259045"/>
    <xdr:sp macro="" textlink="">
      <xdr:nvSpPr>
        <xdr:cNvPr id="523" name="n_2aveValue【消防施設】&#10;有形固定資産減価償却率"/>
        <xdr:cNvSpPr txBox="1"/>
      </xdr:nvSpPr>
      <xdr:spPr>
        <a:xfrm>
          <a:off x="12675244" y="1391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126364</xdr:rowOff>
    </xdr:from>
    <xdr:to>
      <xdr:col>72</xdr:col>
      <xdr:colOff>38100</xdr:colOff>
      <xdr:row>83</xdr:row>
      <xdr:rowOff>56514</xdr:rowOff>
    </xdr:to>
    <xdr:sp macro="" textlink="">
      <xdr:nvSpPr>
        <xdr:cNvPr id="524" name="フローチャート: 判断 523"/>
        <xdr:cNvSpPr/>
      </xdr:nvSpPr>
      <xdr:spPr>
        <a:xfrm>
          <a:off x="12029440" y="138728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73041</xdr:rowOff>
    </xdr:from>
    <xdr:ext cx="405111" cy="259045"/>
    <xdr:sp macro="" textlink="">
      <xdr:nvSpPr>
        <xdr:cNvPr id="525" name="n_3aveValue【消防施設】&#10;有形固定資産減価償却率"/>
        <xdr:cNvSpPr txBox="1"/>
      </xdr:nvSpPr>
      <xdr:spPr>
        <a:xfrm>
          <a:off x="11900544" y="13651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26" name="テキスト ボックス 525"/>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7" name="テキスト ボックス 526"/>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8" name="テキスト ボックス 527"/>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9" name="テキスト ボックス 528"/>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0" name="テキスト ボックス 529"/>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4445</xdr:rowOff>
    </xdr:from>
    <xdr:to>
      <xdr:col>85</xdr:col>
      <xdr:colOff>177800</xdr:colOff>
      <xdr:row>80</xdr:row>
      <xdr:rowOff>106045</xdr:rowOff>
    </xdr:to>
    <xdr:sp macro="" textlink="">
      <xdr:nvSpPr>
        <xdr:cNvPr id="531" name="楕円 530"/>
        <xdr:cNvSpPr/>
      </xdr:nvSpPr>
      <xdr:spPr>
        <a:xfrm>
          <a:off x="14325600" y="1341564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27322</xdr:rowOff>
    </xdr:from>
    <xdr:ext cx="405111" cy="259045"/>
    <xdr:sp macro="" textlink="">
      <xdr:nvSpPr>
        <xdr:cNvPr id="532" name="【消防施設】&#10;有形固定資産減価償却率該当値テキスト"/>
        <xdr:cNvSpPr txBox="1"/>
      </xdr:nvSpPr>
      <xdr:spPr>
        <a:xfrm>
          <a:off x="14414500" y="1327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158750</xdr:rowOff>
    </xdr:from>
    <xdr:to>
      <xdr:col>81</xdr:col>
      <xdr:colOff>101600</xdr:colOff>
      <xdr:row>80</xdr:row>
      <xdr:rowOff>88900</xdr:rowOff>
    </xdr:to>
    <xdr:sp macro="" textlink="">
      <xdr:nvSpPr>
        <xdr:cNvPr id="533" name="楕円 532"/>
        <xdr:cNvSpPr/>
      </xdr:nvSpPr>
      <xdr:spPr>
        <a:xfrm>
          <a:off x="13578840" y="13402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38100</xdr:rowOff>
    </xdr:from>
    <xdr:to>
      <xdr:col>85</xdr:col>
      <xdr:colOff>127000</xdr:colOff>
      <xdr:row>80</xdr:row>
      <xdr:rowOff>55245</xdr:rowOff>
    </xdr:to>
    <xdr:cxnSp macro="">
      <xdr:nvCxnSpPr>
        <xdr:cNvPr id="534" name="直線コネクタ 533"/>
        <xdr:cNvCxnSpPr/>
      </xdr:nvCxnSpPr>
      <xdr:spPr>
        <a:xfrm>
          <a:off x="13629640" y="13449300"/>
          <a:ext cx="74676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168275</xdr:rowOff>
    </xdr:from>
    <xdr:to>
      <xdr:col>76</xdr:col>
      <xdr:colOff>165100</xdr:colOff>
      <xdr:row>80</xdr:row>
      <xdr:rowOff>98425</xdr:rowOff>
    </xdr:to>
    <xdr:sp macro="" textlink="">
      <xdr:nvSpPr>
        <xdr:cNvPr id="535" name="楕円 534"/>
        <xdr:cNvSpPr/>
      </xdr:nvSpPr>
      <xdr:spPr>
        <a:xfrm>
          <a:off x="12804140" y="134118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38100</xdr:rowOff>
    </xdr:from>
    <xdr:to>
      <xdr:col>81</xdr:col>
      <xdr:colOff>50800</xdr:colOff>
      <xdr:row>80</xdr:row>
      <xdr:rowOff>47625</xdr:rowOff>
    </xdr:to>
    <xdr:cxnSp macro="">
      <xdr:nvCxnSpPr>
        <xdr:cNvPr id="536" name="直線コネクタ 535"/>
        <xdr:cNvCxnSpPr/>
      </xdr:nvCxnSpPr>
      <xdr:spPr>
        <a:xfrm flipV="1">
          <a:off x="12854940" y="13449300"/>
          <a:ext cx="7747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52070</xdr:rowOff>
    </xdr:from>
    <xdr:to>
      <xdr:col>72</xdr:col>
      <xdr:colOff>38100</xdr:colOff>
      <xdr:row>84</xdr:row>
      <xdr:rowOff>153670</xdr:rowOff>
    </xdr:to>
    <xdr:sp macro="" textlink="">
      <xdr:nvSpPr>
        <xdr:cNvPr id="537" name="楕円 536"/>
        <xdr:cNvSpPr/>
      </xdr:nvSpPr>
      <xdr:spPr>
        <a:xfrm>
          <a:off x="12029440" y="141338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47625</xdr:rowOff>
    </xdr:from>
    <xdr:to>
      <xdr:col>76</xdr:col>
      <xdr:colOff>114300</xdr:colOff>
      <xdr:row>84</xdr:row>
      <xdr:rowOff>102870</xdr:rowOff>
    </xdr:to>
    <xdr:cxnSp macro="">
      <xdr:nvCxnSpPr>
        <xdr:cNvPr id="538" name="直線コネクタ 537"/>
        <xdr:cNvCxnSpPr/>
      </xdr:nvCxnSpPr>
      <xdr:spPr>
        <a:xfrm flipV="1">
          <a:off x="12072620" y="13458825"/>
          <a:ext cx="782320" cy="72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105427</xdr:rowOff>
    </xdr:from>
    <xdr:ext cx="405111" cy="259045"/>
    <xdr:sp macro="" textlink="">
      <xdr:nvSpPr>
        <xdr:cNvPr id="539" name="n_1mainValue【消防施設】&#10;有形固定資産減価償却率"/>
        <xdr:cNvSpPr txBox="1"/>
      </xdr:nvSpPr>
      <xdr:spPr>
        <a:xfrm>
          <a:off x="13437244" y="1318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114952</xdr:rowOff>
    </xdr:from>
    <xdr:ext cx="405111" cy="259045"/>
    <xdr:sp macro="" textlink="">
      <xdr:nvSpPr>
        <xdr:cNvPr id="540" name="n_2mainValue【消防施設】&#10;有形固定資産減価償却率"/>
        <xdr:cNvSpPr txBox="1"/>
      </xdr:nvSpPr>
      <xdr:spPr>
        <a:xfrm>
          <a:off x="12675244" y="1319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144797</xdr:rowOff>
    </xdr:from>
    <xdr:ext cx="405111" cy="259045"/>
    <xdr:sp macro="" textlink="">
      <xdr:nvSpPr>
        <xdr:cNvPr id="541" name="n_3mainValue【消防施設】&#10;有形固定資産減価償却率"/>
        <xdr:cNvSpPr txBox="1"/>
      </xdr:nvSpPr>
      <xdr:spPr>
        <a:xfrm>
          <a:off x="119005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2" name="正方形/長方形 541"/>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3" name="正方形/長方形 542"/>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4" name="正方形/長方形 543"/>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5" name="正方形/長方形 544"/>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6" name="正方形/長方形 545"/>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7" name="正方形/長方形 546"/>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8" name="正方形/長方形 547"/>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9" name="正方形/長方形 548"/>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0" name="テキスト ボックス 549"/>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1" name="直線コネクタ 550"/>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52" name="直線コネクタ 551"/>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53" name="テキスト ボックス 552"/>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54" name="直線コネクタ 553"/>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55" name="テキスト ボックス 554"/>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6" name="直線コネクタ 555"/>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7" name="テキスト ボックス 556"/>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8" name="直線コネクタ 557"/>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9" name="テキスト ボックス 558"/>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0" name="直線コネクタ 559"/>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1" name="テキスト ボックス 560"/>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2"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122682</xdr:rowOff>
    </xdr:to>
    <xdr:cxnSp macro="">
      <xdr:nvCxnSpPr>
        <xdr:cNvPr id="563" name="直線コネクタ 562"/>
        <xdr:cNvCxnSpPr/>
      </xdr:nvCxnSpPr>
      <xdr:spPr>
        <a:xfrm flipV="1">
          <a:off x="19509104" y="12980669"/>
          <a:ext cx="0" cy="1391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126509</xdr:rowOff>
    </xdr:from>
    <xdr:ext cx="469744" cy="259045"/>
    <xdr:sp macro="" textlink="">
      <xdr:nvSpPr>
        <xdr:cNvPr id="564" name="【消防施設】&#10;一人当たり面積最小値テキスト"/>
        <xdr:cNvSpPr txBox="1"/>
      </xdr:nvSpPr>
      <xdr:spPr>
        <a:xfrm>
          <a:off x="19547840" y="1437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122682</xdr:rowOff>
    </xdr:from>
    <xdr:to>
      <xdr:col>116</xdr:col>
      <xdr:colOff>152400</xdr:colOff>
      <xdr:row>85</xdr:row>
      <xdr:rowOff>122682</xdr:rowOff>
    </xdr:to>
    <xdr:cxnSp macro="">
      <xdr:nvCxnSpPr>
        <xdr:cNvPr id="565" name="直線コネクタ 564"/>
        <xdr:cNvCxnSpPr/>
      </xdr:nvCxnSpPr>
      <xdr:spPr>
        <a:xfrm>
          <a:off x="19443700" y="143720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566" name="【消防施設】&#10;一人当たり面積最大値テキスト"/>
        <xdr:cNvSpPr txBox="1"/>
      </xdr:nvSpPr>
      <xdr:spPr>
        <a:xfrm>
          <a:off x="19547840" y="12759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567" name="直線コネクタ 566"/>
        <xdr:cNvCxnSpPr/>
      </xdr:nvCxnSpPr>
      <xdr:spPr>
        <a:xfrm>
          <a:off x="19443700" y="129806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118890</xdr:rowOff>
    </xdr:from>
    <xdr:ext cx="469744" cy="259045"/>
    <xdr:sp macro="" textlink="">
      <xdr:nvSpPr>
        <xdr:cNvPr id="568" name="【消防施設】&#10;一人当たり面積平均値テキスト"/>
        <xdr:cNvSpPr txBox="1"/>
      </xdr:nvSpPr>
      <xdr:spPr>
        <a:xfrm>
          <a:off x="19547840" y="14033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140463</xdr:rowOff>
    </xdr:from>
    <xdr:to>
      <xdr:col>116</xdr:col>
      <xdr:colOff>114300</xdr:colOff>
      <xdr:row>84</xdr:row>
      <xdr:rowOff>70613</xdr:rowOff>
    </xdr:to>
    <xdr:sp macro="" textlink="">
      <xdr:nvSpPr>
        <xdr:cNvPr id="569" name="フローチャート: 判断 568"/>
        <xdr:cNvSpPr/>
      </xdr:nvSpPr>
      <xdr:spPr>
        <a:xfrm>
          <a:off x="19458940" y="140545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142748</xdr:rowOff>
    </xdr:from>
    <xdr:to>
      <xdr:col>112</xdr:col>
      <xdr:colOff>38100</xdr:colOff>
      <xdr:row>84</xdr:row>
      <xdr:rowOff>72898</xdr:rowOff>
    </xdr:to>
    <xdr:sp macro="" textlink="">
      <xdr:nvSpPr>
        <xdr:cNvPr id="570" name="フローチャート: 判断 569"/>
        <xdr:cNvSpPr/>
      </xdr:nvSpPr>
      <xdr:spPr>
        <a:xfrm>
          <a:off x="18735040" y="140568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64025</xdr:rowOff>
    </xdr:from>
    <xdr:ext cx="469744" cy="259045"/>
    <xdr:sp macro="" textlink="">
      <xdr:nvSpPr>
        <xdr:cNvPr id="571" name="n_1aveValue【消防施設】&#10;一人当たり面積"/>
        <xdr:cNvSpPr txBox="1"/>
      </xdr:nvSpPr>
      <xdr:spPr>
        <a:xfrm>
          <a:off x="18561127" y="14145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21589</xdr:rowOff>
    </xdr:from>
    <xdr:to>
      <xdr:col>107</xdr:col>
      <xdr:colOff>101600</xdr:colOff>
      <xdr:row>84</xdr:row>
      <xdr:rowOff>123189</xdr:rowOff>
    </xdr:to>
    <xdr:sp macro="" textlink="">
      <xdr:nvSpPr>
        <xdr:cNvPr id="572" name="フローチャート: 判断 571"/>
        <xdr:cNvSpPr/>
      </xdr:nvSpPr>
      <xdr:spPr>
        <a:xfrm>
          <a:off x="17937480" y="1410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114316</xdr:rowOff>
    </xdr:from>
    <xdr:ext cx="469744" cy="259045"/>
    <xdr:sp macro="" textlink="">
      <xdr:nvSpPr>
        <xdr:cNvPr id="573" name="n_2aveValue【消防施設】&#10;一人当たり面積"/>
        <xdr:cNvSpPr txBox="1"/>
      </xdr:nvSpPr>
      <xdr:spPr>
        <a:xfrm>
          <a:off x="17776267" y="1419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3302</xdr:rowOff>
    </xdr:from>
    <xdr:to>
      <xdr:col>102</xdr:col>
      <xdr:colOff>165100</xdr:colOff>
      <xdr:row>84</xdr:row>
      <xdr:rowOff>104902</xdr:rowOff>
    </xdr:to>
    <xdr:sp macro="" textlink="">
      <xdr:nvSpPr>
        <xdr:cNvPr id="574" name="フローチャート: 判断 573"/>
        <xdr:cNvSpPr/>
      </xdr:nvSpPr>
      <xdr:spPr>
        <a:xfrm>
          <a:off x="17162780" y="1408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96029</xdr:rowOff>
    </xdr:from>
    <xdr:ext cx="469744" cy="259045"/>
    <xdr:sp macro="" textlink="">
      <xdr:nvSpPr>
        <xdr:cNvPr id="575" name="n_3aveValue【消防施設】&#10;一人当たり面積"/>
        <xdr:cNvSpPr txBox="1"/>
      </xdr:nvSpPr>
      <xdr:spPr>
        <a:xfrm>
          <a:off x="17001567" y="14177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76" name="テキスト ボックス 575"/>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7" name="テキスト ボックス 576"/>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8" name="テキスト ボックス 577"/>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9" name="テキスト ボックス 578"/>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0" name="テキスト ボックス 579"/>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7874</xdr:rowOff>
    </xdr:from>
    <xdr:to>
      <xdr:col>116</xdr:col>
      <xdr:colOff>114300</xdr:colOff>
      <xdr:row>83</xdr:row>
      <xdr:rowOff>109474</xdr:rowOff>
    </xdr:to>
    <xdr:sp macro="" textlink="">
      <xdr:nvSpPr>
        <xdr:cNvPr id="581" name="楕円 580"/>
        <xdr:cNvSpPr/>
      </xdr:nvSpPr>
      <xdr:spPr>
        <a:xfrm>
          <a:off x="19458940" y="1392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30751</xdr:rowOff>
    </xdr:from>
    <xdr:ext cx="469744" cy="259045"/>
    <xdr:sp macro="" textlink="">
      <xdr:nvSpPr>
        <xdr:cNvPr id="582" name="【消防施設】&#10;一人当たり面積該当値テキスト"/>
        <xdr:cNvSpPr txBox="1"/>
      </xdr:nvSpPr>
      <xdr:spPr>
        <a:xfrm>
          <a:off x="19547840" y="13777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17018</xdr:rowOff>
    </xdr:from>
    <xdr:to>
      <xdr:col>112</xdr:col>
      <xdr:colOff>38100</xdr:colOff>
      <xdr:row>83</xdr:row>
      <xdr:rowOff>118618</xdr:rowOff>
    </xdr:to>
    <xdr:sp macro="" textlink="">
      <xdr:nvSpPr>
        <xdr:cNvPr id="583" name="楕円 582"/>
        <xdr:cNvSpPr/>
      </xdr:nvSpPr>
      <xdr:spPr>
        <a:xfrm>
          <a:off x="18735040" y="139311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58674</xdr:rowOff>
    </xdr:from>
    <xdr:to>
      <xdr:col>116</xdr:col>
      <xdr:colOff>63500</xdr:colOff>
      <xdr:row>83</xdr:row>
      <xdr:rowOff>67818</xdr:rowOff>
    </xdr:to>
    <xdr:cxnSp macro="">
      <xdr:nvCxnSpPr>
        <xdr:cNvPr id="584" name="直線コネクタ 583"/>
        <xdr:cNvCxnSpPr/>
      </xdr:nvCxnSpPr>
      <xdr:spPr>
        <a:xfrm flipV="1">
          <a:off x="18778220" y="13972794"/>
          <a:ext cx="7315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26163</xdr:rowOff>
    </xdr:from>
    <xdr:to>
      <xdr:col>107</xdr:col>
      <xdr:colOff>101600</xdr:colOff>
      <xdr:row>83</xdr:row>
      <xdr:rowOff>127763</xdr:rowOff>
    </xdr:to>
    <xdr:sp macro="" textlink="">
      <xdr:nvSpPr>
        <xdr:cNvPr id="585" name="楕円 584"/>
        <xdr:cNvSpPr/>
      </xdr:nvSpPr>
      <xdr:spPr>
        <a:xfrm>
          <a:off x="17937480" y="1394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67818</xdr:rowOff>
    </xdr:from>
    <xdr:to>
      <xdr:col>111</xdr:col>
      <xdr:colOff>177800</xdr:colOff>
      <xdr:row>83</xdr:row>
      <xdr:rowOff>76963</xdr:rowOff>
    </xdr:to>
    <xdr:cxnSp macro="">
      <xdr:nvCxnSpPr>
        <xdr:cNvPr id="586" name="直線コネクタ 585"/>
        <xdr:cNvCxnSpPr/>
      </xdr:nvCxnSpPr>
      <xdr:spPr>
        <a:xfrm flipV="1">
          <a:off x="17988280" y="13981938"/>
          <a:ext cx="78994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19304</xdr:rowOff>
    </xdr:from>
    <xdr:to>
      <xdr:col>102</xdr:col>
      <xdr:colOff>165100</xdr:colOff>
      <xdr:row>83</xdr:row>
      <xdr:rowOff>120904</xdr:rowOff>
    </xdr:to>
    <xdr:sp macro="" textlink="">
      <xdr:nvSpPr>
        <xdr:cNvPr id="587" name="楕円 586"/>
        <xdr:cNvSpPr/>
      </xdr:nvSpPr>
      <xdr:spPr>
        <a:xfrm>
          <a:off x="17162780" y="1393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70104</xdr:rowOff>
    </xdr:from>
    <xdr:to>
      <xdr:col>107</xdr:col>
      <xdr:colOff>50800</xdr:colOff>
      <xdr:row>83</xdr:row>
      <xdr:rowOff>76963</xdr:rowOff>
    </xdr:to>
    <xdr:cxnSp macro="">
      <xdr:nvCxnSpPr>
        <xdr:cNvPr id="588" name="直線コネクタ 587"/>
        <xdr:cNvCxnSpPr/>
      </xdr:nvCxnSpPr>
      <xdr:spPr>
        <a:xfrm>
          <a:off x="17213580" y="13984224"/>
          <a:ext cx="7747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135145</xdr:rowOff>
    </xdr:from>
    <xdr:ext cx="469744" cy="259045"/>
    <xdr:sp macro="" textlink="">
      <xdr:nvSpPr>
        <xdr:cNvPr id="589" name="n_1mainValue【消防施設】&#10;一人当たり面積"/>
        <xdr:cNvSpPr txBox="1"/>
      </xdr:nvSpPr>
      <xdr:spPr>
        <a:xfrm>
          <a:off x="18561127" y="1371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144290</xdr:rowOff>
    </xdr:from>
    <xdr:ext cx="469744" cy="259045"/>
    <xdr:sp macro="" textlink="">
      <xdr:nvSpPr>
        <xdr:cNvPr id="590" name="n_2mainValue【消防施設】&#10;一人当たり面積"/>
        <xdr:cNvSpPr txBox="1"/>
      </xdr:nvSpPr>
      <xdr:spPr>
        <a:xfrm>
          <a:off x="17776267" y="1372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137431</xdr:rowOff>
    </xdr:from>
    <xdr:ext cx="469744" cy="259045"/>
    <xdr:sp macro="" textlink="">
      <xdr:nvSpPr>
        <xdr:cNvPr id="591" name="n_3mainValue【消防施設】&#10;一人当たり面積"/>
        <xdr:cNvSpPr txBox="1"/>
      </xdr:nvSpPr>
      <xdr:spPr>
        <a:xfrm>
          <a:off x="17001567" y="1371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2" name="正方形/長方形 591"/>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3" name="正方形/長方形 592"/>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4" name="正方形/長方形 593"/>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5" name="正方形/長方形 594"/>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6" name="正方形/長方形 595"/>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7" name="正方形/長方形 596"/>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8" name="正方形/長方形 597"/>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9" name="正方形/長方形 598"/>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0" name="テキスト ボックス 599"/>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1" name="直線コネクタ 600"/>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02" name="直線コネクタ 601"/>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03" name="テキスト ボックス 602"/>
        <xdr:cNvSpPr txBox="1"/>
      </xdr:nvSpPr>
      <xdr:spPr>
        <a:xfrm>
          <a:off x="10666881" y="181152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04" name="直線コネクタ 603"/>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5" name="テキスト ボックス 604"/>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6" name="直線コネクタ 605"/>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7" name="テキスト ボックス 606"/>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8" name="直線コネクタ 607"/>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9" name="テキスト ボックス 608"/>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10" name="直線コネクタ 609"/>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11" name="テキスト ボックス 610"/>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2" name="直線コネクタ 611"/>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3" name="テキスト ボックス 612"/>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4"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89536</xdr:rowOff>
    </xdr:from>
    <xdr:to>
      <xdr:col>85</xdr:col>
      <xdr:colOff>126364</xdr:colOff>
      <xdr:row>108</xdr:row>
      <xdr:rowOff>11430</xdr:rowOff>
    </xdr:to>
    <xdr:cxnSp macro="">
      <xdr:nvCxnSpPr>
        <xdr:cNvPr id="615" name="直線コネクタ 614"/>
        <xdr:cNvCxnSpPr/>
      </xdr:nvCxnSpPr>
      <xdr:spPr>
        <a:xfrm flipV="1">
          <a:off x="14375764" y="16685896"/>
          <a:ext cx="0" cy="1430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15257</xdr:rowOff>
    </xdr:from>
    <xdr:ext cx="340478" cy="259045"/>
    <xdr:sp macro="" textlink="">
      <xdr:nvSpPr>
        <xdr:cNvPr id="616" name="【庁舎】&#10;有形固定資産減価償却率最小値テキスト"/>
        <xdr:cNvSpPr txBox="1"/>
      </xdr:nvSpPr>
      <xdr:spPr>
        <a:xfrm>
          <a:off x="14414500" y="181203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11430</xdr:rowOff>
    </xdr:from>
    <xdr:to>
      <xdr:col>86</xdr:col>
      <xdr:colOff>25400</xdr:colOff>
      <xdr:row>108</xdr:row>
      <xdr:rowOff>11430</xdr:rowOff>
    </xdr:to>
    <xdr:cxnSp macro="">
      <xdr:nvCxnSpPr>
        <xdr:cNvPr id="617" name="直線コネクタ 616"/>
        <xdr:cNvCxnSpPr/>
      </xdr:nvCxnSpPr>
      <xdr:spPr>
        <a:xfrm>
          <a:off x="14287500" y="181165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36213</xdr:rowOff>
    </xdr:from>
    <xdr:ext cx="405111" cy="259045"/>
    <xdr:sp macro="" textlink="">
      <xdr:nvSpPr>
        <xdr:cNvPr id="618" name="【庁舎】&#10;有形固定資産減価償却率最大値テキスト"/>
        <xdr:cNvSpPr txBox="1"/>
      </xdr:nvSpPr>
      <xdr:spPr>
        <a:xfrm>
          <a:off x="14414500" y="16464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89536</xdr:rowOff>
    </xdr:from>
    <xdr:to>
      <xdr:col>86</xdr:col>
      <xdr:colOff>25400</xdr:colOff>
      <xdr:row>99</xdr:row>
      <xdr:rowOff>89536</xdr:rowOff>
    </xdr:to>
    <xdr:cxnSp macro="">
      <xdr:nvCxnSpPr>
        <xdr:cNvPr id="619" name="直線コネクタ 618"/>
        <xdr:cNvCxnSpPr/>
      </xdr:nvCxnSpPr>
      <xdr:spPr>
        <a:xfrm>
          <a:off x="14287500" y="166858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72407</xdr:rowOff>
    </xdr:from>
    <xdr:ext cx="405111" cy="259045"/>
    <xdr:sp macro="" textlink="">
      <xdr:nvSpPr>
        <xdr:cNvPr id="620" name="【庁舎】&#10;有形固定資産減価償却率平均値テキスト"/>
        <xdr:cNvSpPr txBox="1"/>
      </xdr:nvSpPr>
      <xdr:spPr>
        <a:xfrm>
          <a:off x="14414500" y="17339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621" name="フローチャート: 判断 620"/>
        <xdr:cNvSpPr/>
      </xdr:nvSpPr>
      <xdr:spPr>
        <a:xfrm>
          <a:off x="14325600" y="173609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42545</xdr:rowOff>
    </xdr:from>
    <xdr:to>
      <xdr:col>81</xdr:col>
      <xdr:colOff>101600</xdr:colOff>
      <xdr:row>103</xdr:row>
      <xdr:rowOff>144145</xdr:rowOff>
    </xdr:to>
    <xdr:sp macro="" textlink="">
      <xdr:nvSpPr>
        <xdr:cNvPr id="622" name="フローチャート: 判断 621"/>
        <xdr:cNvSpPr/>
      </xdr:nvSpPr>
      <xdr:spPr>
        <a:xfrm>
          <a:off x="13578840" y="17309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135272</xdr:rowOff>
    </xdr:from>
    <xdr:ext cx="405111" cy="259045"/>
    <xdr:sp macro="" textlink="">
      <xdr:nvSpPr>
        <xdr:cNvPr id="623" name="n_1aveValue【庁舎】&#10;有形固定資産減価償却率"/>
        <xdr:cNvSpPr txBox="1"/>
      </xdr:nvSpPr>
      <xdr:spPr>
        <a:xfrm>
          <a:off x="13437244" y="17402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69214</xdr:rowOff>
    </xdr:from>
    <xdr:to>
      <xdr:col>76</xdr:col>
      <xdr:colOff>165100</xdr:colOff>
      <xdr:row>103</xdr:row>
      <xdr:rowOff>170814</xdr:rowOff>
    </xdr:to>
    <xdr:sp macro="" textlink="">
      <xdr:nvSpPr>
        <xdr:cNvPr id="624" name="フローチャート: 判断 623"/>
        <xdr:cNvSpPr/>
      </xdr:nvSpPr>
      <xdr:spPr>
        <a:xfrm>
          <a:off x="12804140" y="1733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161941</xdr:rowOff>
    </xdr:from>
    <xdr:ext cx="405111" cy="259045"/>
    <xdr:sp macro="" textlink="">
      <xdr:nvSpPr>
        <xdr:cNvPr id="625" name="n_2aveValue【庁舎】&#10;有形固定資産減価償却率"/>
        <xdr:cNvSpPr txBox="1"/>
      </xdr:nvSpPr>
      <xdr:spPr>
        <a:xfrm>
          <a:off x="12675244" y="17428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102</xdr:row>
      <xdr:rowOff>166370</xdr:rowOff>
    </xdr:from>
    <xdr:to>
      <xdr:col>72</xdr:col>
      <xdr:colOff>38100</xdr:colOff>
      <xdr:row>103</xdr:row>
      <xdr:rowOff>96520</xdr:rowOff>
    </xdr:to>
    <xdr:sp macro="" textlink="">
      <xdr:nvSpPr>
        <xdr:cNvPr id="626" name="フローチャート: 判断 625"/>
        <xdr:cNvSpPr/>
      </xdr:nvSpPr>
      <xdr:spPr>
        <a:xfrm>
          <a:off x="12029440" y="172656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87647</xdr:rowOff>
    </xdr:from>
    <xdr:ext cx="405111" cy="259045"/>
    <xdr:sp macro="" textlink="">
      <xdr:nvSpPr>
        <xdr:cNvPr id="627" name="n_3aveValue【庁舎】&#10;有形固定資産減価償却率"/>
        <xdr:cNvSpPr txBox="1"/>
      </xdr:nvSpPr>
      <xdr:spPr>
        <a:xfrm>
          <a:off x="11900544" y="17354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28" name="テキスト ボックス 627"/>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9" name="テキスト ボックス 628"/>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0" name="テキスト ボックス 629"/>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1" name="テキスト ボックス 630"/>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2" name="テキスト ボックス 631"/>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116839</xdr:rowOff>
    </xdr:from>
    <xdr:to>
      <xdr:col>85</xdr:col>
      <xdr:colOff>177800</xdr:colOff>
      <xdr:row>102</xdr:row>
      <xdr:rowOff>46989</xdr:rowOff>
    </xdr:to>
    <xdr:sp macro="" textlink="">
      <xdr:nvSpPr>
        <xdr:cNvPr id="633" name="楕円 632"/>
        <xdr:cNvSpPr/>
      </xdr:nvSpPr>
      <xdr:spPr>
        <a:xfrm>
          <a:off x="14325600" y="1704847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139716</xdr:rowOff>
    </xdr:from>
    <xdr:ext cx="405111" cy="259045"/>
    <xdr:sp macro="" textlink="">
      <xdr:nvSpPr>
        <xdr:cNvPr id="634" name="【庁舎】&#10;有形固定資産減価償却率該当値テキスト"/>
        <xdr:cNvSpPr txBox="1"/>
      </xdr:nvSpPr>
      <xdr:spPr>
        <a:xfrm>
          <a:off x="14414500" y="1690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153036</xdr:rowOff>
    </xdr:from>
    <xdr:to>
      <xdr:col>81</xdr:col>
      <xdr:colOff>101600</xdr:colOff>
      <xdr:row>102</xdr:row>
      <xdr:rowOff>83186</xdr:rowOff>
    </xdr:to>
    <xdr:sp macro="" textlink="">
      <xdr:nvSpPr>
        <xdr:cNvPr id="635" name="楕円 634"/>
        <xdr:cNvSpPr/>
      </xdr:nvSpPr>
      <xdr:spPr>
        <a:xfrm>
          <a:off x="13578840" y="170846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167639</xdr:rowOff>
    </xdr:from>
    <xdr:to>
      <xdr:col>85</xdr:col>
      <xdr:colOff>127000</xdr:colOff>
      <xdr:row>102</xdr:row>
      <xdr:rowOff>32386</xdr:rowOff>
    </xdr:to>
    <xdr:cxnSp macro="">
      <xdr:nvCxnSpPr>
        <xdr:cNvPr id="636" name="直線コネクタ 635"/>
        <xdr:cNvCxnSpPr/>
      </xdr:nvCxnSpPr>
      <xdr:spPr>
        <a:xfrm flipV="1">
          <a:off x="13629640" y="17099279"/>
          <a:ext cx="746760" cy="3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10161</xdr:rowOff>
    </xdr:from>
    <xdr:to>
      <xdr:col>76</xdr:col>
      <xdr:colOff>165100</xdr:colOff>
      <xdr:row>102</xdr:row>
      <xdr:rowOff>111761</xdr:rowOff>
    </xdr:to>
    <xdr:sp macro="" textlink="">
      <xdr:nvSpPr>
        <xdr:cNvPr id="637" name="楕円 636"/>
        <xdr:cNvSpPr/>
      </xdr:nvSpPr>
      <xdr:spPr>
        <a:xfrm>
          <a:off x="12804140" y="1710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32386</xdr:rowOff>
    </xdr:from>
    <xdr:to>
      <xdr:col>81</xdr:col>
      <xdr:colOff>50800</xdr:colOff>
      <xdr:row>102</xdr:row>
      <xdr:rowOff>60961</xdr:rowOff>
    </xdr:to>
    <xdr:cxnSp macro="">
      <xdr:nvCxnSpPr>
        <xdr:cNvPr id="638" name="直線コネクタ 637"/>
        <xdr:cNvCxnSpPr/>
      </xdr:nvCxnSpPr>
      <xdr:spPr>
        <a:xfrm flipV="1">
          <a:off x="12854940" y="17131666"/>
          <a:ext cx="7747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42545</xdr:rowOff>
    </xdr:from>
    <xdr:to>
      <xdr:col>72</xdr:col>
      <xdr:colOff>38100</xdr:colOff>
      <xdr:row>102</xdr:row>
      <xdr:rowOff>144145</xdr:rowOff>
    </xdr:to>
    <xdr:sp macro="" textlink="">
      <xdr:nvSpPr>
        <xdr:cNvPr id="639" name="楕円 638"/>
        <xdr:cNvSpPr/>
      </xdr:nvSpPr>
      <xdr:spPr>
        <a:xfrm>
          <a:off x="12029440" y="171418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60961</xdr:rowOff>
    </xdr:from>
    <xdr:to>
      <xdr:col>76</xdr:col>
      <xdr:colOff>114300</xdr:colOff>
      <xdr:row>102</xdr:row>
      <xdr:rowOff>93345</xdr:rowOff>
    </xdr:to>
    <xdr:cxnSp macro="">
      <xdr:nvCxnSpPr>
        <xdr:cNvPr id="640" name="直線コネクタ 639"/>
        <xdr:cNvCxnSpPr/>
      </xdr:nvCxnSpPr>
      <xdr:spPr>
        <a:xfrm flipV="1">
          <a:off x="12072620" y="17160241"/>
          <a:ext cx="78232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99713</xdr:rowOff>
    </xdr:from>
    <xdr:ext cx="405111" cy="259045"/>
    <xdr:sp macro="" textlink="">
      <xdr:nvSpPr>
        <xdr:cNvPr id="641" name="n_1mainValue【庁舎】&#10;有形固定資産減価償却率"/>
        <xdr:cNvSpPr txBox="1"/>
      </xdr:nvSpPr>
      <xdr:spPr>
        <a:xfrm>
          <a:off x="13437244" y="1686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128288</xdr:rowOff>
    </xdr:from>
    <xdr:ext cx="405111" cy="259045"/>
    <xdr:sp macro="" textlink="">
      <xdr:nvSpPr>
        <xdr:cNvPr id="642" name="n_2mainValue【庁舎】&#10;有形固定資産減価償却率"/>
        <xdr:cNvSpPr txBox="1"/>
      </xdr:nvSpPr>
      <xdr:spPr>
        <a:xfrm>
          <a:off x="12675244" y="1689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160672</xdr:rowOff>
    </xdr:from>
    <xdr:ext cx="405111" cy="259045"/>
    <xdr:sp macro="" textlink="">
      <xdr:nvSpPr>
        <xdr:cNvPr id="643" name="n_3mainValue【庁舎】&#10;有形固定資産減価償却率"/>
        <xdr:cNvSpPr txBox="1"/>
      </xdr:nvSpPr>
      <xdr:spPr>
        <a:xfrm>
          <a:off x="11900544" y="1692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4" name="正方形/長方形 643"/>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5" name="正方形/長方形 644"/>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6" name="正方形/長方形 645"/>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7" name="正方形/長方形 646"/>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8" name="正方形/長方形 647"/>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9" name="正方形/長方形 648"/>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0" name="正方形/長方形 649"/>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1" name="正方形/長方形 650"/>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2" name="テキスト ボックス 651"/>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3" name="直線コネクタ 652"/>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54" name="直線コネクタ 653"/>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55" name="テキスト ボックス 654"/>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6" name="直線コネクタ 655"/>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57" name="テキスト ボックス 656"/>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58" name="直線コネクタ 657"/>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59" name="テキスト ボックス 658"/>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60" name="直線コネクタ 659"/>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61" name="テキスト ボックス 660"/>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62" name="直線コネクタ 661"/>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63" name="テキスト ボックス 662"/>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64" name="直線コネクタ 663"/>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65" name="テキスト ボックス 664"/>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6" name="直線コネクタ 665"/>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7" name="テキスト ボックス 666"/>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8"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151312</xdr:rowOff>
    </xdr:from>
    <xdr:to>
      <xdr:col>116</xdr:col>
      <xdr:colOff>62864</xdr:colOff>
      <xdr:row>108</xdr:row>
      <xdr:rowOff>41366</xdr:rowOff>
    </xdr:to>
    <xdr:cxnSp macro="">
      <xdr:nvCxnSpPr>
        <xdr:cNvPr id="669" name="直線コネクタ 668"/>
        <xdr:cNvCxnSpPr/>
      </xdr:nvCxnSpPr>
      <xdr:spPr>
        <a:xfrm flipV="1">
          <a:off x="19509104" y="16915312"/>
          <a:ext cx="0" cy="1231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45193</xdr:rowOff>
    </xdr:from>
    <xdr:ext cx="469744" cy="259045"/>
    <xdr:sp macro="" textlink="">
      <xdr:nvSpPr>
        <xdr:cNvPr id="670" name="【庁舎】&#10;一人当たり面積最小値テキスト"/>
        <xdr:cNvSpPr txBox="1"/>
      </xdr:nvSpPr>
      <xdr:spPr>
        <a:xfrm>
          <a:off x="19547840" y="1815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41366</xdr:rowOff>
    </xdr:from>
    <xdr:to>
      <xdr:col>116</xdr:col>
      <xdr:colOff>152400</xdr:colOff>
      <xdr:row>108</xdr:row>
      <xdr:rowOff>41366</xdr:rowOff>
    </xdr:to>
    <xdr:cxnSp macro="">
      <xdr:nvCxnSpPr>
        <xdr:cNvPr id="671" name="直線コネクタ 670"/>
        <xdr:cNvCxnSpPr/>
      </xdr:nvCxnSpPr>
      <xdr:spPr>
        <a:xfrm>
          <a:off x="19443700" y="181464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97989</xdr:rowOff>
    </xdr:from>
    <xdr:ext cx="469744" cy="259045"/>
    <xdr:sp macro="" textlink="">
      <xdr:nvSpPr>
        <xdr:cNvPr id="672" name="【庁舎】&#10;一人当たり面積最大値テキスト"/>
        <xdr:cNvSpPr txBox="1"/>
      </xdr:nvSpPr>
      <xdr:spPr>
        <a:xfrm>
          <a:off x="19547840" y="16694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151312</xdr:rowOff>
    </xdr:from>
    <xdr:to>
      <xdr:col>116</xdr:col>
      <xdr:colOff>152400</xdr:colOff>
      <xdr:row>100</xdr:row>
      <xdr:rowOff>151312</xdr:rowOff>
    </xdr:to>
    <xdr:cxnSp macro="">
      <xdr:nvCxnSpPr>
        <xdr:cNvPr id="673" name="直線コネクタ 672"/>
        <xdr:cNvCxnSpPr/>
      </xdr:nvCxnSpPr>
      <xdr:spPr>
        <a:xfrm>
          <a:off x="19443700" y="169153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97263</xdr:rowOff>
    </xdr:from>
    <xdr:ext cx="469744" cy="259045"/>
    <xdr:sp macro="" textlink="">
      <xdr:nvSpPr>
        <xdr:cNvPr id="674" name="【庁舎】&#10;一人当たり面積平均値テキスト"/>
        <xdr:cNvSpPr txBox="1"/>
      </xdr:nvSpPr>
      <xdr:spPr>
        <a:xfrm>
          <a:off x="19547840" y="176994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74386</xdr:rowOff>
    </xdr:from>
    <xdr:to>
      <xdr:col>116</xdr:col>
      <xdr:colOff>114300</xdr:colOff>
      <xdr:row>107</xdr:row>
      <xdr:rowOff>4536</xdr:rowOff>
    </xdr:to>
    <xdr:sp macro="" textlink="">
      <xdr:nvSpPr>
        <xdr:cNvPr id="675" name="フローチャート: 判断 674"/>
        <xdr:cNvSpPr/>
      </xdr:nvSpPr>
      <xdr:spPr>
        <a:xfrm>
          <a:off x="19458940" y="178442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676" name="フローチャート: 判断 675"/>
        <xdr:cNvSpPr/>
      </xdr:nvSpPr>
      <xdr:spPr>
        <a:xfrm>
          <a:off x="18735040" y="178638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40657</xdr:rowOff>
    </xdr:from>
    <xdr:ext cx="469744" cy="259045"/>
    <xdr:sp macro="" textlink="">
      <xdr:nvSpPr>
        <xdr:cNvPr id="677" name="n_1aveValue【庁舎】&#10;一人当たり面積"/>
        <xdr:cNvSpPr txBox="1"/>
      </xdr:nvSpPr>
      <xdr:spPr>
        <a:xfrm>
          <a:off x="18561127"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61323</xdr:rowOff>
    </xdr:from>
    <xdr:to>
      <xdr:col>107</xdr:col>
      <xdr:colOff>101600</xdr:colOff>
      <xdr:row>106</xdr:row>
      <xdr:rowOff>162923</xdr:rowOff>
    </xdr:to>
    <xdr:sp macro="" textlink="">
      <xdr:nvSpPr>
        <xdr:cNvPr id="678" name="フローチャート: 判断 677"/>
        <xdr:cNvSpPr/>
      </xdr:nvSpPr>
      <xdr:spPr>
        <a:xfrm>
          <a:off x="17937480" y="1783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8000</xdr:rowOff>
    </xdr:from>
    <xdr:ext cx="469744" cy="259045"/>
    <xdr:sp macro="" textlink="">
      <xdr:nvSpPr>
        <xdr:cNvPr id="679" name="n_2aveValue【庁舎】&#10;一人当たり面積"/>
        <xdr:cNvSpPr txBox="1"/>
      </xdr:nvSpPr>
      <xdr:spPr>
        <a:xfrm>
          <a:off x="17776267" y="1761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144055</xdr:rowOff>
    </xdr:from>
    <xdr:to>
      <xdr:col>102</xdr:col>
      <xdr:colOff>165100</xdr:colOff>
      <xdr:row>107</xdr:row>
      <xdr:rowOff>74205</xdr:rowOff>
    </xdr:to>
    <xdr:sp macro="" textlink="">
      <xdr:nvSpPr>
        <xdr:cNvPr id="680" name="フローチャート: 判断 679"/>
        <xdr:cNvSpPr/>
      </xdr:nvSpPr>
      <xdr:spPr>
        <a:xfrm>
          <a:off x="17162780" y="179138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90732</xdr:rowOff>
    </xdr:from>
    <xdr:ext cx="469744" cy="259045"/>
    <xdr:sp macro="" textlink="">
      <xdr:nvSpPr>
        <xdr:cNvPr id="681" name="n_3aveValue【庁舎】&#10;一人当たり面積"/>
        <xdr:cNvSpPr txBox="1"/>
      </xdr:nvSpPr>
      <xdr:spPr>
        <a:xfrm>
          <a:off x="17001567" y="1769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82" name="テキスト ボックス 681"/>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3" name="テキスト ボックス 682"/>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4" name="テキスト ボックス 683"/>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5" name="テキスト ボックス 684"/>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6" name="テキスト ボックス 685"/>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84727</xdr:rowOff>
    </xdr:from>
    <xdr:to>
      <xdr:col>116</xdr:col>
      <xdr:colOff>114300</xdr:colOff>
      <xdr:row>108</xdr:row>
      <xdr:rowOff>14877</xdr:rowOff>
    </xdr:to>
    <xdr:sp macro="" textlink="">
      <xdr:nvSpPr>
        <xdr:cNvPr id="687" name="楕円 686"/>
        <xdr:cNvSpPr/>
      </xdr:nvSpPr>
      <xdr:spPr>
        <a:xfrm>
          <a:off x="19458940" y="180222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171104</xdr:rowOff>
    </xdr:from>
    <xdr:ext cx="469744" cy="259045"/>
    <xdr:sp macro="" textlink="">
      <xdr:nvSpPr>
        <xdr:cNvPr id="688" name="【庁舎】&#10;一人当たり面積該当値テキスト"/>
        <xdr:cNvSpPr txBox="1"/>
      </xdr:nvSpPr>
      <xdr:spPr>
        <a:xfrm>
          <a:off x="19547840" y="17940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89081</xdr:rowOff>
    </xdr:from>
    <xdr:to>
      <xdr:col>112</xdr:col>
      <xdr:colOff>38100</xdr:colOff>
      <xdr:row>108</xdr:row>
      <xdr:rowOff>19231</xdr:rowOff>
    </xdr:to>
    <xdr:sp macro="" textlink="">
      <xdr:nvSpPr>
        <xdr:cNvPr id="689" name="楕円 688"/>
        <xdr:cNvSpPr/>
      </xdr:nvSpPr>
      <xdr:spPr>
        <a:xfrm>
          <a:off x="18735040" y="180265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135527</xdr:rowOff>
    </xdr:from>
    <xdr:to>
      <xdr:col>116</xdr:col>
      <xdr:colOff>63500</xdr:colOff>
      <xdr:row>107</xdr:row>
      <xdr:rowOff>139881</xdr:rowOff>
    </xdr:to>
    <xdr:cxnSp macro="">
      <xdr:nvCxnSpPr>
        <xdr:cNvPr id="690" name="直線コネクタ 689"/>
        <xdr:cNvCxnSpPr/>
      </xdr:nvCxnSpPr>
      <xdr:spPr>
        <a:xfrm flipV="1">
          <a:off x="18778220" y="18073007"/>
          <a:ext cx="73152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93436</xdr:rowOff>
    </xdr:from>
    <xdr:to>
      <xdr:col>107</xdr:col>
      <xdr:colOff>101600</xdr:colOff>
      <xdr:row>108</xdr:row>
      <xdr:rowOff>23586</xdr:rowOff>
    </xdr:to>
    <xdr:sp macro="" textlink="">
      <xdr:nvSpPr>
        <xdr:cNvPr id="691" name="楕円 690"/>
        <xdr:cNvSpPr/>
      </xdr:nvSpPr>
      <xdr:spPr>
        <a:xfrm>
          <a:off x="17937480" y="180309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139881</xdr:rowOff>
    </xdr:from>
    <xdr:to>
      <xdr:col>111</xdr:col>
      <xdr:colOff>177800</xdr:colOff>
      <xdr:row>107</xdr:row>
      <xdr:rowOff>144236</xdr:rowOff>
    </xdr:to>
    <xdr:cxnSp macro="">
      <xdr:nvCxnSpPr>
        <xdr:cNvPr id="692" name="直線コネクタ 691"/>
        <xdr:cNvCxnSpPr/>
      </xdr:nvCxnSpPr>
      <xdr:spPr>
        <a:xfrm flipV="1">
          <a:off x="17988280" y="18077361"/>
          <a:ext cx="78994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97789</xdr:rowOff>
    </xdr:from>
    <xdr:to>
      <xdr:col>102</xdr:col>
      <xdr:colOff>165100</xdr:colOff>
      <xdr:row>108</xdr:row>
      <xdr:rowOff>27939</xdr:rowOff>
    </xdr:to>
    <xdr:sp macro="" textlink="">
      <xdr:nvSpPr>
        <xdr:cNvPr id="693" name="楕円 692"/>
        <xdr:cNvSpPr/>
      </xdr:nvSpPr>
      <xdr:spPr>
        <a:xfrm>
          <a:off x="17162780" y="180352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144236</xdr:rowOff>
    </xdr:from>
    <xdr:to>
      <xdr:col>107</xdr:col>
      <xdr:colOff>50800</xdr:colOff>
      <xdr:row>107</xdr:row>
      <xdr:rowOff>148589</xdr:rowOff>
    </xdr:to>
    <xdr:cxnSp macro="">
      <xdr:nvCxnSpPr>
        <xdr:cNvPr id="694" name="直線コネクタ 693"/>
        <xdr:cNvCxnSpPr/>
      </xdr:nvCxnSpPr>
      <xdr:spPr>
        <a:xfrm flipV="1">
          <a:off x="17213580" y="18081716"/>
          <a:ext cx="774700" cy="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10358</xdr:rowOff>
    </xdr:from>
    <xdr:ext cx="469744" cy="259045"/>
    <xdr:sp macro="" textlink="">
      <xdr:nvSpPr>
        <xdr:cNvPr id="695" name="n_1mainValue【庁舎】&#10;一人当たり面積"/>
        <xdr:cNvSpPr txBox="1"/>
      </xdr:nvSpPr>
      <xdr:spPr>
        <a:xfrm>
          <a:off x="18561127" y="18115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14713</xdr:rowOff>
    </xdr:from>
    <xdr:ext cx="469744" cy="259045"/>
    <xdr:sp macro="" textlink="">
      <xdr:nvSpPr>
        <xdr:cNvPr id="696" name="n_2mainValue【庁舎】&#10;一人当たり面積"/>
        <xdr:cNvSpPr txBox="1"/>
      </xdr:nvSpPr>
      <xdr:spPr>
        <a:xfrm>
          <a:off x="17776267" y="1811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19066</xdr:rowOff>
    </xdr:from>
    <xdr:ext cx="469744" cy="259045"/>
    <xdr:sp macro="" textlink="">
      <xdr:nvSpPr>
        <xdr:cNvPr id="697" name="n_3mainValue【庁舎】&#10;一人当たり面積"/>
        <xdr:cNvSpPr txBox="1"/>
      </xdr:nvSpPr>
      <xdr:spPr>
        <a:xfrm>
          <a:off x="17001567" y="18124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8" name="正方形/長方形 697"/>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9" name="正方形/長方形 698"/>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0" name="テキスト ボックス 699"/>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体育館・プールについては全ての施設において減価償却率が</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89%</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を越えており、老朽化が進んでいる。現在総合体育館建設事業を行っているが、老朽化施設の対策を検討する必要がある。福祉施設についても同様に減価償却率が高く、市民一人当たりの面積も多いことから、施設の統廃合や集約化を検討する必要がある。庁舎については類似団体と比較すると減価償却率が増加傾向にあり、今後</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は</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支所</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の移転及び旧施設の解体が予定されており、減価償却率が改善が</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見込まれる。</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消防施設については、消防署再編計画の実行中であり、今後は施設の建設や老朽化施設の解体が予定されていることから、有形固定資産減価償却率及び一人当たり面積について、改善が見込まれる。</a:t>
          </a:r>
          <a:endParaRPr lang="ja-JP" altLang="ja-JP" sz="1400">
            <a:effectLst/>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青森県つがる市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32,625
32,534
253.55
23,221,572
22,843,841
350,778
12,698,419
36,222,532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人口減少や全国平均を上回る高齢化率に加え、中心となる産業の乏しさなどにより、財政基盤が脆弱であり、類似団体平均を大きく下回っている。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職員定員適正化計画の遂行及び給与体系の適正化による人件費の削減、投資的経費の抑制等、歳出の見直しを実施するとともに、税収の底上げに結びつく施策を展開するなど、抜本的な取り組みにより自主財源確保に努める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13758</xdr:rowOff>
    </xdr:from>
    <xdr:to>
      <xdr:col>23</xdr:col>
      <xdr:colOff>133350</xdr:colOff>
      <xdr:row>45</xdr:row>
      <xdr:rowOff>13758</xdr:rowOff>
    </xdr:to>
    <xdr:cxnSp macro="">
      <xdr:nvCxnSpPr>
        <xdr:cNvPr id="69" name="直線コネクタ 68"/>
        <xdr:cNvCxnSpPr/>
      </xdr:nvCxnSpPr>
      <xdr:spPr>
        <a:xfrm>
          <a:off x="4114800" y="77290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0"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13758</xdr:rowOff>
    </xdr:from>
    <xdr:to>
      <xdr:col>19</xdr:col>
      <xdr:colOff>133350</xdr:colOff>
      <xdr:row>45</xdr:row>
      <xdr:rowOff>13758</xdr:rowOff>
    </xdr:to>
    <xdr:cxnSp macro="">
      <xdr:nvCxnSpPr>
        <xdr:cNvPr id="72" name="直線コネクタ 71"/>
        <xdr:cNvCxnSpPr/>
      </xdr:nvCxnSpPr>
      <xdr:spPr>
        <a:xfrm>
          <a:off x="3225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4" name="テキスト ボックス 73"/>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13758</xdr:rowOff>
    </xdr:from>
    <xdr:to>
      <xdr:col>15</xdr:col>
      <xdr:colOff>82550</xdr:colOff>
      <xdr:row>45</xdr:row>
      <xdr:rowOff>13758</xdr:rowOff>
    </xdr:to>
    <xdr:cxnSp macro="">
      <xdr:nvCxnSpPr>
        <xdr:cNvPr id="75" name="直線コネクタ 74"/>
        <xdr:cNvCxnSpPr/>
      </xdr:nvCxnSpPr>
      <xdr:spPr>
        <a:xfrm>
          <a:off x="2336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77" name="テキスト ボックス 76"/>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13758</xdr:rowOff>
    </xdr:from>
    <xdr:to>
      <xdr:col>11</xdr:col>
      <xdr:colOff>31750</xdr:colOff>
      <xdr:row>45</xdr:row>
      <xdr:rowOff>13758</xdr:rowOff>
    </xdr:to>
    <xdr:cxnSp macro="">
      <xdr:nvCxnSpPr>
        <xdr:cNvPr id="78" name="直線コネクタ 77"/>
        <xdr:cNvCxnSpPr/>
      </xdr:nvCxnSpPr>
      <xdr:spPr>
        <a:xfrm>
          <a:off x="1447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82" name="テキスト ボックス 81"/>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134408</xdr:rowOff>
    </xdr:from>
    <xdr:to>
      <xdr:col>23</xdr:col>
      <xdr:colOff>184150</xdr:colOff>
      <xdr:row>45</xdr:row>
      <xdr:rowOff>64558</xdr:rowOff>
    </xdr:to>
    <xdr:sp macro="" textlink="">
      <xdr:nvSpPr>
        <xdr:cNvPr id="88" name="楕円 87"/>
        <xdr:cNvSpPr/>
      </xdr:nvSpPr>
      <xdr:spPr>
        <a:xfrm>
          <a:off x="49022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30285</xdr:rowOff>
    </xdr:from>
    <xdr:ext cx="762000" cy="259045"/>
    <xdr:sp macro="" textlink="">
      <xdr:nvSpPr>
        <xdr:cNvPr id="89" name="財政力該当値テキスト"/>
        <xdr:cNvSpPr txBox="1"/>
      </xdr:nvSpPr>
      <xdr:spPr>
        <a:xfrm>
          <a:off x="5041900" y="757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134408</xdr:rowOff>
    </xdr:from>
    <xdr:to>
      <xdr:col>19</xdr:col>
      <xdr:colOff>184150</xdr:colOff>
      <xdr:row>45</xdr:row>
      <xdr:rowOff>64558</xdr:rowOff>
    </xdr:to>
    <xdr:sp macro="" textlink="">
      <xdr:nvSpPr>
        <xdr:cNvPr id="90" name="楕円 89"/>
        <xdr:cNvSpPr/>
      </xdr:nvSpPr>
      <xdr:spPr>
        <a:xfrm>
          <a:off x="4064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49335</xdr:rowOff>
    </xdr:from>
    <xdr:ext cx="736600" cy="259045"/>
    <xdr:sp macro="" textlink="">
      <xdr:nvSpPr>
        <xdr:cNvPr id="91" name="テキスト ボックス 90"/>
        <xdr:cNvSpPr txBox="1"/>
      </xdr:nvSpPr>
      <xdr:spPr>
        <a:xfrm>
          <a:off x="3733800" y="7764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134408</xdr:rowOff>
    </xdr:from>
    <xdr:to>
      <xdr:col>15</xdr:col>
      <xdr:colOff>133350</xdr:colOff>
      <xdr:row>45</xdr:row>
      <xdr:rowOff>64558</xdr:rowOff>
    </xdr:to>
    <xdr:sp macro="" textlink="">
      <xdr:nvSpPr>
        <xdr:cNvPr id="92" name="楕円 91"/>
        <xdr:cNvSpPr/>
      </xdr:nvSpPr>
      <xdr:spPr>
        <a:xfrm>
          <a:off x="3175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49335</xdr:rowOff>
    </xdr:from>
    <xdr:ext cx="762000" cy="259045"/>
    <xdr:sp macro="" textlink="">
      <xdr:nvSpPr>
        <xdr:cNvPr id="93" name="テキスト ボックス 92"/>
        <xdr:cNvSpPr txBox="1"/>
      </xdr:nvSpPr>
      <xdr:spPr>
        <a:xfrm>
          <a:off x="2844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134408</xdr:rowOff>
    </xdr:from>
    <xdr:to>
      <xdr:col>11</xdr:col>
      <xdr:colOff>82550</xdr:colOff>
      <xdr:row>45</xdr:row>
      <xdr:rowOff>64558</xdr:rowOff>
    </xdr:to>
    <xdr:sp macro="" textlink="">
      <xdr:nvSpPr>
        <xdr:cNvPr id="94" name="楕円 93"/>
        <xdr:cNvSpPr/>
      </xdr:nvSpPr>
      <xdr:spPr>
        <a:xfrm>
          <a:off x="2286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49335</xdr:rowOff>
    </xdr:from>
    <xdr:ext cx="762000" cy="259045"/>
    <xdr:sp macro="" textlink="">
      <xdr:nvSpPr>
        <xdr:cNvPr id="95" name="テキスト ボックス 94"/>
        <xdr:cNvSpPr txBox="1"/>
      </xdr:nvSpPr>
      <xdr:spPr>
        <a:xfrm>
          <a:off x="1955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134408</xdr:rowOff>
    </xdr:from>
    <xdr:to>
      <xdr:col>7</xdr:col>
      <xdr:colOff>31750</xdr:colOff>
      <xdr:row>45</xdr:row>
      <xdr:rowOff>64558</xdr:rowOff>
    </xdr:to>
    <xdr:sp macro="" textlink="">
      <xdr:nvSpPr>
        <xdr:cNvPr id="96" name="楕円 95"/>
        <xdr:cNvSpPr/>
      </xdr:nvSpPr>
      <xdr:spPr>
        <a:xfrm>
          <a:off x="1397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49335</xdr:rowOff>
    </xdr:from>
    <xdr:ext cx="762000" cy="259045"/>
    <xdr:sp macro="" textlink="">
      <xdr:nvSpPr>
        <xdr:cNvPr id="97" name="テキスト ボックス 96"/>
        <xdr:cNvSpPr txBox="1"/>
      </xdr:nvSpPr>
      <xdr:spPr>
        <a:xfrm>
          <a:off x="1066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上昇の主たる要因は、普通交付税の減少による経常一般財源総額の減少である。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社会福祉関係経費の増嵩により、扶助費が増加傾向にあることから、引き続き人件費の抑制や既発債の繰上償還による公債費負担の低減等を図り、義務的経費の削減に努めるとともに、さらなる行財政改革の取り組みを進め、財政の硬直化を回避す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50377</xdr:rowOff>
    </xdr:to>
    <xdr:cxnSp macro="">
      <xdr:nvCxnSpPr>
        <xdr:cNvPr id="127" name="直線コネクタ 126"/>
        <xdr:cNvCxnSpPr/>
      </xdr:nvCxnSpPr>
      <xdr:spPr>
        <a:xfrm flipV="1">
          <a:off x="4953000" y="9902190"/>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22454</xdr:rowOff>
    </xdr:from>
    <xdr:ext cx="762000" cy="259045"/>
    <xdr:sp macro="" textlink="">
      <xdr:nvSpPr>
        <xdr:cNvPr id="128" name="財政構造の弾力性最小値テキスト"/>
        <xdr:cNvSpPr txBox="1"/>
      </xdr:nvSpPr>
      <xdr:spPr>
        <a:xfrm>
          <a:off x="5041900" y="113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50377</xdr:rowOff>
    </xdr:from>
    <xdr:to>
      <xdr:col>24</xdr:col>
      <xdr:colOff>12700</xdr:colOff>
      <xdr:row>66</xdr:row>
      <xdr:rowOff>50377</xdr:rowOff>
    </xdr:to>
    <xdr:cxnSp macro="">
      <xdr:nvCxnSpPr>
        <xdr:cNvPr id="129" name="直線コネクタ 128"/>
        <xdr:cNvCxnSpPr/>
      </xdr:nvCxnSpPr>
      <xdr:spPr>
        <a:xfrm>
          <a:off x="4864100" y="1136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132504</xdr:rowOff>
    </xdr:from>
    <xdr:to>
      <xdr:col>23</xdr:col>
      <xdr:colOff>133350</xdr:colOff>
      <xdr:row>60</xdr:row>
      <xdr:rowOff>138006</xdr:rowOff>
    </xdr:to>
    <xdr:cxnSp macro="">
      <xdr:nvCxnSpPr>
        <xdr:cNvPr id="132" name="直線コネクタ 131"/>
        <xdr:cNvCxnSpPr/>
      </xdr:nvCxnSpPr>
      <xdr:spPr>
        <a:xfrm>
          <a:off x="4114800" y="10248054"/>
          <a:ext cx="838200" cy="17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163847</xdr:rowOff>
    </xdr:from>
    <xdr:ext cx="762000" cy="259045"/>
    <xdr:sp macro="" textlink="">
      <xdr:nvSpPr>
        <xdr:cNvPr id="133" name="財政構造の弾力性平均値テキスト"/>
        <xdr:cNvSpPr txBox="1"/>
      </xdr:nvSpPr>
      <xdr:spPr>
        <a:xfrm>
          <a:off x="5041900" y="10450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20320</xdr:rowOff>
    </xdr:from>
    <xdr:to>
      <xdr:col>23</xdr:col>
      <xdr:colOff>184150</xdr:colOff>
      <xdr:row>61</xdr:row>
      <xdr:rowOff>121920</xdr:rowOff>
    </xdr:to>
    <xdr:sp macro="" textlink="">
      <xdr:nvSpPr>
        <xdr:cNvPr id="134" name="フローチャート: 判断 133"/>
        <xdr:cNvSpPr/>
      </xdr:nvSpPr>
      <xdr:spPr>
        <a:xfrm>
          <a:off x="49022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102870</xdr:rowOff>
    </xdr:from>
    <xdr:to>
      <xdr:col>19</xdr:col>
      <xdr:colOff>133350</xdr:colOff>
      <xdr:row>59</xdr:row>
      <xdr:rowOff>132504</xdr:rowOff>
    </xdr:to>
    <xdr:cxnSp macro="">
      <xdr:nvCxnSpPr>
        <xdr:cNvPr id="135" name="直線コネクタ 134"/>
        <xdr:cNvCxnSpPr/>
      </xdr:nvCxnSpPr>
      <xdr:spPr>
        <a:xfrm>
          <a:off x="3225800" y="10046970"/>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79163</xdr:rowOff>
    </xdr:from>
    <xdr:to>
      <xdr:col>19</xdr:col>
      <xdr:colOff>184150</xdr:colOff>
      <xdr:row>61</xdr:row>
      <xdr:rowOff>9313</xdr:rowOff>
    </xdr:to>
    <xdr:sp macro="" textlink="">
      <xdr:nvSpPr>
        <xdr:cNvPr id="136" name="フローチャート: 判断 135"/>
        <xdr:cNvSpPr/>
      </xdr:nvSpPr>
      <xdr:spPr>
        <a:xfrm>
          <a:off x="4064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165540</xdr:rowOff>
    </xdr:from>
    <xdr:ext cx="736600" cy="259045"/>
    <xdr:sp macro="" textlink="">
      <xdr:nvSpPr>
        <xdr:cNvPr id="137" name="テキスト ボックス 136"/>
        <xdr:cNvSpPr txBox="1"/>
      </xdr:nvSpPr>
      <xdr:spPr>
        <a:xfrm>
          <a:off x="3733800" y="10452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38523</xdr:rowOff>
    </xdr:from>
    <xdr:to>
      <xdr:col>15</xdr:col>
      <xdr:colOff>82550</xdr:colOff>
      <xdr:row>58</xdr:row>
      <xdr:rowOff>102870</xdr:rowOff>
    </xdr:to>
    <xdr:cxnSp macro="">
      <xdr:nvCxnSpPr>
        <xdr:cNvPr id="138" name="直線コネクタ 137"/>
        <xdr:cNvCxnSpPr/>
      </xdr:nvCxnSpPr>
      <xdr:spPr>
        <a:xfrm>
          <a:off x="2336800" y="998262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138006</xdr:rowOff>
    </xdr:from>
    <xdr:to>
      <xdr:col>15</xdr:col>
      <xdr:colOff>133350</xdr:colOff>
      <xdr:row>60</xdr:row>
      <xdr:rowOff>68156</xdr:rowOff>
    </xdr:to>
    <xdr:sp macro="" textlink="">
      <xdr:nvSpPr>
        <xdr:cNvPr id="139" name="フローチャート: 判断 138"/>
        <xdr:cNvSpPr/>
      </xdr:nvSpPr>
      <xdr:spPr>
        <a:xfrm>
          <a:off x="3175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52933</xdr:rowOff>
    </xdr:from>
    <xdr:ext cx="762000" cy="259045"/>
    <xdr:sp macro="" textlink="">
      <xdr:nvSpPr>
        <xdr:cNvPr id="140" name="テキスト ボックス 139"/>
        <xdr:cNvSpPr txBox="1"/>
      </xdr:nvSpPr>
      <xdr:spPr>
        <a:xfrm>
          <a:off x="2844800" y="103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38523</xdr:rowOff>
    </xdr:from>
    <xdr:to>
      <xdr:col>11</xdr:col>
      <xdr:colOff>31750</xdr:colOff>
      <xdr:row>58</xdr:row>
      <xdr:rowOff>127000</xdr:rowOff>
    </xdr:to>
    <xdr:cxnSp macro="">
      <xdr:nvCxnSpPr>
        <xdr:cNvPr id="141" name="直線コネクタ 140"/>
        <xdr:cNvCxnSpPr/>
      </xdr:nvCxnSpPr>
      <xdr:spPr>
        <a:xfrm flipV="1">
          <a:off x="1447800" y="998262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1270</xdr:rowOff>
    </xdr:from>
    <xdr:to>
      <xdr:col>11</xdr:col>
      <xdr:colOff>82550</xdr:colOff>
      <xdr:row>59</xdr:row>
      <xdr:rowOff>102870</xdr:rowOff>
    </xdr:to>
    <xdr:sp macro="" textlink="">
      <xdr:nvSpPr>
        <xdr:cNvPr id="142" name="フローチャート: 判断 141"/>
        <xdr:cNvSpPr/>
      </xdr:nvSpPr>
      <xdr:spPr>
        <a:xfrm>
          <a:off x="2286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87647</xdr:rowOff>
    </xdr:from>
    <xdr:ext cx="762000" cy="259045"/>
    <xdr:sp macro="" textlink="">
      <xdr:nvSpPr>
        <xdr:cNvPr id="143" name="テキスト ボックス 142"/>
        <xdr:cNvSpPr txBox="1"/>
      </xdr:nvSpPr>
      <xdr:spPr>
        <a:xfrm>
          <a:off x="19558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89746</xdr:rowOff>
    </xdr:from>
    <xdr:to>
      <xdr:col>7</xdr:col>
      <xdr:colOff>31750</xdr:colOff>
      <xdr:row>60</xdr:row>
      <xdr:rowOff>19896</xdr:rowOff>
    </xdr:to>
    <xdr:sp macro="" textlink="">
      <xdr:nvSpPr>
        <xdr:cNvPr id="144" name="フローチャート: 判断 143"/>
        <xdr:cNvSpPr/>
      </xdr:nvSpPr>
      <xdr:spPr>
        <a:xfrm>
          <a:off x="1397000" y="1020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4673</xdr:rowOff>
    </xdr:from>
    <xdr:ext cx="762000" cy="259045"/>
    <xdr:sp macro="" textlink="">
      <xdr:nvSpPr>
        <xdr:cNvPr id="145" name="テキスト ボックス 144"/>
        <xdr:cNvSpPr txBox="1"/>
      </xdr:nvSpPr>
      <xdr:spPr>
        <a:xfrm>
          <a:off x="1066800" y="1029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87206</xdr:rowOff>
    </xdr:from>
    <xdr:to>
      <xdr:col>23</xdr:col>
      <xdr:colOff>184150</xdr:colOff>
      <xdr:row>61</xdr:row>
      <xdr:rowOff>17356</xdr:rowOff>
    </xdr:to>
    <xdr:sp macro="" textlink="">
      <xdr:nvSpPr>
        <xdr:cNvPr id="151" name="楕円 150"/>
        <xdr:cNvSpPr/>
      </xdr:nvSpPr>
      <xdr:spPr>
        <a:xfrm>
          <a:off x="49022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103733</xdr:rowOff>
    </xdr:from>
    <xdr:ext cx="762000" cy="259045"/>
    <xdr:sp macro="" textlink="">
      <xdr:nvSpPr>
        <xdr:cNvPr id="152" name="財政構造の弾力性該当値テキスト"/>
        <xdr:cNvSpPr txBox="1"/>
      </xdr:nvSpPr>
      <xdr:spPr>
        <a:xfrm>
          <a:off x="5041900" y="1021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81704</xdr:rowOff>
    </xdr:from>
    <xdr:to>
      <xdr:col>19</xdr:col>
      <xdr:colOff>184150</xdr:colOff>
      <xdr:row>60</xdr:row>
      <xdr:rowOff>11854</xdr:rowOff>
    </xdr:to>
    <xdr:sp macro="" textlink="">
      <xdr:nvSpPr>
        <xdr:cNvPr id="153" name="楕円 152"/>
        <xdr:cNvSpPr/>
      </xdr:nvSpPr>
      <xdr:spPr>
        <a:xfrm>
          <a:off x="4064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22031</xdr:rowOff>
    </xdr:from>
    <xdr:ext cx="736600" cy="259045"/>
    <xdr:sp macro="" textlink="">
      <xdr:nvSpPr>
        <xdr:cNvPr id="154" name="テキスト ボックス 153"/>
        <xdr:cNvSpPr txBox="1"/>
      </xdr:nvSpPr>
      <xdr:spPr>
        <a:xfrm>
          <a:off x="3733800" y="9966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52070</xdr:rowOff>
    </xdr:from>
    <xdr:to>
      <xdr:col>15</xdr:col>
      <xdr:colOff>133350</xdr:colOff>
      <xdr:row>58</xdr:row>
      <xdr:rowOff>153670</xdr:rowOff>
    </xdr:to>
    <xdr:sp macro="" textlink="">
      <xdr:nvSpPr>
        <xdr:cNvPr id="155" name="楕円 154"/>
        <xdr:cNvSpPr/>
      </xdr:nvSpPr>
      <xdr:spPr>
        <a:xfrm>
          <a:off x="31750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56</xdr:row>
      <xdr:rowOff>163847</xdr:rowOff>
    </xdr:from>
    <xdr:ext cx="762000" cy="259045"/>
    <xdr:sp macro="" textlink="">
      <xdr:nvSpPr>
        <xdr:cNvPr id="156" name="テキスト ボックス 155"/>
        <xdr:cNvSpPr txBox="1"/>
      </xdr:nvSpPr>
      <xdr:spPr>
        <a:xfrm>
          <a:off x="2844800" y="976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57</xdr:row>
      <xdr:rowOff>159173</xdr:rowOff>
    </xdr:from>
    <xdr:to>
      <xdr:col>11</xdr:col>
      <xdr:colOff>82550</xdr:colOff>
      <xdr:row>58</xdr:row>
      <xdr:rowOff>89323</xdr:rowOff>
    </xdr:to>
    <xdr:sp macro="" textlink="">
      <xdr:nvSpPr>
        <xdr:cNvPr id="157" name="楕円 156"/>
        <xdr:cNvSpPr/>
      </xdr:nvSpPr>
      <xdr:spPr>
        <a:xfrm>
          <a:off x="2286000" y="993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99500</xdr:rowOff>
    </xdr:from>
    <xdr:ext cx="762000" cy="259045"/>
    <xdr:sp macro="" textlink="">
      <xdr:nvSpPr>
        <xdr:cNvPr id="158" name="テキスト ボックス 157"/>
        <xdr:cNvSpPr txBox="1"/>
      </xdr:nvSpPr>
      <xdr:spPr>
        <a:xfrm>
          <a:off x="1955800" y="9700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76200</xdr:rowOff>
    </xdr:from>
    <xdr:to>
      <xdr:col>7</xdr:col>
      <xdr:colOff>31750</xdr:colOff>
      <xdr:row>59</xdr:row>
      <xdr:rowOff>6350</xdr:rowOff>
    </xdr:to>
    <xdr:sp macro="" textlink="">
      <xdr:nvSpPr>
        <xdr:cNvPr id="159" name="楕円 158"/>
        <xdr:cNvSpPr/>
      </xdr:nvSpPr>
      <xdr:spPr>
        <a:xfrm>
          <a:off x="139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16527</xdr:rowOff>
    </xdr:from>
    <xdr:ext cx="762000" cy="259045"/>
    <xdr:sp macro="" textlink="">
      <xdr:nvSpPr>
        <xdr:cNvPr id="160" name="テキスト ボックス 159"/>
        <xdr:cNvSpPr txBox="1"/>
      </xdr:nvSpPr>
      <xdr:spPr>
        <a:xfrm>
          <a:off x="1066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[181,583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類似団体平均を上回っている要因としては、５町村合併の影響により、職員数、各種施設数が依然として多いためである。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引き続き、人件費では職員数の適正化に努め、物件費では施設の民営化や指定管理者制度の導入、または公共施設総合管理計画における個別計画を早急に策定した上での施設統廃合を進め、コスト削減を図っ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7379</xdr:rowOff>
    </xdr:from>
    <xdr:to>
      <xdr:col>23</xdr:col>
      <xdr:colOff>133350</xdr:colOff>
      <xdr:row>88</xdr:row>
      <xdr:rowOff>166007</xdr:rowOff>
    </xdr:to>
    <xdr:cxnSp macro="">
      <xdr:nvCxnSpPr>
        <xdr:cNvPr id="190" name="直線コネクタ 189"/>
        <xdr:cNvCxnSpPr/>
      </xdr:nvCxnSpPr>
      <xdr:spPr>
        <a:xfrm flipV="1">
          <a:off x="4953000" y="13894829"/>
          <a:ext cx="0" cy="13587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138084</xdr:rowOff>
    </xdr:from>
    <xdr:ext cx="762000" cy="259045"/>
    <xdr:sp macro="" textlink="">
      <xdr:nvSpPr>
        <xdr:cNvPr id="191" name="人件費・物件費等の状況最小値テキスト"/>
        <xdr:cNvSpPr txBox="1"/>
      </xdr:nvSpPr>
      <xdr:spPr>
        <a:xfrm>
          <a:off x="5041900" y="1522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166007</xdr:rowOff>
    </xdr:from>
    <xdr:to>
      <xdr:col>24</xdr:col>
      <xdr:colOff>12700</xdr:colOff>
      <xdr:row>88</xdr:row>
      <xdr:rowOff>166007</xdr:rowOff>
    </xdr:to>
    <xdr:cxnSp macro="">
      <xdr:nvCxnSpPr>
        <xdr:cNvPr id="192" name="直線コネクタ 191"/>
        <xdr:cNvCxnSpPr/>
      </xdr:nvCxnSpPr>
      <xdr:spPr>
        <a:xfrm>
          <a:off x="4864100" y="15253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93756</xdr:rowOff>
    </xdr:from>
    <xdr:ext cx="762000" cy="259045"/>
    <xdr:sp macro="" textlink="">
      <xdr:nvSpPr>
        <xdr:cNvPr id="193" name="人件費・物件費等の状況最大値テキスト"/>
        <xdr:cNvSpPr txBox="1"/>
      </xdr:nvSpPr>
      <xdr:spPr>
        <a:xfrm>
          <a:off x="5041900" y="1363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7379</xdr:rowOff>
    </xdr:from>
    <xdr:to>
      <xdr:col>24</xdr:col>
      <xdr:colOff>12700</xdr:colOff>
      <xdr:row>81</xdr:row>
      <xdr:rowOff>7379</xdr:rowOff>
    </xdr:to>
    <xdr:cxnSp macro="">
      <xdr:nvCxnSpPr>
        <xdr:cNvPr id="194" name="直線コネクタ 193"/>
        <xdr:cNvCxnSpPr/>
      </xdr:nvCxnSpPr>
      <xdr:spPr>
        <a:xfrm>
          <a:off x="4864100" y="1389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43821</xdr:rowOff>
    </xdr:from>
    <xdr:to>
      <xdr:col>23</xdr:col>
      <xdr:colOff>133350</xdr:colOff>
      <xdr:row>84</xdr:row>
      <xdr:rowOff>55066</xdr:rowOff>
    </xdr:to>
    <xdr:cxnSp macro="">
      <xdr:nvCxnSpPr>
        <xdr:cNvPr id="195" name="直線コネクタ 194"/>
        <xdr:cNvCxnSpPr/>
      </xdr:nvCxnSpPr>
      <xdr:spPr>
        <a:xfrm>
          <a:off x="4114800" y="14445621"/>
          <a:ext cx="838200" cy="1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70145</xdr:rowOff>
    </xdr:from>
    <xdr:ext cx="762000" cy="259045"/>
    <xdr:sp macro="" textlink="">
      <xdr:nvSpPr>
        <xdr:cNvPr id="196" name="人件費・物件費等の状況平均値テキスト"/>
        <xdr:cNvSpPr txBox="1"/>
      </xdr:nvSpPr>
      <xdr:spPr>
        <a:xfrm>
          <a:off x="5041900" y="14129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53618</xdr:rowOff>
    </xdr:from>
    <xdr:to>
      <xdr:col>23</xdr:col>
      <xdr:colOff>184150</xdr:colOff>
      <xdr:row>83</xdr:row>
      <xdr:rowOff>155218</xdr:rowOff>
    </xdr:to>
    <xdr:sp macro="" textlink="">
      <xdr:nvSpPr>
        <xdr:cNvPr id="197" name="フローチャート: 判断 196"/>
        <xdr:cNvSpPr/>
      </xdr:nvSpPr>
      <xdr:spPr>
        <a:xfrm>
          <a:off x="4902200" y="1428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43821</xdr:rowOff>
    </xdr:from>
    <xdr:to>
      <xdr:col>19</xdr:col>
      <xdr:colOff>133350</xdr:colOff>
      <xdr:row>84</xdr:row>
      <xdr:rowOff>80499</xdr:rowOff>
    </xdr:to>
    <xdr:cxnSp macro="">
      <xdr:nvCxnSpPr>
        <xdr:cNvPr id="198" name="直線コネクタ 197"/>
        <xdr:cNvCxnSpPr/>
      </xdr:nvCxnSpPr>
      <xdr:spPr>
        <a:xfrm flipV="1">
          <a:off x="3225800" y="14445621"/>
          <a:ext cx="889000" cy="3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158276</xdr:rowOff>
    </xdr:from>
    <xdr:to>
      <xdr:col>19</xdr:col>
      <xdr:colOff>184150</xdr:colOff>
      <xdr:row>83</xdr:row>
      <xdr:rowOff>88426</xdr:rowOff>
    </xdr:to>
    <xdr:sp macro="" textlink="">
      <xdr:nvSpPr>
        <xdr:cNvPr id="199" name="フローチャート: 判断 198"/>
        <xdr:cNvSpPr/>
      </xdr:nvSpPr>
      <xdr:spPr>
        <a:xfrm>
          <a:off x="4064000" y="142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98603</xdr:rowOff>
    </xdr:from>
    <xdr:ext cx="736600" cy="259045"/>
    <xdr:sp macro="" textlink="">
      <xdr:nvSpPr>
        <xdr:cNvPr id="200" name="テキスト ボックス 199"/>
        <xdr:cNvSpPr txBox="1"/>
      </xdr:nvSpPr>
      <xdr:spPr>
        <a:xfrm>
          <a:off x="3733800" y="1398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20689</xdr:rowOff>
    </xdr:from>
    <xdr:to>
      <xdr:col>15</xdr:col>
      <xdr:colOff>82550</xdr:colOff>
      <xdr:row>84</xdr:row>
      <xdr:rowOff>80499</xdr:rowOff>
    </xdr:to>
    <xdr:cxnSp macro="">
      <xdr:nvCxnSpPr>
        <xdr:cNvPr id="201" name="直線コネクタ 200"/>
        <xdr:cNvCxnSpPr/>
      </xdr:nvCxnSpPr>
      <xdr:spPr>
        <a:xfrm>
          <a:off x="2336800" y="14422489"/>
          <a:ext cx="889000" cy="5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153530</xdr:rowOff>
    </xdr:from>
    <xdr:to>
      <xdr:col>15</xdr:col>
      <xdr:colOff>133350</xdr:colOff>
      <xdr:row>83</xdr:row>
      <xdr:rowOff>83680</xdr:rowOff>
    </xdr:to>
    <xdr:sp macro="" textlink="">
      <xdr:nvSpPr>
        <xdr:cNvPr id="202" name="フローチャート: 判断 201"/>
        <xdr:cNvSpPr/>
      </xdr:nvSpPr>
      <xdr:spPr>
        <a:xfrm>
          <a:off x="3175000" y="142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93857</xdr:rowOff>
    </xdr:from>
    <xdr:ext cx="762000" cy="259045"/>
    <xdr:sp macro="" textlink="">
      <xdr:nvSpPr>
        <xdr:cNvPr id="203" name="テキスト ボックス 202"/>
        <xdr:cNvSpPr txBox="1"/>
      </xdr:nvSpPr>
      <xdr:spPr>
        <a:xfrm>
          <a:off x="2844800" y="1398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20689</xdr:rowOff>
    </xdr:from>
    <xdr:to>
      <xdr:col>11</xdr:col>
      <xdr:colOff>31750</xdr:colOff>
      <xdr:row>84</xdr:row>
      <xdr:rowOff>128445</xdr:rowOff>
    </xdr:to>
    <xdr:cxnSp macro="">
      <xdr:nvCxnSpPr>
        <xdr:cNvPr id="204" name="直線コネクタ 203"/>
        <xdr:cNvCxnSpPr/>
      </xdr:nvCxnSpPr>
      <xdr:spPr>
        <a:xfrm flipV="1">
          <a:off x="1447800" y="14422489"/>
          <a:ext cx="889000" cy="10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125250</xdr:rowOff>
    </xdr:from>
    <xdr:to>
      <xdr:col>11</xdr:col>
      <xdr:colOff>82550</xdr:colOff>
      <xdr:row>83</xdr:row>
      <xdr:rowOff>55400</xdr:rowOff>
    </xdr:to>
    <xdr:sp macro="" textlink="">
      <xdr:nvSpPr>
        <xdr:cNvPr id="205" name="フローチャート: 判断 204"/>
        <xdr:cNvSpPr/>
      </xdr:nvSpPr>
      <xdr:spPr>
        <a:xfrm>
          <a:off x="2286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65577</xdr:rowOff>
    </xdr:from>
    <xdr:ext cx="762000" cy="259045"/>
    <xdr:sp macro="" textlink="">
      <xdr:nvSpPr>
        <xdr:cNvPr id="206" name="テキスト ボックス 205"/>
        <xdr:cNvSpPr txBox="1"/>
      </xdr:nvSpPr>
      <xdr:spPr>
        <a:xfrm>
          <a:off x="1955800" y="1395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106300</xdr:rowOff>
    </xdr:from>
    <xdr:to>
      <xdr:col>7</xdr:col>
      <xdr:colOff>31750</xdr:colOff>
      <xdr:row>83</xdr:row>
      <xdr:rowOff>36450</xdr:rowOff>
    </xdr:to>
    <xdr:sp macro="" textlink="">
      <xdr:nvSpPr>
        <xdr:cNvPr id="207" name="フローチャート: 判断 206"/>
        <xdr:cNvSpPr/>
      </xdr:nvSpPr>
      <xdr:spPr>
        <a:xfrm>
          <a:off x="1397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46627</xdr:rowOff>
    </xdr:from>
    <xdr:ext cx="762000" cy="259045"/>
    <xdr:sp macro="" textlink="">
      <xdr:nvSpPr>
        <xdr:cNvPr id="208" name="テキスト ボックス 207"/>
        <xdr:cNvSpPr txBox="1"/>
      </xdr:nvSpPr>
      <xdr:spPr>
        <a:xfrm>
          <a:off x="1066800" y="139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4266</xdr:rowOff>
    </xdr:from>
    <xdr:to>
      <xdr:col>23</xdr:col>
      <xdr:colOff>184150</xdr:colOff>
      <xdr:row>84</xdr:row>
      <xdr:rowOff>105866</xdr:rowOff>
    </xdr:to>
    <xdr:sp macro="" textlink="">
      <xdr:nvSpPr>
        <xdr:cNvPr id="214" name="楕円 213"/>
        <xdr:cNvSpPr/>
      </xdr:nvSpPr>
      <xdr:spPr>
        <a:xfrm>
          <a:off x="4902200" y="1440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147793</xdr:rowOff>
    </xdr:from>
    <xdr:ext cx="762000" cy="259045"/>
    <xdr:sp macro="" textlink="">
      <xdr:nvSpPr>
        <xdr:cNvPr id="215" name="人件費・物件費等の状況該当値テキスト"/>
        <xdr:cNvSpPr txBox="1"/>
      </xdr:nvSpPr>
      <xdr:spPr>
        <a:xfrm>
          <a:off x="5041900" y="14378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164471</xdr:rowOff>
    </xdr:from>
    <xdr:to>
      <xdr:col>19</xdr:col>
      <xdr:colOff>184150</xdr:colOff>
      <xdr:row>84</xdr:row>
      <xdr:rowOff>94621</xdr:rowOff>
    </xdr:to>
    <xdr:sp macro="" textlink="">
      <xdr:nvSpPr>
        <xdr:cNvPr id="216" name="楕円 215"/>
        <xdr:cNvSpPr/>
      </xdr:nvSpPr>
      <xdr:spPr>
        <a:xfrm>
          <a:off x="4064000" y="1439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79398</xdr:rowOff>
    </xdr:from>
    <xdr:ext cx="736600" cy="259045"/>
    <xdr:sp macro="" textlink="">
      <xdr:nvSpPr>
        <xdr:cNvPr id="217" name="テキスト ボックス 216"/>
        <xdr:cNvSpPr txBox="1"/>
      </xdr:nvSpPr>
      <xdr:spPr>
        <a:xfrm>
          <a:off x="3733800" y="14481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29699</xdr:rowOff>
    </xdr:from>
    <xdr:to>
      <xdr:col>15</xdr:col>
      <xdr:colOff>133350</xdr:colOff>
      <xdr:row>84</xdr:row>
      <xdr:rowOff>131299</xdr:rowOff>
    </xdr:to>
    <xdr:sp macro="" textlink="">
      <xdr:nvSpPr>
        <xdr:cNvPr id="218" name="楕円 217"/>
        <xdr:cNvSpPr/>
      </xdr:nvSpPr>
      <xdr:spPr>
        <a:xfrm>
          <a:off x="3175000" y="1443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116076</xdr:rowOff>
    </xdr:from>
    <xdr:ext cx="762000" cy="259045"/>
    <xdr:sp macro="" textlink="">
      <xdr:nvSpPr>
        <xdr:cNvPr id="219" name="テキスト ボックス 218"/>
        <xdr:cNvSpPr txBox="1"/>
      </xdr:nvSpPr>
      <xdr:spPr>
        <a:xfrm>
          <a:off x="2844800" y="145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141339</xdr:rowOff>
    </xdr:from>
    <xdr:to>
      <xdr:col>11</xdr:col>
      <xdr:colOff>82550</xdr:colOff>
      <xdr:row>84</xdr:row>
      <xdr:rowOff>71489</xdr:rowOff>
    </xdr:to>
    <xdr:sp macro="" textlink="">
      <xdr:nvSpPr>
        <xdr:cNvPr id="220" name="楕円 219"/>
        <xdr:cNvSpPr/>
      </xdr:nvSpPr>
      <xdr:spPr>
        <a:xfrm>
          <a:off x="2286000" y="1437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56266</xdr:rowOff>
    </xdr:from>
    <xdr:ext cx="762000" cy="259045"/>
    <xdr:sp macro="" textlink="">
      <xdr:nvSpPr>
        <xdr:cNvPr id="221" name="テキスト ボックス 220"/>
        <xdr:cNvSpPr txBox="1"/>
      </xdr:nvSpPr>
      <xdr:spPr>
        <a:xfrm>
          <a:off x="1955800" y="1445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77645</xdr:rowOff>
    </xdr:from>
    <xdr:to>
      <xdr:col>7</xdr:col>
      <xdr:colOff>31750</xdr:colOff>
      <xdr:row>85</xdr:row>
      <xdr:rowOff>7795</xdr:rowOff>
    </xdr:to>
    <xdr:sp macro="" textlink="">
      <xdr:nvSpPr>
        <xdr:cNvPr id="222" name="楕円 221"/>
        <xdr:cNvSpPr/>
      </xdr:nvSpPr>
      <xdr:spPr>
        <a:xfrm>
          <a:off x="1397000" y="1447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164022</xdr:rowOff>
    </xdr:from>
    <xdr:ext cx="762000" cy="259045"/>
    <xdr:sp macro="" textlink="">
      <xdr:nvSpPr>
        <xdr:cNvPr id="223" name="テキスト ボックス 222"/>
        <xdr:cNvSpPr txBox="1"/>
      </xdr:nvSpPr>
      <xdr:spPr>
        <a:xfrm>
          <a:off x="1066800" y="1456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下回る</a:t>
          </a:r>
          <a:r>
            <a:rPr kumimoji="1" lang="en-US" altLang="ja-JP" sz="1300">
              <a:latin typeface="ＭＳ Ｐゴシック" panose="020B0600070205080204" pitchFamily="50" charset="-128"/>
              <a:ea typeface="ＭＳ Ｐゴシック" panose="020B0600070205080204" pitchFamily="50" charset="-128"/>
            </a:rPr>
            <a:t>95.4</a:t>
          </a:r>
          <a:r>
            <a:rPr kumimoji="1" lang="ja-JP" altLang="en-US" sz="1300">
              <a:latin typeface="ＭＳ Ｐゴシック" panose="020B0600070205080204" pitchFamily="50" charset="-128"/>
              <a:ea typeface="ＭＳ Ｐゴシック" panose="020B0600070205080204" pitchFamily="50" charset="-128"/>
            </a:rPr>
            <a:t>と低い水準にある。</a:t>
          </a:r>
        </a:p>
        <a:p>
          <a:r>
            <a:rPr kumimoji="1" lang="ja-JP" altLang="en-US" sz="1300">
              <a:latin typeface="ＭＳ Ｐゴシック" panose="020B0600070205080204" pitchFamily="50" charset="-128"/>
              <a:ea typeface="ＭＳ Ｐゴシック" panose="020B0600070205080204" pitchFamily="50" charset="-128"/>
            </a:rPr>
            <a:t>要因としては、職員の年齢構成の偏在化が著しく、中堅職員の昇任が抑制されていることが挙げられる。</a:t>
          </a:r>
        </a:p>
        <a:p>
          <a:r>
            <a:rPr kumimoji="1" lang="ja-JP" altLang="en-US" sz="1300">
              <a:latin typeface="ＭＳ Ｐゴシック" panose="020B0600070205080204" pitchFamily="50" charset="-128"/>
              <a:ea typeface="ＭＳ Ｐゴシック" panose="020B0600070205080204" pitchFamily="50" charset="-128"/>
            </a:rPr>
            <a:t>今後も給与の適正化を図るために、給与実態の分析に努める。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88</xdr:row>
      <xdr:rowOff>137886</xdr:rowOff>
    </xdr:to>
    <xdr:cxnSp macro="">
      <xdr:nvCxnSpPr>
        <xdr:cNvPr id="254" name="直線コネクタ 253"/>
        <xdr:cNvCxnSpPr/>
      </xdr:nvCxnSpPr>
      <xdr:spPr>
        <a:xfrm flipV="1">
          <a:off x="17018000" y="13829393"/>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5"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6" name="直線コネクタ 255"/>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98879</xdr:rowOff>
    </xdr:from>
    <xdr:to>
      <xdr:col>81</xdr:col>
      <xdr:colOff>44450</xdr:colOff>
      <xdr:row>83</xdr:row>
      <xdr:rowOff>133350</xdr:rowOff>
    </xdr:to>
    <xdr:cxnSp macro="">
      <xdr:nvCxnSpPr>
        <xdr:cNvPr id="259" name="直線コネクタ 258"/>
        <xdr:cNvCxnSpPr/>
      </xdr:nvCxnSpPr>
      <xdr:spPr>
        <a:xfrm flipV="1">
          <a:off x="16179800" y="14329229"/>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60" name="給与水準   （国との比較）平均値テキスト"/>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1" name="フローチャート: 判断 260"/>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98879</xdr:rowOff>
    </xdr:from>
    <xdr:to>
      <xdr:col>77</xdr:col>
      <xdr:colOff>44450</xdr:colOff>
      <xdr:row>83</xdr:row>
      <xdr:rowOff>133350</xdr:rowOff>
    </xdr:to>
    <xdr:cxnSp macro="">
      <xdr:nvCxnSpPr>
        <xdr:cNvPr id="262" name="直線コネクタ 261"/>
        <xdr:cNvCxnSpPr/>
      </xdr:nvCxnSpPr>
      <xdr:spPr>
        <a:xfrm>
          <a:off x="15290800" y="143292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3" name="フローチャート: 判断 262"/>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64" name="テキスト ボックス 263"/>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98879</xdr:rowOff>
    </xdr:from>
    <xdr:to>
      <xdr:col>72</xdr:col>
      <xdr:colOff>203200</xdr:colOff>
      <xdr:row>83</xdr:row>
      <xdr:rowOff>116114</xdr:rowOff>
    </xdr:to>
    <xdr:cxnSp macro="">
      <xdr:nvCxnSpPr>
        <xdr:cNvPr id="265" name="直線コネクタ 264"/>
        <xdr:cNvCxnSpPr/>
      </xdr:nvCxnSpPr>
      <xdr:spPr>
        <a:xfrm flipV="1">
          <a:off x="14401800" y="143292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6" name="フローチャート: 判断 265"/>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7" name="テキスト ボックス 266"/>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29936</xdr:rowOff>
    </xdr:from>
    <xdr:to>
      <xdr:col>68</xdr:col>
      <xdr:colOff>152400</xdr:colOff>
      <xdr:row>83</xdr:row>
      <xdr:rowOff>116114</xdr:rowOff>
    </xdr:to>
    <xdr:cxnSp macro="">
      <xdr:nvCxnSpPr>
        <xdr:cNvPr id="268" name="直線コネクタ 267"/>
        <xdr:cNvCxnSpPr/>
      </xdr:nvCxnSpPr>
      <xdr:spPr>
        <a:xfrm>
          <a:off x="13512800" y="1426028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9" name="フローチャート: 判断 268"/>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70" name="テキスト ボックス 269"/>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71" name="フローチャート: 判断 270"/>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50091</xdr:rowOff>
    </xdr:from>
    <xdr:ext cx="762000" cy="259045"/>
    <xdr:sp macro="" textlink="">
      <xdr:nvSpPr>
        <xdr:cNvPr id="272" name="テキスト ボックス 271"/>
        <xdr:cNvSpPr txBox="1"/>
      </xdr:nvSpPr>
      <xdr:spPr>
        <a:xfrm>
          <a:off x="131318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48079</xdr:rowOff>
    </xdr:from>
    <xdr:to>
      <xdr:col>81</xdr:col>
      <xdr:colOff>95250</xdr:colOff>
      <xdr:row>83</xdr:row>
      <xdr:rowOff>149679</xdr:rowOff>
    </xdr:to>
    <xdr:sp macro="" textlink="">
      <xdr:nvSpPr>
        <xdr:cNvPr id="278" name="楕円 277"/>
        <xdr:cNvSpPr/>
      </xdr:nvSpPr>
      <xdr:spPr>
        <a:xfrm>
          <a:off x="169672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64606</xdr:rowOff>
    </xdr:from>
    <xdr:ext cx="762000" cy="259045"/>
    <xdr:sp macro="" textlink="">
      <xdr:nvSpPr>
        <xdr:cNvPr id="279" name="給与水準   （国との比較）該当値テキスト"/>
        <xdr:cNvSpPr txBox="1"/>
      </xdr:nvSpPr>
      <xdr:spPr>
        <a:xfrm>
          <a:off x="17106900" y="1412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80" name="楕円 279"/>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81" name="テキスト ボックス 280"/>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48079</xdr:rowOff>
    </xdr:from>
    <xdr:to>
      <xdr:col>73</xdr:col>
      <xdr:colOff>44450</xdr:colOff>
      <xdr:row>83</xdr:row>
      <xdr:rowOff>149679</xdr:rowOff>
    </xdr:to>
    <xdr:sp macro="" textlink="">
      <xdr:nvSpPr>
        <xdr:cNvPr id="282" name="楕円 281"/>
        <xdr:cNvSpPr/>
      </xdr:nvSpPr>
      <xdr:spPr>
        <a:xfrm>
          <a:off x="15240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159856</xdr:rowOff>
    </xdr:from>
    <xdr:ext cx="762000" cy="259045"/>
    <xdr:sp macro="" textlink="">
      <xdr:nvSpPr>
        <xdr:cNvPr id="283" name="テキスト ボックス 282"/>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65314</xdr:rowOff>
    </xdr:from>
    <xdr:to>
      <xdr:col>68</xdr:col>
      <xdr:colOff>203200</xdr:colOff>
      <xdr:row>83</xdr:row>
      <xdr:rowOff>166914</xdr:rowOff>
    </xdr:to>
    <xdr:sp macro="" textlink="">
      <xdr:nvSpPr>
        <xdr:cNvPr id="284" name="楕円 283"/>
        <xdr:cNvSpPr/>
      </xdr:nvSpPr>
      <xdr:spPr>
        <a:xfrm>
          <a:off x="14351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5641</xdr:rowOff>
    </xdr:from>
    <xdr:ext cx="762000" cy="259045"/>
    <xdr:sp macro="" textlink="">
      <xdr:nvSpPr>
        <xdr:cNvPr id="285" name="テキスト ボックス 284"/>
        <xdr:cNvSpPr txBox="1"/>
      </xdr:nvSpPr>
      <xdr:spPr>
        <a:xfrm>
          <a:off x="14020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150586</xdr:rowOff>
    </xdr:from>
    <xdr:to>
      <xdr:col>64</xdr:col>
      <xdr:colOff>152400</xdr:colOff>
      <xdr:row>83</xdr:row>
      <xdr:rowOff>80736</xdr:rowOff>
    </xdr:to>
    <xdr:sp macro="" textlink="">
      <xdr:nvSpPr>
        <xdr:cNvPr id="286" name="楕円 285"/>
        <xdr:cNvSpPr/>
      </xdr:nvSpPr>
      <xdr:spPr>
        <a:xfrm>
          <a:off x="13462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90913</xdr:rowOff>
    </xdr:from>
    <xdr:ext cx="762000" cy="259045"/>
    <xdr:sp macro="" textlink="">
      <xdr:nvSpPr>
        <xdr:cNvPr id="287" name="テキスト ボックス 286"/>
        <xdr:cNvSpPr txBox="1"/>
      </xdr:nvSpPr>
      <xdr:spPr>
        <a:xfrm>
          <a:off x="13131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５町村合併という特殊な事情により、類似団体平均を大きく上回っている状況である。定員適正化計画に基づく退職者不補充の原則と新規採用の抑制により、実績として平成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年度からの第</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次計画では</a:t>
          </a:r>
          <a:r>
            <a:rPr kumimoji="1" lang="en-US" altLang="ja-JP" sz="1300">
              <a:latin typeface="ＭＳ Ｐゴシック" panose="020B0600070205080204" pitchFamily="50" charset="-128"/>
              <a:ea typeface="ＭＳ Ｐゴシック" panose="020B0600070205080204" pitchFamily="50" charset="-128"/>
            </a:rPr>
            <a:t>110</a:t>
          </a:r>
          <a:r>
            <a:rPr kumimoji="1" lang="ja-JP" altLang="en-US" sz="1300">
              <a:latin typeface="ＭＳ Ｐゴシック" panose="020B0600070205080204" pitchFamily="50" charset="-128"/>
              <a:ea typeface="ＭＳ Ｐゴシック" panose="020B0600070205080204" pitchFamily="50" charset="-128"/>
            </a:rPr>
            <a:t>人、平成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年度からの第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次計画では</a:t>
          </a:r>
          <a:r>
            <a:rPr kumimoji="1" lang="en-US" altLang="ja-JP" sz="1300">
              <a:latin typeface="ＭＳ Ｐゴシック" panose="020B0600070205080204" pitchFamily="50" charset="-128"/>
              <a:ea typeface="ＭＳ Ｐゴシック" panose="020B0600070205080204" pitchFamily="50" charset="-128"/>
            </a:rPr>
            <a:t>191</a:t>
          </a:r>
          <a:r>
            <a:rPr kumimoji="1" lang="ja-JP" altLang="en-US" sz="1300">
              <a:latin typeface="ＭＳ Ｐゴシック" panose="020B0600070205080204" pitchFamily="50" charset="-128"/>
              <a:ea typeface="ＭＳ Ｐゴシック" panose="020B0600070205080204" pitchFamily="50" charset="-128"/>
            </a:rPr>
            <a:t>人の職員を削減している。今後も職員数削減に努め、定員適正化を図る。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140788</xdr:rowOff>
    </xdr:from>
    <xdr:to>
      <xdr:col>81</xdr:col>
      <xdr:colOff>44450</xdr:colOff>
      <xdr:row>67</xdr:row>
      <xdr:rowOff>5897</xdr:rowOff>
    </xdr:to>
    <xdr:cxnSp macro="">
      <xdr:nvCxnSpPr>
        <xdr:cNvPr id="319" name="直線コネクタ 318"/>
        <xdr:cNvCxnSpPr/>
      </xdr:nvCxnSpPr>
      <xdr:spPr>
        <a:xfrm flipV="1">
          <a:off x="17018000" y="10084888"/>
          <a:ext cx="0" cy="14081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149424</xdr:rowOff>
    </xdr:from>
    <xdr:ext cx="762000" cy="259045"/>
    <xdr:sp macro="" textlink="">
      <xdr:nvSpPr>
        <xdr:cNvPr id="320" name="定員管理の状況最小値テキスト"/>
        <xdr:cNvSpPr txBox="1"/>
      </xdr:nvSpPr>
      <xdr:spPr>
        <a:xfrm>
          <a:off x="17106900" y="1146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5897</xdr:rowOff>
    </xdr:from>
    <xdr:to>
      <xdr:col>81</xdr:col>
      <xdr:colOff>133350</xdr:colOff>
      <xdr:row>67</xdr:row>
      <xdr:rowOff>5897</xdr:rowOff>
    </xdr:to>
    <xdr:cxnSp macro="">
      <xdr:nvCxnSpPr>
        <xdr:cNvPr id="321" name="直線コネクタ 320"/>
        <xdr:cNvCxnSpPr/>
      </xdr:nvCxnSpPr>
      <xdr:spPr>
        <a:xfrm>
          <a:off x="16929100" y="1149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55715</xdr:rowOff>
    </xdr:from>
    <xdr:ext cx="762000" cy="259045"/>
    <xdr:sp macro="" textlink="">
      <xdr:nvSpPr>
        <xdr:cNvPr id="322" name="定員管理の状況最大値テキスト"/>
        <xdr:cNvSpPr txBox="1"/>
      </xdr:nvSpPr>
      <xdr:spPr>
        <a:xfrm>
          <a:off x="17106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140788</xdr:rowOff>
    </xdr:from>
    <xdr:to>
      <xdr:col>81</xdr:col>
      <xdr:colOff>133350</xdr:colOff>
      <xdr:row>58</xdr:row>
      <xdr:rowOff>140788</xdr:rowOff>
    </xdr:to>
    <xdr:cxnSp macro="">
      <xdr:nvCxnSpPr>
        <xdr:cNvPr id="323" name="直線コネクタ 322"/>
        <xdr:cNvCxnSpPr/>
      </xdr:nvCxnSpPr>
      <xdr:spPr>
        <a:xfrm>
          <a:off x="16929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67763</xdr:rowOff>
    </xdr:from>
    <xdr:to>
      <xdr:col>81</xdr:col>
      <xdr:colOff>44450</xdr:colOff>
      <xdr:row>63</xdr:row>
      <xdr:rowOff>95341</xdr:rowOff>
    </xdr:to>
    <xdr:cxnSp macro="">
      <xdr:nvCxnSpPr>
        <xdr:cNvPr id="324" name="直線コネクタ 323"/>
        <xdr:cNvCxnSpPr/>
      </xdr:nvCxnSpPr>
      <xdr:spPr>
        <a:xfrm>
          <a:off x="16179800" y="10869113"/>
          <a:ext cx="8382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50636</xdr:rowOff>
    </xdr:from>
    <xdr:ext cx="762000" cy="259045"/>
    <xdr:sp macro="" textlink="">
      <xdr:nvSpPr>
        <xdr:cNvPr id="325" name="定員管理の状況平均値テキスト"/>
        <xdr:cNvSpPr txBox="1"/>
      </xdr:nvSpPr>
      <xdr:spPr>
        <a:xfrm>
          <a:off x="17106900" y="10337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34109</xdr:rowOff>
    </xdr:from>
    <xdr:to>
      <xdr:col>81</xdr:col>
      <xdr:colOff>95250</xdr:colOff>
      <xdr:row>61</xdr:row>
      <xdr:rowOff>135709</xdr:rowOff>
    </xdr:to>
    <xdr:sp macro="" textlink="">
      <xdr:nvSpPr>
        <xdr:cNvPr id="326" name="フローチャート: 判断 325"/>
        <xdr:cNvSpPr/>
      </xdr:nvSpPr>
      <xdr:spPr>
        <a:xfrm>
          <a:off x="169672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67763</xdr:rowOff>
    </xdr:from>
    <xdr:to>
      <xdr:col>77</xdr:col>
      <xdr:colOff>44450</xdr:colOff>
      <xdr:row>63</xdr:row>
      <xdr:rowOff>79828</xdr:rowOff>
    </xdr:to>
    <xdr:cxnSp macro="">
      <xdr:nvCxnSpPr>
        <xdr:cNvPr id="327" name="直線コネクタ 326"/>
        <xdr:cNvCxnSpPr/>
      </xdr:nvCxnSpPr>
      <xdr:spPr>
        <a:xfrm flipV="1">
          <a:off x="15290800" y="1086911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18597</xdr:rowOff>
    </xdr:from>
    <xdr:to>
      <xdr:col>77</xdr:col>
      <xdr:colOff>95250</xdr:colOff>
      <xdr:row>61</xdr:row>
      <xdr:rowOff>120197</xdr:rowOff>
    </xdr:to>
    <xdr:sp macro="" textlink="">
      <xdr:nvSpPr>
        <xdr:cNvPr id="328" name="フローチャート: 判断 327"/>
        <xdr:cNvSpPr/>
      </xdr:nvSpPr>
      <xdr:spPr>
        <a:xfrm>
          <a:off x="16129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130374</xdr:rowOff>
    </xdr:from>
    <xdr:ext cx="736600" cy="259045"/>
    <xdr:sp macro="" textlink="">
      <xdr:nvSpPr>
        <xdr:cNvPr id="329" name="テキスト ボックス 328"/>
        <xdr:cNvSpPr txBox="1"/>
      </xdr:nvSpPr>
      <xdr:spPr>
        <a:xfrm>
          <a:off x="15798800" y="10245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79828</xdr:rowOff>
    </xdr:from>
    <xdr:to>
      <xdr:col>72</xdr:col>
      <xdr:colOff>203200</xdr:colOff>
      <xdr:row>63</xdr:row>
      <xdr:rowOff>136706</xdr:rowOff>
    </xdr:to>
    <xdr:cxnSp macro="">
      <xdr:nvCxnSpPr>
        <xdr:cNvPr id="330" name="直線コネクタ 329"/>
        <xdr:cNvCxnSpPr/>
      </xdr:nvCxnSpPr>
      <xdr:spPr>
        <a:xfrm flipV="1">
          <a:off x="14401800" y="10881178"/>
          <a:ext cx="889000" cy="5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46174</xdr:rowOff>
    </xdr:from>
    <xdr:to>
      <xdr:col>73</xdr:col>
      <xdr:colOff>44450</xdr:colOff>
      <xdr:row>61</xdr:row>
      <xdr:rowOff>147774</xdr:rowOff>
    </xdr:to>
    <xdr:sp macro="" textlink="">
      <xdr:nvSpPr>
        <xdr:cNvPr id="331" name="フローチャート: 判断 330"/>
        <xdr:cNvSpPr/>
      </xdr:nvSpPr>
      <xdr:spPr>
        <a:xfrm>
          <a:off x="15240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157951</xdr:rowOff>
    </xdr:from>
    <xdr:ext cx="762000" cy="259045"/>
    <xdr:sp macro="" textlink="">
      <xdr:nvSpPr>
        <xdr:cNvPr id="332" name="テキスト ボックス 331"/>
        <xdr:cNvSpPr txBox="1"/>
      </xdr:nvSpPr>
      <xdr:spPr>
        <a:xfrm>
          <a:off x="14909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136706</xdr:rowOff>
    </xdr:from>
    <xdr:to>
      <xdr:col>68</xdr:col>
      <xdr:colOff>152400</xdr:colOff>
      <xdr:row>64</xdr:row>
      <xdr:rowOff>56606</xdr:rowOff>
    </xdr:to>
    <xdr:cxnSp macro="">
      <xdr:nvCxnSpPr>
        <xdr:cNvPr id="333" name="直線コネクタ 332"/>
        <xdr:cNvCxnSpPr/>
      </xdr:nvCxnSpPr>
      <xdr:spPr>
        <a:xfrm flipV="1">
          <a:off x="13512800" y="10938056"/>
          <a:ext cx="889000" cy="9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165916</xdr:rowOff>
    </xdr:from>
    <xdr:to>
      <xdr:col>68</xdr:col>
      <xdr:colOff>203200</xdr:colOff>
      <xdr:row>61</xdr:row>
      <xdr:rowOff>96066</xdr:rowOff>
    </xdr:to>
    <xdr:sp macro="" textlink="">
      <xdr:nvSpPr>
        <xdr:cNvPr id="334" name="フローチャート: 判断 333"/>
        <xdr:cNvSpPr/>
      </xdr:nvSpPr>
      <xdr:spPr>
        <a:xfrm>
          <a:off x="14351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106243</xdr:rowOff>
    </xdr:from>
    <xdr:ext cx="762000" cy="259045"/>
    <xdr:sp macro="" textlink="">
      <xdr:nvSpPr>
        <xdr:cNvPr id="335" name="テキスト ボックス 334"/>
        <xdr:cNvSpPr txBox="1"/>
      </xdr:nvSpPr>
      <xdr:spPr>
        <a:xfrm>
          <a:off x="14020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134892</xdr:rowOff>
    </xdr:from>
    <xdr:to>
      <xdr:col>64</xdr:col>
      <xdr:colOff>152400</xdr:colOff>
      <xdr:row>61</xdr:row>
      <xdr:rowOff>65042</xdr:rowOff>
    </xdr:to>
    <xdr:sp macro="" textlink="">
      <xdr:nvSpPr>
        <xdr:cNvPr id="336" name="フローチャート: 判断 335"/>
        <xdr:cNvSpPr/>
      </xdr:nvSpPr>
      <xdr:spPr>
        <a:xfrm>
          <a:off x="13462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75219</xdr:rowOff>
    </xdr:from>
    <xdr:ext cx="762000" cy="259045"/>
    <xdr:sp macro="" textlink="">
      <xdr:nvSpPr>
        <xdr:cNvPr id="337" name="テキスト ボックス 336"/>
        <xdr:cNvSpPr txBox="1"/>
      </xdr:nvSpPr>
      <xdr:spPr>
        <a:xfrm>
          <a:off x="13131800" y="1019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44541</xdr:rowOff>
    </xdr:from>
    <xdr:to>
      <xdr:col>81</xdr:col>
      <xdr:colOff>95250</xdr:colOff>
      <xdr:row>63</xdr:row>
      <xdr:rowOff>146141</xdr:rowOff>
    </xdr:to>
    <xdr:sp macro="" textlink="">
      <xdr:nvSpPr>
        <xdr:cNvPr id="343" name="楕円 342"/>
        <xdr:cNvSpPr/>
      </xdr:nvSpPr>
      <xdr:spPr>
        <a:xfrm>
          <a:off x="16967200" y="1084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16618</xdr:rowOff>
    </xdr:from>
    <xdr:ext cx="762000" cy="259045"/>
    <xdr:sp macro="" textlink="">
      <xdr:nvSpPr>
        <xdr:cNvPr id="344" name="定員管理の状況該当値テキスト"/>
        <xdr:cNvSpPr txBox="1"/>
      </xdr:nvSpPr>
      <xdr:spPr>
        <a:xfrm>
          <a:off x="17106900" y="10817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16963</xdr:rowOff>
    </xdr:from>
    <xdr:to>
      <xdr:col>77</xdr:col>
      <xdr:colOff>95250</xdr:colOff>
      <xdr:row>63</xdr:row>
      <xdr:rowOff>118563</xdr:rowOff>
    </xdr:to>
    <xdr:sp macro="" textlink="">
      <xdr:nvSpPr>
        <xdr:cNvPr id="345" name="楕円 344"/>
        <xdr:cNvSpPr/>
      </xdr:nvSpPr>
      <xdr:spPr>
        <a:xfrm>
          <a:off x="16129000" y="1081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103340</xdr:rowOff>
    </xdr:from>
    <xdr:ext cx="736600" cy="259045"/>
    <xdr:sp macro="" textlink="">
      <xdr:nvSpPr>
        <xdr:cNvPr id="346" name="テキスト ボックス 345"/>
        <xdr:cNvSpPr txBox="1"/>
      </xdr:nvSpPr>
      <xdr:spPr>
        <a:xfrm>
          <a:off x="15798800" y="10904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29028</xdr:rowOff>
    </xdr:from>
    <xdr:to>
      <xdr:col>73</xdr:col>
      <xdr:colOff>44450</xdr:colOff>
      <xdr:row>63</xdr:row>
      <xdr:rowOff>130628</xdr:rowOff>
    </xdr:to>
    <xdr:sp macro="" textlink="">
      <xdr:nvSpPr>
        <xdr:cNvPr id="347" name="楕円 346"/>
        <xdr:cNvSpPr/>
      </xdr:nvSpPr>
      <xdr:spPr>
        <a:xfrm>
          <a:off x="15240000" y="108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115405</xdr:rowOff>
    </xdr:from>
    <xdr:ext cx="762000" cy="259045"/>
    <xdr:sp macro="" textlink="">
      <xdr:nvSpPr>
        <xdr:cNvPr id="348" name="テキスト ボックス 347"/>
        <xdr:cNvSpPr txBox="1"/>
      </xdr:nvSpPr>
      <xdr:spPr>
        <a:xfrm>
          <a:off x="14909800" y="1091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85906</xdr:rowOff>
    </xdr:from>
    <xdr:to>
      <xdr:col>68</xdr:col>
      <xdr:colOff>203200</xdr:colOff>
      <xdr:row>64</xdr:row>
      <xdr:rowOff>16056</xdr:rowOff>
    </xdr:to>
    <xdr:sp macro="" textlink="">
      <xdr:nvSpPr>
        <xdr:cNvPr id="349" name="楕円 348"/>
        <xdr:cNvSpPr/>
      </xdr:nvSpPr>
      <xdr:spPr>
        <a:xfrm>
          <a:off x="14351000" y="1088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833</xdr:rowOff>
    </xdr:from>
    <xdr:ext cx="762000" cy="259045"/>
    <xdr:sp macro="" textlink="">
      <xdr:nvSpPr>
        <xdr:cNvPr id="350" name="テキスト ボックス 349"/>
        <xdr:cNvSpPr txBox="1"/>
      </xdr:nvSpPr>
      <xdr:spPr>
        <a:xfrm>
          <a:off x="14020800" y="1097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5806</xdr:rowOff>
    </xdr:from>
    <xdr:to>
      <xdr:col>64</xdr:col>
      <xdr:colOff>152400</xdr:colOff>
      <xdr:row>64</xdr:row>
      <xdr:rowOff>107406</xdr:rowOff>
    </xdr:to>
    <xdr:sp macro="" textlink="">
      <xdr:nvSpPr>
        <xdr:cNvPr id="351" name="楕円 350"/>
        <xdr:cNvSpPr/>
      </xdr:nvSpPr>
      <xdr:spPr>
        <a:xfrm>
          <a:off x="13462000" y="1097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92183</xdr:rowOff>
    </xdr:from>
    <xdr:ext cx="762000" cy="259045"/>
    <xdr:sp macro="" textlink="">
      <xdr:nvSpPr>
        <xdr:cNvPr id="352" name="テキスト ボックス 351"/>
        <xdr:cNvSpPr txBox="1"/>
      </xdr:nvSpPr>
      <xdr:spPr>
        <a:xfrm>
          <a:off x="13131800" y="1106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年度以降の低下傾向から一転して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％増加に転じており、依然として類似団体平均を</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％上回っている状況である。単年度の実質公債費比率は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％低下しており、これは実質的な公債費負担の減少によるものであるが、３ヵ年平均は標準財政規模の縮小傾向により、高い水準で推移している。</a:t>
          </a:r>
        </a:p>
        <a:p>
          <a:r>
            <a:rPr kumimoji="1" lang="ja-JP" altLang="en-US" sz="1300">
              <a:latin typeface="ＭＳ Ｐゴシック" panose="020B0600070205080204" pitchFamily="50" charset="-128"/>
              <a:ea typeface="ＭＳ Ｐゴシック" panose="020B0600070205080204" pitchFamily="50" charset="-128"/>
            </a:rPr>
            <a:t>今後も緊急度・住民ニーズを的確に把握した事業を厳選、大規模な事業計画の整理・縮小等の見直しを行うことで新発債の発行を抑制し、さらには繰上償還を積極的に実施して、公債費負担を低減する必要があ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6" name="テキスト ボックス 375"/>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125222</xdr:rowOff>
    </xdr:from>
    <xdr:to>
      <xdr:col>81</xdr:col>
      <xdr:colOff>44450</xdr:colOff>
      <xdr:row>44</xdr:row>
      <xdr:rowOff>165100</xdr:rowOff>
    </xdr:to>
    <xdr:cxnSp macro="">
      <xdr:nvCxnSpPr>
        <xdr:cNvPr id="379" name="直線コネクタ 378"/>
        <xdr:cNvCxnSpPr/>
      </xdr:nvCxnSpPr>
      <xdr:spPr>
        <a:xfrm flipV="1">
          <a:off x="17018000" y="6125972"/>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0"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1" name="直線コネクタ 380"/>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40149</xdr:rowOff>
    </xdr:from>
    <xdr:ext cx="762000" cy="259045"/>
    <xdr:sp macro="" textlink="">
      <xdr:nvSpPr>
        <xdr:cNvPr id="382"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125222</xdr:rowOff>
    </xdr:from>
    <xdr:to>
      <xdr:col>81</xdr:col>
      <xdr:colOff>133350</xdr:colOff>
      <xdr:row>35</xdr:row>
      <xdr:rowOff>125222</xdr:rowOff>
    </xdr:to>
    <xdr:cxnSp macro="">
      <xdr:nvCxnSpPr>
        <xdr:cNvPr id="383" name="直線コネクタ 382"/>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37338</xdr:rowOff>
    </xdr:from>
    <xdr:to>
      <xdr:col>81</xdr:col>
      <xdr:colOff>44450</xdr:colOff>
      <xdr:row>43</xdr:row>
      <xdr:rowOff>46990</xdr:rowOff>
    </xdr:to>
    <xdr:cxnSp macro="">
      <xdr:nvCxnSpPr>
        <xdr:cNvPr id="384" name="直線コネクタ 383"/>
        <xdr:cNvCxnSpPr/>
      </xdr:nvCxnSpPr>
      <xdr:spPr>
        <a:xfrm>
          <a:off x="16179800" y="740968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17797</xdr:rowOff>
    </xdr:from>
    <xdr:ext cx="762000" cy="259045"/>
    <xdr:sp macro="" textlink="">
      <xdr:nvSpPr>
        <xdr:cNvPr id="385" name="公債費負担の状況平均値テキスト"/>
        <xdr:cNvSpPr txBox="1"/>
      </xdr:nvSpPr>
      <xdr:spPr>
        <a:xfrm>
          <a:off x="17106900" y="687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6" name="フローチャート: 判断 385"/>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37338</xdr:rowOff>
    </xdr:from>
    <xdr:to>
      <xdr:col>77</xdr:col>
      <xdr:colOff>44450</xdr:colOff>
      <xdr:row>43</xdr:row>
      <xdr:rowOff>37338</xdr:rowOff>
    </xdr:to>
    <xdr:cxnSp macro="">
      <xdr:nvCxnSpPr>
        <xdr:cNvPr id="387" name="直線コネクタ 386"/>
        <xdr:cNvCxnSpPr/>
      </xdr:nvCxnSpPr>
      <xdr:spPr>
        <a:xfrm>
          <a:off x="15290800" y="74096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8" name="フローチャート: 判断 387"/>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389" name="テキスト ボックス 388"/>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37338</xdr:rowOff>
    </xdr:from>
    <xdr:to>
      <xdr:col>72</xdr:col>
      <xdr:colOff>203200</xdr:colOff>
      <xdr:row>43</xdr:row>
      <xdr:rowOff>66294</xdr:rowOff>
    </xdr:to>
    <xdr:cxnSp macro="">
      <xdr:nvCxnSpPr>
        <xdr:cNvPr id="390" name="直線コネクタ 389"/>
        <xdr:cNvCxnSpPr/>
      </xdr:nvCxnSpPr>
      <xdr:spPr>
        <a:xfrm flipV="1">
          <a:off x="14401800" y="740968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10922</xdr:rowOff>
    </xdr:from>
    <xdr:to>
      <xdr:col>73</xdr:col>
      <xdr:colOff>44450</xdr:colOff>
      <xdr:row>41</xdr:row>
      <xdr:rowOff>112522</xdr:rowOff>
    </xdr:to>
    <xdr:sp macro="" textlink="">
      <xdr:nvSpPr>
        <xdr:cNvPr id="391" name="フローチャート: 判断 390"/>
        <xdr:cNvSpPr/>
      </xdr:nvSpPr>
      <xdr:spPr>
        <a:xfrm>
          <a:off x="15240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122699</xdr:rowOff>
    </xdr:from>
    <xdr:ext cx="762000" cy="259045"/>
    <xdr:sp macro="" textlink="">
      <xdr:nvSpPr>
        <xdr:cNvPr id="392" name="テキスト ボックス 391"/>
        <xdr:cNvSpPr txBox="1"/>
      </xdr:nvSpPr>
      <xdr:spPr>
        <a:xfrm>
          <a:off x="14909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66294</xdr:rowOff>
    </xdr:from>
    <xdr:to>
      <xdr:col>68</xdr:col>
      <xdr:colOff>152400</xdr:colOff>
      <xdr:row>44</xdr:row>
      <xdr:rowOff>1016</xdr:rowOff>
    </xdr:to>
    <xdr:cxnSp macro="">
      <xdr:nvCxnSpPr>
        <xdr:cNvPr id="393" name="直線コネクタ 392"/>
        <xdr:cNvCxnSpPr/>
      </xdr:nvCxnSpPr>
      <xdr:spPr>
        <a:xfrm flipV="1">
          <a:off x="13512800" y="743864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4" name="フローチャート: 判断 393"/>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95" name="テキスト ボックス 394"/>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13208</xdr:rowOff>
    </xdr:from>
    <xdr:to>
      <xdr:col>64</xdr:col>
      <xdr:colOff>152400</xdr:colOff>
      <xdr:row>42</xdr:row>
      <xdr:rowOff>114808</xdr:rowOff>
    </xdr:to>
    <xdr:sp macro="" textlink="">
      <xdr:nvSpPr>
        <xdr:cNvPr id="396" name="フローチャート: 判断 395"/>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124985</xdr:rowOff>
    </xdr:from>
    <xdr:ext cx="762000" cy="259045"/>
    <xdr:sp macro="" textlink="">
      <xdr:nvSpPr>
        <xdr:cNvPr id="397" name="テキスト ボックス 396"/>
        <xdr:cNvSpPr txBox="1"/>
      </xdr:nvSpPr>
      <xdr:spPr>
        <a:xfrm>
          <a:off x="13131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167640</xdr:rowOff>
    </xdr:from>
    <xdr:to>
      <xdr:col>81</xdr:col>
      <xdr:colOff>95250</xdr:colOff>
      <xdr:row>43</xdr:row>
      <xdr:rowOff>97790</xdr:rowOff>
    </xdr:to>
    <xdr:sp macro="" textlink="">
      <xdr:nvSpPr>
        <xdr:cNvPr id="403" name="楕円 402"/>
        <xdr:cNvSpPr/>
      </xdr:nvSpPr>
      <xdr:spPr>
        <a:xfrm>
          <a:off x="169672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139717</xdr:rowOff>
    </xdr:from>
    <xdr:ext cx="762000" cy="259045"/>
    <xdr:sp macro="" textlink="">
      <xdr:nvSpPr>
        <xdr:cNvPr id="404" name="公債費負担の状況該当値テキスト"/>
        <xdr:cNvSpPr txBox="1"/>
      </xdr:nvSpPr>
      <xdr:spPr>
        <a:xfrm>
          <a:off x="17106900" y="734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157988</xdr:rowOff>
    </xdr:from>
    <xdr:to>
      <xdr:col>77</xdr:col>
      <xdr:colOff>95250</xdr:colOff>
      <xdr:row>43</xdr:row>
      <xdr:rowOff>88138</xdr:rowOff>
    </xdr:to>
    <xdr:sp macro="" textlink="">
      <xdr:nvSpPr>
        <xdr:cNvPr id="405" name="楕円 404"/>
        <xdr:cNvSpPr/>
      </xdr:nvSpPr>
      <xdr:spPr>
        <a:xfrm>
          <a:off x="16129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72915</xdr:rowOff>
    </xdr:from>
    <xdr:ext cx="736600" cy="259045"/>
    <xdr:sp macro="" textlink="">
      <xdr:nvSpPr>
        <xdr:cNvPr id="406" name="テキスト ボックス 405"/>
        <xdr:cNvSpPr txBox="1"/>
      </xdr:nvSpPr>
      <xdr:spPr>
        <a:xfrm>
          <a:off x="15798800" y="744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157988</xdr:rowOff>
    </xdr:from>
    <xdr:to>
      <xdr:col>73</xdr:col>
      <xdr:colOff>44450</xdr:colOff>
      <xdr:row>43</xdr:row>
      <xdr:rowOff>88138</xdr:rowOff>
    </xdr:to>
    <xdr:sp macro="" textlink="">
      <xdr:nvSpPr>
        <xdr:cNvPr id="407" name="楕円 406"/>
        <xdr:cNvSpPr/>
      </xdr:nvSpPr>
      <xdr:spPr>
        <a:xfrm>
          <a:off x="15240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72915</xdr:rowOff>
    </xdr:from>
    <xdr:ext cx="762000" cy="259045"/>
    <xdr:sp macro="" textlink="">
      <xdr:nvSpPr>
        <xdr:cNvPr id="408" name="テキスト ボックス 407"/>
        <xdr:cNvSpPr txBox="1"/>
      </xdr:nvSpPr>
      <xdr:spPr>
        <a:xfrm>
          <a:off x="14909800" y="744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15494</xdr:rowOff>
    </xdr:from>
    <xdr:to>
      <xdr:col>68</xdr:col>
      <xdr:colOff>203200</xdr:colOff>
      <xdr:row>43</xdr:row>
      <xdr:rowOff>117094</xdr:rowOff>
    </xdr:to>
    <xdr:sp macro="" textlink="">
      <xdr:nvSpPr>
        <xdr:cNvPr id="409" name="楕円 408"/>
        <xdr:cNvSpPr/>
      </xdr:nvSpPr>
      <xdr:spPr>
        <a:xfrm>
          <a:off x="14351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101871</xdr:rowOff>
    </xdr:from>
    <xdr:ext cx="762000" cy="259045"/>
    <xdr:sp macro="" textlink="">
      <xdr:nvSpPr>
        <xdr:cNvPr id="410" name="テキスト ボックス 409"/>
        <xdr:cNvSpPr txBox="1"/>
      </xdr:nvSpPr>
      <xdr:spPr>
        <a:xfrm>
          <a:off x="14020800" y="747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121666</xdr:rowOff>
    </xdr:from>
    <xdr:to>
      <xdr:col>64</xdr:col>
      <xdr:colOff>152400</xdr:colOff>
      <xdr:row>44</xdr:row>
      <xdr:rowOff>51816</xdr:rowOff>
    </xdr:to>
    <xdr:sp macro="" textlink="">
      <xdr:nvSpPr>
        <xdr:cNvPr id="411" name="楕円 410"/>
        <xdr:cNvSpPr/>
      </xdr:nvSpPr>
      <xdr:spPr>
        <a:xfrm>
          <a:off x="13462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36593</xdr:rowOff>
    </xdr:from>
    <xdr:ext cx="762000" cy="259045"/>
    <xdr:sp macro="" textlink="">
      <xdr:nvSpPr>
        <xdr:cNvPr id="412" name="テキスト ボックス 411"/>
        <xdr:cNvSpPr txBox="1"/>
      </xdr:nvSpPr>
      <xdr:spPr>
        <a:xfrm>
          <a:off x="13131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企業会計の地方債残高や退職手当支給予定額が減少する一方で、一部事務組合の地方債残高に対する負担の増加で、将来負担額は減少しているが、財政調整基金、減債基金の取り崩しにより充当可能基金が減少し、実質的な将来負担額は増加している。さらに標準財政規模が縮小しているため、比率は前年度と比較し</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％増加している。</a:t>
          </a:r>
        </a:p>
        <a:p>
          <a:r>
            <a:rPr kumimoji="1" lang="ja-JP" altLang="en-US" sz="1300">
              <a:latin typeface="ＭＳ Ｐゴシック" panose="020B0600070205080204" pitchFamily="50" charset="-128"/>
              <a:ea typeface="ＭＳ Ｐゴシック" panose="020B0600070205080204" pitchFamily="50" charset="-128"/>
            </a:rPr>
            <a:t>近年の低下傾向から一転して増加に転じており、類似団体平均と比較しても依然として大きく上回っていることから、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新たな負担を伴う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債</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抑制、</a:t>
          </a:r>
          <a:r>
            <a:rPr kumimoji="1" lang="ja-JP" altLang="en-US" sz="1300">
              <a:latin typeface="ＭＳ Ｐゴシック" panose="020B0600070205080204" pitchFamily="50" charset="-128"/>
              <a:ea typeface="ＭＳ Ｐゴシック" panose="020B0600070205080204" pitchFamily="50" charset="-128"/>
            </a:rPr>
            <a:t>歳出削減による基金取り崩しの低減を図り、将来負担の軽減に努める。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91736</xdr:rowOff>
    </xdr:to>
    <xdr:cxnSp macro="">
      <xdr:nvCxnSpPr>
        <xdr:cNvPr id="441" name="直線コネクタ 440"/>
        <xdr:cNvCxnSpPr/>
      </xdr:nvCxnSpPr>
      <xdr:spPr>
        <a:xfrm flipV="1">
          <a:off x="17018000" y="2370667"/>
          <a:ext cx="0" cy="1321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63813</xdr:rowOff>
    </xdr:from>
    <xdr:ext cx="762000" cy="259045"/>
    <xdr:sp macro="" textlink="">
      <xdr:nvSpPr>
        <xdr:cNvPr id="442" name="将来負担の状況最小値テキスト"/>
        <xdr:cNvSpPr txBox="1"/>
      </xdr:nvSpPr>
      <xdr:spPr>
        <a:xfrm>
          <a:off x="17106900" y="366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91736</xdr:rowOff>
    </xdr:from>
    <xdr:to>
      <xdr:col>81</xdr:col>
      <xdr:colOff>133350</xdr:colOff>
      <xdr:row>21</xdr:row>
      <xdr:rowOff>91736</xdr:rowOff>
    </xdr:to>
    <xdr:cxnSp macro="">
      <xdr:nvCxnSpPr>
        <xdr:cNvPr id="443" name="直線コネクタ 442"/>
        <xdr:cNvCxnSpPr/>
      </xdr:nvCxnSpPr>
      <xdr:spPr>
        <a:xfrm>
          <a:off x="16929100" y="3692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26839</xdr:rowOff>
    </xdr:from>
    <xdr:to>
      <xdr:col>81</xdr:col>
      <xdr:colOff>44450</xdr:colOff>
      <xdr:row>19</xdr:row>
      <xdr:rowOff>75099</xdr:rowOff>
    </xdr:to>
    <xdr:cxnSp macro="">
      <xdr:nvCxnSpPr>
        <xdr:cNvPr id="446" name="直線コネクタ 445"/>
        <xdr:cNvCxnSpPr/>
      </xdr:nvCxnSpPr>
      <xdr:spPr>
        <a:xfrm>
          <a:off x="16179800" y="3284389"/>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59961</xdr:rowOff>
    </xdr:from>
    <xdr:ext cx="762000" cy="259045"/>
    <xdr:sp macro="" textlink="">
      <xdr:nvSpPr>
        <xdr:cNvPr id="447" name="将来負担の状況平均値テキスト"/>
        <xdr:cNvSpPr txBox="1"/>
      </xdr:nvSpPr>
      <xdr:spPr>
        <a:xfrm>
          <a:off x="17106900" y="2288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43434</xdr:rowOff>
    </xdr:from>
    <xdr:to>
      <xdr:col>81</xdr:col>
      <xdr:colOff>95250</xdr:colOff>
      <xdr:row>14</xdr:row>
      <xdr:rowOff>145034</xdr:rowOff>
    </xdr:to>
    <xdr:sp macro="" textlink="">
      <xdr:nvSpPr>
        <xdr:cNvPr id="448" name="フローチャート: 判断 447"/>
        <xdr:cNvSpPr/>
      </xdr:nvSpPr>
      <xdr:spPr>
        <a:xfrm>
          <a:off x="16967200" y="244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26839</xdr:rowOff>
    </xdr:from>
    <xdr:to>
      <xdr:col>77</xdr:col>
      <xdr:colOff>44450</xdr:colOff>
      <xdr:row>19</xdr:row>
      <xdr:rowOff>48556</xdr:rowOff>
    </xdr:to>
    <xdr:cxnSp macro="">
      <xdr:nvCxnSpPr>
        <xdr:cNvPr id="449" name="直線コネクタ 448"/>
        <xdr:cNvCxnSpPr/>
      </xdr:nvCxnSpPr>
      <xdr:spPr>
        <a:xfrm flipV="1">
          <a:off x="15290800" y="3284389"/>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72390</xdr:rowOff>
    </xdr:from>
    <xdr:to>
      <xdr:col>77</xdr:col>
      <xdr:colOff>95250</xdr:colOff>
      <xdr:row>15</xdr:row>
      <xdr:rowOff>2540</xdr:rowOff>
    </xdr:to>
    <xdr:sp macro="" textlink="">
      <xdr:nvSpPr>
        <xdr:cNvPr id="450" name="フローチャート: 判断 449"/>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51" name="テキスト ボックス 450"/>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48556</xdr:rowOff>
    </xdr:from>
    <xdr:to>
      <xdr:col>72</xdr:col>
      <xdr:colOff>203200</xdr:colOff>
      <xdr:row>19</xdr:row>
      <xdr:rowOff>112903</xdr:rowOff>
    </xdr:to>
    <xdr:cxnSp macro="">
      <xdr:nvCxnSpPr>
        <xdr:cNvPr id="452" name="直線コネクタ 451"/>
        <xdr:cNvCxnSpPr/>
      </xdr:nvCxnSpPr>
      <xdr:spPr>
        <a:xfrm flipV="1">
          <a:off x="14401800" y="3306106"/>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82042</xdr:rowOff>
    </xdr:from>
    <xdr:to>
      <xdr:col>73</xdr:col>
      <xdr:colOff>44450</xdr:colOff>
      <xdr:row>15</xdr:row>
      <xdr:rowOff>12192</xdr:rowOff>
    </xdr:to>
    <xdr:sp macro="" textlink="">
      <xdr:nvSpPr>
        <xdr:cNvPr id="453" name="フローチャート: 判断 452"/>
        <xdr:cNvSpPr/>
      </xdr:nvSpPr>
      <xdr:spPr>
        <a:xfrm>
          <a:off x="15240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22369</xdr:rowOff>
    </xdr:from>
    <xdr:ext cx="762000" cy="259045"/>
    <xdr:sp macro="" textlink="">
      <xdr:nvSpPr>
        <xdr:cNvPr id="454" name="テキスト ボックス 453"/>
        <xdr:cNvSpPr txBox="1"/>
      </xdr:nvSpPr>
      <xdr:spPr>
        <a:xfrm>
          <a:off x="14909800" y="225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112903</xdr:rowOff>
    </xdr:from>
    <xdr:to>
      <xdr:col>68</xdr:col>
      <xdr:colOff>152400</xdr:colOff>
      <xdr:row>20</xdr:row>
      <xdr:rowOff>13843</xdr:rowOff>
    </xdr:to>
    <xdr:cxnSp macro="">
      <xdr:nvCxnSpPr>
        <xdr:cNvPr id="455" name="直線コネクタ 454"/>
        <xdr:cNvCxnSpPr/>
      </xdr:nvCxnSpPr>
      <xdr:spPr>
        <a:xfrm flipV="1">
          <a:off x="13512800" y="337045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11938</xdr:rowOff>
    </xdr:from>
    <xdr:to>
      <xdr:col>68</xdr:col>
      <xdr:colOff>203200</xdr:colOff>
      <xdr:row>15</xdr:row>
      <xdr:rowOff>113538</xdr:rowOff>
    </xdr:to>
    <xdr:sp macro="" textlink="">
      <xdr:nvSpPr>
        <xdr:cNvPr id="456" name="フローチャート: 判断 455"/>
        <xdr:cNvSpPr/>
      </xdr:nvSpPr>
      <xdr:spPr>
        <a:xfrm>
          <a:off x="14351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123715</xdr:rowOff>
    </xdr:from>
    <xdr:ext cx="762000" cy="259045"/>
    <xdr:sp macro="" textlink="">
      <xdr:nvSpPr>
        <xdr:cNvPr id="457" name="テキスト ボックス 456"/>
        <xdr:cNvSpPr txBox="1"/>
      </xdr:nvSpPr>
      <xdr:spPr>
        <a:xfrm>
          <a:off x="14020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139023</xdr:rowOff>
    </xdr:from>
    <xdr:to>
      <xdr:col>64</xdr:col>
      <xdr:colOff>152400</xdr:colOff>
      <xdr:row>16</xdr:row>
      <xdr:rowOff>69173</xdr:rowOff>
    </xdr:to>
    <xdr:sp macro="" textlink="">
      <xdr:nvSpPr>
        <xdr:cNvPr id="458" name="フローチャート: 判断 457"/>
        <xdr:cNvSpPr/>
      </xdr:nvSpPr>
      <xdr:spPr>
        <a:xfrm>
          <a:off x="13462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79350</xdr:rowOff>
    </xdr:from>
    <xdr:ext cx="762000" cy="259045"/>
    <xdr:sp macro="" textlink="">
      <xdr:nvSpPr>
        <xdr:cNvPr id="459" name="テキスト ボックス 458"/>
        <xdr:cNvSpPr txBox="1"/>
      </xdr:nvSpPr>
      <xdr:spPr>
        <a:xfrm>
          <a:off x="13131800" y="247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24299</xdr:rowOff>
    </xdr:from>
    <xdr:to>
      <xdr:col>81</xdr:col>
      <xdr:colOff>95250</xdr:colOff>
      <xdr:row>19</xdr:row>
      <xdr:rowOff>125899</xdr:rowOff>
    </xdr:to>
    <xdr:sp macro="" textlink="">
      <xdr:nvSpPr>
        <xdr:cNvPr id="465" name="楕円 464"/>
        <xdr:cNvSpPr/>
      </xdr:nvSpPr>
      <xdr:spPr>
        <a:xfrm>
          <a:off x="16967200" y="328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167826</xdr:rowOff>
    </xdr:from>
    <xdr:ext cx="762000" cy="259045"/>
    <xdr:sp macro="" textlink="">
      <xdr:nvSpPr>
        <xdr:cNvPr id="466" name="将来負担の状況該当値テキスト"/>
        <xdr:cNvSpPr txBox="1"/>
      </xdr:nvSpPr>
      <xdr:spPr>
        <a:xfrm>
          <a:off x="17106900" y="325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147489</xdr:rowOff>
    </xdr:from>
    <xdr:to>
      <xdr:col>77</xdr:col>
      <xdr:colOff>95250</xdr:colOff>
      <xdr:row>19</xdr:row>
      <xdr:rowOff>77639</xdr:rowOff>
    </xdr:to>
    <xdr:sp macro="" textlink="">
      <xdr:nvSpPr>
        <xdr:cNvPr id="467" name="楕円 466"/>
        <xdr:cNvSpPr/>
      </xdr:nvSpPr>
      <xdr:spPr>
        <a:xfrm>
          <a:off x="16129000" y="323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62416</xdr:rowOff>
    </xdr:from>
    <xdr:ext cx="736600" cy="259045"/>
    <xdr:sp macro="" textlink="">
      <xdr:nvSpPr>
        <xdr:cNvPr id="468" name="テキスト ボックス 467"/>
        <xdr:cNvSpPr txBox="1"/>
      </xdr:nvSpPr>
      <xdr:spPr>
        <a:xfrm>
          <a:off x="15798800" y="3319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169206</xdr:rowOff>
    </xdr:from>
    <xdr:to>
      <xdr:col>73</xdr:col>
      <xdr:colOff>44450</xdr:colOff>
      <xdr:row>19</xdr:row>
      <xdr:rowOff>99356</xdr:rowOff>
    </xdr:to>
    <xdr:sp macro="" textlink="">
      <xdr:nvSpPr>
        <xdr:cNvPr id="469" name="楕円 468"/>
        <xdr:cNvSpPr/>
      </xdr:nvSpPr>
      <xdr:spPr>
        <a:xfrm>
          <a:off x="15240000" y="325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84133</xdr:rowOff>
    </xdr:from>
    <xdr:ext cx="762000" cy="259045"/>
    <xdr:sp macro="" textlink="">
      <xdr:nvSpPr>
        <xdr:cNvPr id="470" name="テキスト ボックス 469"/>
        <xdr:cNvSpPr txBox="1"/>
      </xdr:nvSpPr>
      <xdr:spPr>
        <a:xfrm>
          <a:off x="14909800" y="3341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62103</xdr:rowOff>
    </xdr:from>
    <xdr:to>
      <xdr:col>68</xdr:col>
      <xdr:colOff>203200</xdr:colOff>
      <xdr:row>19</xdr:row>
      <xdr:rowOff>163703</xdr:rowOff>
    </xdr:to>
    <xdr:sp macro="" textlink="">
      <xdr:nvSpPr>
        <xdr:cNvPr id="471" name="楕円 470"/>
        <xdr:cNvSpPr/>
      </xdr:nvSpPr>
      <xdr:spPr>
        <a:xfrm>
          <a:off x="14351000" y="331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148480</xdr:rowOff>
    </xdr:from>
    <xdr:ext cx="762000" cy="259045"/>
    <xdr:sp macro="" textlink="">
      <xdr:nvSpPr>
        <xdr:cNvPr id="472" name="テキスト ボックス 471"/>
        <xdr:cNvSpPr txBox="1"/>
      </xdr:nvSpPr>
      <xdr:spPr>
        <a:xfrm>
          <a:off x="14020800" y="3406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134493</xdr:rowOff>
    </xdr:from>
    <xdr:to>
      <xdr:col>64</xdr:col>
      <xdr:colOff>152400</xdr:colOff>
      <xdr:row>20</xdr:row>
      <xdr:rowOff>64643</xdr:rowOff>
    </xdr:to>
    <xdr:sp macro="" textlink="">
      <xdr:nvSpPr>
        <xdr:cNvPr id="473" name="楕円 472"/>
        <xdr:cNvSpPr/>
      </xdr:nvSpPr>
      <xdr:spPr>
        <a:xfrm>
          <a:off x="13462000" y="339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49420</xdr:rowOff>
    </xdr:from>
    <xdr:ext cx="762000" cy="259045"/>
    <xdr:sp macro="" textlink="">
      <xdr:nvSpPr>
        <xdr:cNvPr id="474" name="テキスト ボックス 473"/>
        <xdr:cNvSpPr txBox="1"/>
      </xdr:nvSpPr>
      <xdr:spPr>
        <a:xfrm>
          <a:off x="13131800" y="347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青森県つがる市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32,625
32,534
253.55
23,221,572
22,843,841
350,778
12,698,419
36,222,532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以降減少傾向にあるが、依然として類似団体、全国平均及び青森県平均を上回っている。これは職員数が類似団体と比較して多いためであり、定員適正化計画による退職者不補充と新規採用の抑制や組織体系見直しなどの取組みを通じて、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50800</xdr:rowOff>
    </xdr:to>
    <xdr:cxnSp macro="">
      <xdr:nvCxnSpPr>
        <xdr:cNvPr id="65" name="直線コネクタ 64"/>
        <xdr:cNvCxnSpPr/>
      </xdr:nvCxnSpPr>
      <xdr:spPr>
        <a:xfrm flipV="1">
          <a:off x="4826000" y="5727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22877</xdr:rowOff>
    </xdr:from>
    <xdr:ext cx="762000" cy="259045"/>
    <xdr:sp macro="" textlink="">
      <xdr:nvSpPr>
        <xdr:cNvPr id="66" name="人件費最小値テキスト"/>
        <xdr:cNvSpPr txBox="1"/>
      </xdr:nvSpPr>
      <xdr:spPr>
        <a:xfrm>
          <a:off x="4914900" y="705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50800</xdr:rowOff>
    </xdr:from>
    <xdr:to>
      <xdr:col>24</xdr:col>
      <xdr:colOff>114300</xdr:colOff>
      <xdr:row>41</xdr:row>
      <xdr:rowOff>50800</xdr:rowOff>
    </xdr:to>
    <xdr:cxnSp macro="">
      <xdr:nvCxnSpPr>
        <xdr:cNvPr id="67" name="直線コネクタ 66"/>
        <xdr:cNvCxnSpPr/>
      </xdr:nvCxnSpPr>
      <xdr:spPr>
        <a:xfrm>
          <a:off x="4737100" y="708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8"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9" name="直線コネクタ 68"/>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12700</xdr:rowOff>
    </xdr:from>
    <xdr:to>
      <xdr:col>24</xdr:col>
      <xdr:colOff>25400</xdr:colOff>
      <xdr:row>37</xdr:row>
      <xdr:rowOff>41275</xdr:rowOff>
    </xdr:to>
    <xdr:cxnSp macro="">
      <xdr:nvCxnSpPr>
        <xdr:cNvPr id="70" name="直線コネクタ 69"/>
        <xdr:cNvCxnSpPr/>
      </xdr:nvCxnSpPr>
      <xdr:spPr>
        <a:xfrm flipV="1">
          <a:off x="3987800" y="63563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16527</xdr:rowOff>
    </xdr:from>
    <xdr:ext cx="762000" cy="259045"/>
    <xdr:sp macro="" textlink="">
      <xdr:nvSpPr>
        <xdr:cNvPr id="71" name="人件費平均値テキスト"/>
        <xdr:cNvSpPr txBox="1"/>
      </xdr:nvSpPr>
      <xdr:spPr>
        <a:xfrm>
          <a:off x="4914900" y="584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0</xdr:rowOff>
    </xdr:from>
    <xdr:to>
      <xdr:col>24</xdr:col>
      <xdr:colOff>76200</xdr:colOff>
      <xdr:row>35</xdr:row>
      <xdr:rowOff>101600</xdr:rowOff>
    </xdr:to>
    <xdr:sp macro="" textlink="">
      <xdr:nvSpPr>
        <xdr:cNvPr id="72" name="フローチャート: 判断 71"/>
        <xdr:cNvSpPr/>
      </xdr:nvSpPr>
      <xdr:spPr>
        <a:xfrm>
          <a:off x="47752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136525</xdr:rowOff>
    </xdr:from>
    <xdr:to>
      <xdr:col>19</xdr:col>
      <xdr:colOff>187325</xdr:colOff>
      <xdr:row>37</xdr:row>
      <xdr:rowOff>41275</xdr:rowOff>
    </xdr:to>
    <xdr:cxnSp macro="">
      <xdr:nvCxnSpPr>
        <xdr:cNvPr id="73" name="直線コネクタ 72"/>
        <xdr:cNvCxnSpPr/>
      </xdr:nvCxnSpPr>
      <xdr:spPr>
        <a:xfrm>
          <a:off x="3098800" y="630872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152400</xdr:rowOff>
    </xdr:from>
    <xdr:to>
      <xdr:col>20</xdr:col>
      <xdr:colOff>38100</xdr:colOff>
      <xdr:row>35</xdr:row>
      <xdr:rowOff>82550</xdr:rowOff>
    </xdr:to>
    <xdr:sp macro="" textlink="">
      <xdr:nvSpPr>
        <xdr:cNvPr id="74" name="フローチャート: 判断 73"/>
        <xdr:cNvSpPr/>
      </xdr:nvSpPr>
      <xdr:spPr>
        <a:xfrm>
          <a:off x="3937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92727</xdr:rowOff>
    </xdr:from>
    <xdr:ext cx="736600" cy="259045"/>
    <xdr:sp macro="" textlink="">
      <xdr:nvSpPr>
        <xdr:cNvPr id="75" name="テキスト ボックス 74"/>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136525</xdr:rowOff>
    </xdr:from>
    <xdr:to>
      <xdr:col>15</xdr:col>
      <xdr:colOff>98425</xdr:colOff>
      <xdr:row>37</xdr:row>
      <xdr:rowOff>88900</xdr:rowOff>
    </xdr:to>
    <xdr:cxnSp macro="">
      <xdr:nvCxnSpPr>
        <xdr:cNvPr id="76" name="直線コネクタ 75"/>
        <xdr:cNvCxnSpPr/>
      </xdr:nvCxnSpPr>
      <xdr:spPr>
        <a:xfrm flipV="1">
          <a:off x="2209800" y="6308725"/>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0</xdr:rowOff>
    </xdr:from>
    <xdr:to>
      <xdr:col>15</xdr:col>
      <xdr:colOff>149225</xdr:colOff>
      <xdr:row>35</xdr:row>
      <xdr:rowOff>101600</xdr:rowOff>
    </xdr:to>
    <xdr:sp macro="" textlink="">
      <xdr:nvSpPr>
        <xdr:cNvPr id="77" name="フローチャート: 判断 76"/>
        <xdr:cNvSpPr/>
      </xdr:nvSpPr>
      <xdr:spPr>
        <a:xfrm>
          <a:off x="30480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111777</xdr:rowOff>
    </xdr:from>
    <xdr:ext cx="762000" cy="259045"/>
    <xdr:sp macro="" textlink="">
      <xdr:nvSpPr>
        <xdr:cNvPr id="78" name="テキスト ボックス 77"/>
        <xdr:cNvSpPr txBox="1"/>
      </xdr:nvSpPr>
      <xdr:spPr>
        <a:xfrm>
          <a:off x="2717800" y="576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88900</xdr:rowOff>
    </xdr:from>
    <xdr:to>
      <xdr:col>11</xdr:col>
      <xdr:colOff>9525</xdr:colOff>
      <xdr:row>38</xdr:row>
      <xdr:rowOff>88900</xdr:rowOff>
    </xdr:to>
    <xdr:cxnSp macro="">
      <xdr:nvCxnSpPr>
        <xdr:cNvPr id="79" name="直線コネクタ 78"/>
        <xdr:cNvCxnSpPr/>
      </xdr:nvCxnSpPr>
      <xdr:spPr>
        <a:xfrm flipV="1">
          <a:off x="1320800" y="64325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142875</xdr:rowOff>
    </xdr:from>
    <xdr:to>
      <xdr:col>11</xdr:col>
      <xdr:colOff>60325</xdr:colOff>
      <xdr:row>35</xdr:row>
      <xdr:rowOff>73025</xdr:rowOff>
    </xdr:to>
    <xdr:sp macro="" textlink="">
      <xdr:nvSpPr>
        <xdr:cNvPr id="80" name="フローチャート: 判断 79"/>
        <xdr:cNvSpPr/>
      </xdr:nvSpPr>
      <xdr:spPr>
        <a:xfrm>
          <a:off x="2159000" y="597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83202</xdr:rowOff>
    </xdr:from>
    <xdr:ext cx="762000" cy="259045"/>
    <xdr:sp macro="" textlink="">
      <xdr:nvSpPr>
        <xdr:cNvPr id="81" name="テキスト ボックス 80"/>
        <xdr:cNvSpPr txBox="1"/>
      </xdr:nvSpPr>
      <xdr:spPr>
        <a:xfrm>
          <a:off x="1828800" y="5741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82" name="フローチャート: 判断 81"/>
        <xdr:cNvSpPr/>
      </xdr:nvSpPr>
      <xdr:spPr>
        <a:xfrm>
          <a:off x="1270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130827</xdr:rowOff>
    </xdr:from>
    <xdr:ext cx="762000" cy="259045"/>
    <xdr:sp macro="" textlink="">
      <xdr:nvSpPr>
        <xdr:cNvPr id="83" name="テキスト ボックス 82"/>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133350</xdr:rowOff>
    </xdr:from>
    <xdr:to>
      <xdr:col>24</xdr:col>
      <xdr:colOff>76200</xdr:colOff>
      <xdr:row>37</xdr:row>
      <xdr:rowOff>63500</xdr:rowOff>
    </xdr:to>
    <xdr:sp macro="" textlink="">
      <xdr:nvSpPr>
        <xdr:cNvPr id="89" name="楕円 88"/>
        <xdr:cNvSpPr/>
      </xdr:nvSpPr>
      <xdr:spPr>
        <a:xfrm>
          <a:off x="47752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105427</xdr:rowOff>
    </xdr:from>
    <xdr:ext cx="762000" cy="259045"/>
    <xdr:sp macro="" textlink="">
      <xdr:nvSpPr>
        <xdr:cNvPr id="90" name="人件費該当値テキスト"/>
        <xdr:cNvSpPr txBox="1"/>
      </xdr:nvSpPr>
      <xdr:spPr>
        <a:xfrm>
          <a:off x="4914900" y="627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161925</xdr:rowOff>
    </xdr:from>
    <xdr:to>
      <xdr:col>20</xdr:col>
      <xdr:colOff>38100</xdr:colOff>
      <xdr:row>37</xdr:row>
      <xdr:rowOff>92075</xdr:rowOff>
    </xdr:to>
    <xdr:sp macro="" textlink="">
      <xdr:nvSpPr>
        <xdr:cNvPr id="91" name="楕円 90"/>
        <xdr:cNvSpPr/>
      </xdr:nvSpPr>
      <xdr:spPr>
        <a:xfrm>
          <a:off x="3937000" y="63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76852</xdr:rowOff>
    </xdr:from>
    <xdr:ext cx="736600" cy="259045"/>
    <xdr:sp macro="" textlink="">
      <xdr:nvSpPr>
        <xdr:cNvPr id="92" name="テキスト ボックス 91"/>
        <xdr:cNvSpPr txBox="1"/>
      </xdr:nvSpPr>
      <xdr:spPr>
        <a:xfrm>
          <a:off x="3606800" y="6420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85725</xdr:rowOff>
    </xdr:from>
    <xdr:to>
      <xdr:col>15</xdr:col>
      <xdr:colOff>149225</xdr:colOff>
      <xdr:row>37</xdr:row>
      <xdr:rowOff>15875</xdr:rowOff>
    </xdr:to>
    <xdr:sp macro="" textlink="">
      <xdr:nvSpPr>
        <xdr:cNvPr id="93" name="楕円 92"/>
        <xdr:cNvSpPr/>
      </xdr:nvSpPr>
      <xdr:spPr>
        <a:xfrm>
          <a:off x="3048000" y="625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652</xdr:rowOff>
    </xdr:from>
    <xdr:ext cx="762000" cy="259045"/>
    <xdr:sp macro="" textlink="">
      <xdr:nvSpPr>
        <xdr:cNvPr id="94" name="テキスト ボックス 93"/>
        <xdr:cNvSpPr txBox="1"/>
      </xdr:nvSpPr>
      <xdr:spPr>
        <a:xfrm>
          <a:off x="2717800" y="634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38100</xdr:rowOff>
    </xdr:from>
    <xdr:to>
      <xdr:col>11</xdr:col>
      <xdr:colOff>60325</xdr:colOff>
      <xdr:row>37</xdr:row>
      <xdr:rowOff>139700</xdr:rowOff>
    </xdr:to>
    <xdr:sp macro="" textlink="">
      <xdr:nvSpPr>
        <xdr:cNvPr id="95" name="楕円 94"/>
        <xdr:cNvSpPr/>
      </xdr:nvSpPr>
      <xdr:spPr>
        <a:xfrm>
          <a:off x="21590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124477</xdr:rowOff>
    </xdr:from>
    <xdr:ext cx="762000" cy="259045"/>
    <xdr:sp macro="" textlink="">
      <xdr:nvSpPr>
        <xdr:cNvPr id="96" name="テキスト ボックス 95"/>
        <xdr:cNvSpPr txBox="1"/>
      </xdr:nvSpPr>
      <xdr:spPr>
        <a:xfrm>
          <a:off x="1828800" y="646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38100</xdr:rowOff>
    </xdr:from>
    <xdr:to>
      <xdr:col>6</xdr:col>
      <xdr:colOff>171450</xdr:colOff>
      <xdr:row>38</xdr:row>
      <xdr:rowOff>139700</xdr:rowOff>
    </xdr:to>
    <xdr:sp macro="" textlink="">
      <xdr:nvSpPr>
        <xdr:cNvPr id="97" name="楕円 96"/>
        <xdr:cNvSpPr/>
      </xdr:nvSpPr>
      <xdr:spPr>
        <a:xfrm>
          <a:off x="1270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124477</xdr:rowOff>
    </xdr:from>
    <xdr:ext cx="762000" cy="259045"/>
    <xdr:sp macro="" textlink="">
      <xdr:nvSpPr>
        <xdr:cNvPr id="98" name="テキスト ボックス 97"/>
        <xdr:cNvSpPr txBox="1"/>
      </xdr:nvSpPr>
      <xdr:spPr>
        <a:xfrm>
          <a:off x="939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物件費に係る経常収支比率は類似団体の中では最も低い水準にある。今後も事務事業の見直しを進め、より一層の経費削減を図る。</a:t>
          </a: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38100</xdr:rowOff>
    </xdr:from>
    <xdr:to>
      <xdr:col>82</xdr:col>
      <xdr:colOff>107950</xdr:colOff>
      <xdr:row>22</xdr:row>
      <xdr:rowOff>50800</xdr:rowOff>
    </xdr:to>
    <xdr:cxnSp macro="">
      <xdr:nvCxnSpPr>
        <xdr:cNvPr id="126" name="直線コネクタ 125"/>
        <xdr:cNvCxnSpPr/>
      </xdr:nvCxnSpPr>
      <xdr:spPr>
        <a:xfrm flipV="1">
          <a:off x="16510000" y="24384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7"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8" name="直線コネクタ 127"/>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124477</xdr:rowOff>
    </xdr:from>
    <xdr:ext cx="762000" cy="259045"/>
    <xdr:sp macro="" textlink="">
      <xdr:nvSpPr>
        <xdr:cNvPr id="129" name="物件費最大値テキスト"/>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38100</xdr:rowOff>
    </xdr:from>
    <xdr:to>
      <xdr:col>82</xdr:col>
      <xdr:colOff>196850</xdr:colOff>
      <xdr:row>14</xdr:row>
      <xdr:rowOff>38100</xdr:rowOff>
    </xdr:to>
    <xdr:cxnSp macro="">
      <xdr:nvCxnSpPr>
        <xdr:cNvPr id="130" name="直線コネクタ 129"/>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xdr:rowOff>
    </xdr:from>
    <xdr:to>
      <xdr:col>82</xdr:col>
      <xdr:colOff>107950</xdr:colOff>
      <xdr:row>14</xdr:row>
      <xdr:rowOff>38100</xdr:rowOff>
    </xdr:to>
    <xdr:cxnSp macro="">
      <xdr:nvCxnSpPr>
        <xdr:cNvPr id="131" name="直線コネクタ 130"/>
        <xdr:cNvCxnSpPr/>
      </xdr:nvCxnSpPr>
      <xdr:spPr>
        <a:xfrm>
          <a:off x="15671800" y="2413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18</xdr:row>
      <xdr:rowOff>73677</xdr:rowOff>
    </xdr:from>
    <xdr:ext cx="762000" cy="259045"/>
    <xdr:sp macro="" textlink="">
      <xdr:nvSpPr>
        <xdr:cNvPr id="132" name="物件費平均値テキスト"/>
        <xdr:cNvSpPr txBox="1"/>
      </xdr:nvSpPr>
      <xdr:spPr>
        <a:xfrm>
          <a:off x="16598900" y="315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101600</xdr:rowOff>
    </xdr:from>
    <xdr:to>
      <xdr:col>82</xdr:col>
      <xdr:colOff>158750</xdr:colOff>
      <xdr:row>19</xdr:row>
      <xdr:rowOff>31750</xdr:rowOff>
    </xdr:to>
    <xdr:sp macro="" textlink="">
      <xdr:nvSpPr>
        <xdr:cNvPr id="133" name="フローチャート: 判断 132"/>
        <xdr:cNvSpPr/>
      </xdr:nvSpPr>
      <xdr:spPr>
        <a:xfrm>
          <a:off x="16459200" y="318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107950</xdr:rowOff>
    </xdr:from>
    <xdr:to>
      <xdr:col>78</xdr:col>
      <xdr:colOff>69850</xdr:colOff>
      <xdr:row>14</xdr:row>
      <xdr:rowOff>12700</xdr:rowOff>
    </xdr:to>
    <xdr:cxnSp macro="">
      <xdr:nvCxnSpPr>
        <xdr:cNvPr id="134" name="直線コネクタ 133"/>
        <xdr:cNvCxnSpPr/>
      </xdr:nvCxnSpPr>
      <xdr:spPr>
        <a:xfrm>
          <a:off x="14782800" y="2336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50800</xdr:rowOff>
    </xdr:from>
    <xdr:to>
      <xdr:col>78</xdr:col>
      <xdr:colOff>120650</xdr:colOff>
      <xdr:row>18</xdr:row>
      <xdr:rowOff>152400</xdr:rowOff>
    </xdr:to>
    <xdr:sp macro="" textlink="">
      <xdr:nvSpPr>
        <xdr:cNvPr id="135" name="フローチャート: 判断 134"/>
        <xdr:cNvSpPr/>
      </xdr:nvSpPr>
      <xdr:spPr>
        <a:xfrm>
          <a:off x="15621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137177</xdr:rowOff>
    </xdr:from>
    <xdr:ext cx="736600" cy="259045"/>
    <xdr:sp macro="" textlink="">
      <xdr:nvSpPr>
        <xdr:cNvPr id="136" name="テキスト ボックス 135"/>
        <xdr:cNvSpPr txBox="1"/>
      </xdr:nvSpPr>
      <xdr:spPr>
        <a:xfrm>
          <a:off x="15290800" y="322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107950</xdr:rowOff>
    </xdr:from>
    <xdr:to>
      <xdr:col>73</xdr:col>
      <xdr:colOff>180975</xdr:colOff>
      <xdr:row>13</xdr:row>
      <xdr:rowOff>120650</xdr:rowOff>
    </xdr:to>
    <xdr:cxnSp macro="">
      <xdr:nvCxnSpPr>
        <xdr:cNvPr id="137" name="直線コネクタ 136"/>
        <xdr:cNvCxnSpPr/>
      </xdr:nvCxnSpPr>
      <xdr:spPr>
        <a:xfrm flipV="1">
          <a:off x="13893800" y="2336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146050</xdr:rowOff>
    </xdr:from>
    <xdr:to>
      <xdr:col>74</xdr:col>
      <xdr:colOff>31750</xdr:colOff>
      <xdr:row>18</xdr:row>
      <xdr:rowOff>76200</xdr:rowOff>
    </xdr:to>
    <xdr:sp macro="" textlink="">
      <xdr:nvSpPr>
        <xdr:cNvPr id="138" name="フローチャート: 判断 137"/>
        <xdr:cNvSpPr/>
      </xdr:nvSpPr>
      <xdr:spPr>
        <a:xfrm>
          <a:off x="14732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60977</xdr:rowOff>
    </xdr:from>
    <xdr:ext cx="762000" cy="259045"/>
    <xdr:sp macro="" textlink="">
      <xdr:nvSpPr>
        <xdr:cNvPr id="139" name="テキスト ボックス 138"/>
        <xdr:cNvSpPr txBox="1"/>
      </xdr:nvSpPr>
      <xdr:spPr>
        <a:xfrm>
          <a:off x="14401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120650</xdr:rowOff>
    </xdr:from>
    <xdr:to>
      <xdr:col>69</xdr:col>
      <xdr:colOff>92075</xdr:colOff>
      <xdr:row>14</xdr:row>
      <xdr:rowOff>38100</xdr:rowOff>
    </xdr:to>
    <xdr:cxnSp macro="">
      <xdr:nvCxnSpPr>
        <xdr:cNvPr id="140" name="直線コネクタ 139"/>
        <xdr:cNvCxnSpPr/>
      </xdr:nvCxnSpPr>
      <xdr:spPr>
        <a:xfrm flipV="1">
          <a:off x="13004800" y="2349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120650</xdr:rowOff>
    </xdr:from>
    <xdr:to>
      <xdr:col>69</xdr:col>
      <xdr:colOff>142875</xdr:colOff>
      <xdr:row>18</xdr:row>
      <xdr:rowOff>50800</xdr:rowOff>
    </xdr:to>
    <xdr:sp macro="" textlink="">
      <xdr:nvSpPr>
        <xdr:cNvPr id="141" name="フローチャート: 判断 140"/>
        <xdr:cNvSpPr/>
      </xdr:nvSpPr>
      <xdr:spPr>
        <a:xfrm>
          <a:off x="13843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35577</xdr:rowOff>
    </xdr:from>
    <xdr:ext cx="762000" cy="259045"/>
    <xdr:sp macro="" textlink="">
      <xdr:nvSpPr>
        <xdr:cNvPr id="142" name="テキスト ボックス 141"/>
        <xdr:cNvSpPr txBox="1"/>
      </xdr:nvSpPr>
      <xdr:spPr>
        <a:xfrm>
          <a:off x="13512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43" name="フローチャート: 判断 142"/>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44" name="テキスト ボックス 143"/>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158750</xdr:rowOff>
    </xdr:from>
    <xdr:to>
      <xdr:col>82</xdr:col>
      <xdr:colOff>158750</xdr:colOff>
      <xdr:row>14</xdr:row>
      <xdr:rowOff>88900</xdr:rowOff>
    </xdr:to>
    <xdr:sp macro="" textlink="">
      <xdr:nvSpPr>
        <xdr:cNvPr id="150" name="楕円 149"/>
        <xdr:cNvSpPr/>
      </xdr:nvSpPr>
      <xdr:spPr>
        <a:xfrm>
          <a:off x="16459200" y="23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67327</xdr:rowOff>
    </xdr:from>
    <xdr:ext cx="762000" cy="259045"/>
    <xdr:sp macro="" textlink="">
      <xdr:nvSpPr>
        <xdr:cNvPr id="151" name="物件費該当値テキスト"/>
        <xdr:cNvSpPr txBox="1"/>
      </xdr:nvSpPr>
      <xdr:spPr>
        <a:xfrm>
          <a:off x="165989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133350</xdr:rowOff>
    </xdr:from>
    <xdr:to>
      <xdr:col>78</xdr:col>
      <xdr:colOff>120650</xdr:colOff>
      <xdr:row>14</xdr:row>
      <xdr:rowOff>63500</xdr:rowOff>
    </xdr:to>
    <xdr:sp macro="" textlink="">
      <xdr:nvSpPr>
        <xdr:cNvPr id="152" name="楕円 151"/>
        <xdr:cNvSpPr/>
      </xdr:nvSpPr>
      <xdr:spPr>
        <a:xfrm>
          <a:off x="15621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73677</xdr:rowOff>
    </xdr:from>
    <xdr:ext cx="736600" cy="259045"/>
    <xdr:sp macro="" textlink="">
      <xdr:nvSpPr>
        <xdr:cNvPr id="153" name="テキスト ボックス 152"/>
        <xdr:cNvSpPr txBox="1"/>
      </xdr:nvSpPr>
      <xdr:spPr>
        <a:xfrm>
          <a:off x="15290800" y="213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57150</xdr:rowOff>
    </xdr:from>
    <xdr:to>
      <xdr:col>74</xdr:col>
      <xdr:colOff>31750</xdr:colOff>
      <xdr:row>13</xdr:row>
      <xdr:rowOff>158750</xdr:rowOff>
    </xdr:to>
    <xdr:sp macro="" textlink="">
      <xdr:nvSpPr>
        <xdr:cNvPr id="154" name="楕円 153"/>
        <xdr:cNvSpPr/>
      </xdr:nvSpPr>
      <xdr:spPr>
        <a:xfrm>
          <a:off x="14732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168927</xdr:rowOff>
    </xdr:from>
    <xdr:ext cx="762000" cy="259045"/>
    <xdr:sp macro="" textlink="">
      <xdr:nvSpPr>
        <xdr:cNvPr id="155" name="テキスト ボックス 154"/>
        <xdr:cNvSpPr txBox="1"/>
      </xdr:nvSpPr>
      <xdr:spPr>
        <a:xfrm>
          <a:off x="14401800" y="205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69850</xdr:rowOff>
    </xdr:from>
    <xdr:to>
      <xdr:col>69</xdr:col>
      <xdr:colOff>142875</xdr:colOff>
      <xdr:row>14</xdr:row>
      <xdr:rowOff>0</xdr:rowOff>
    </xdr:to>
    <xdr:sp macro="" textlink="">
      <xdr:nvSpPr>
        <xdr:cNvPr id="156" name="楕円 155"/>
        <xdr:cNvSpPr/>
      </xdr:nvSpPr>
      <xdr:spPr>
        <a:xfrm>
          <a:off x="13843000" y="22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10177</xdr:rowOff>
    </xdr:from>
    <xdr:ext cx="762000" cy="259045"/>
    <xdr:sp macro="" textlink="">
      <xdr:nvSpPr>
        <xdr:cNvPr id="157" name="テキスト ボックス 156"/>
        <xdr:cNvSpPr txBox="1"/>
      </xdr:nvSpPr>
      <xdr:spPr>
        <a:xfrm>
          <a:off x="13512800" y="20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158750</xdr:rowOff>
    </xdr:from>
    <xdr:to>
      <xdr:col>65</xdr:col>
      <xdr:colOff>53975</xdr:colOff>
      <xdr:row>14</xdr:row>
      <xdr:rowOff>88900</xdr:rowOff>
    </xdr:to>
    <xdr:sp macro="" textlink="">
      <xdr:nvSpPr>
        <xdr:cNvPr id="158" name="楕円 157"/>
        <xdr:cNvSpPr/>
      </xdr:nvSpPr>
      <xdr:spPr>
        <a:xfrm>
          <a:off x="12954000" y="23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99077</xdr:rowOff>
    </xdr:from>
    <xdr:ext cx="762000" cy="259045"/>
    <xdr:sp macro="" textlink="">
      <xdr:nvSpPr>
        <xdr:cNvPr id="159" name="テキスト ボックス 158"/>
        <xdr:cNvSpPr txBox="1"/>
      </xdr:nvSpPr>
      <xdr:spPr>
        <a:xfrm>
          <a:off x="126238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扶助費に係る経常収支比率は全国平均及び青森県平均を下回るものの類似団体平均を</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％上回り、かつ上昇傾向にある。要因としては児童福祉費（施設型給付）や障害者福祉費が増加傾向にあるためである。増加する扶助費抑制のために、資格審査による給付の適正化等に努める。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69850</xdr:rowOff>
    </xdr:from>
    <xdr:to>
      <xdr:col>24</xdr:col>
      <xdr:colOff>25400</xdr:colOff>
      <xdr:row>60</xdr:row>
      <xdr:rowOff>69850</xdr:rowOff>
    </xdr:to>
    <xdr:cxnSp macro="">
      <xdr:nvCxnSpPr>
        <xdr:cNvPr id="187" name="直線コネクタ 186"/>
        <xdr:cNvCxnSpPr/>
      </xdr:nvCxnSpPr>
      <xdr:spPr>
        <a:xfrm flipV="1">
          <a:off x="4826000" y="89852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41927</xdr:rowOff>
    </xdr:from>
    <xdr:ext cx="762000" cy="259045"/>
    <xdr:sp macro="" textlink="">
      <xdr:nvSpPr>
        <xdr:cNvPr id="188"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69850</xdr:rowOff>
    </xdr:from>
    <xdr:to>
      <xdr:col>24</xdr:col>
      <xdr:colOff>114300</xdr:colOff>
      <xdr:row>60</xdr:row>
      <xdr:rowOff>69850</xdr:rowOff>
    </xdr:to>
    <xdr:cxnSp macro="">
      <xdr:nvCxnSpPr>
        <xdr:cNvPr id="189" name="直線コネクタ 188"/>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156227</xdr:rowOff>
    </xdr:from>
    <xdr:ext cx="762000" cy="259045"/>
    <xdr:sp macro="" textlink="">
      <xdr:nvSpPr>
        <xdr:cNvPr id="190"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69850</xdr:rowOff>
    </xdr:from>
    <xdr:to>
      <xdr:col>24</xdr:col>
      <xdr:colOff>114300</xdr:colOff>
      <xdr:row>52</xdr:row>
      <xdr:rowOff>69850</xdr:rowOff>
    </xdr:to>
    <xdr:cxnSp macro="">
      <xdr:nvCxnSpPr>
        <xdr:cNvPr id="191" name="直線コネクタ 190"/>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88900</xdr:rowOff>
    </xdr:from>
    <xdr:to>
      <xdr:col>24</xdr:col>
      <xdr:colOff>25400</xdr:colOff>
      <xdr:row>58</xdr:row>
      <xdr:rowOff>12700</xdr:rowOff>
    </xdr:to>
    <xdr:cxnSp macro="">
      <xdr:nvCxnSpPr>
        <xdr:cNvPr id="192" name="直線コネクタ 191"/>
        <xdr:cNvCxnSpPr/>
      </xdr:nvCxnSpPr>
      <xdr:spPr>
        <a:xfrm>
          <a:off x="3987800" y="98615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92727</xdr:rowOff>
    </xdr:from>
    <xdr:ext cx="762000" cy="259045"/>
    <xdr:sp macro="" textlink="">
      <xdr:nvSpPr>
        <xdr:cNvPr id="193" name="扶助費平均値テキスト"/>
        <xdr:cNvSpPr txBox="1"/>
      </xdr:nvSpPr>
      <xdr:spPr>
        <a:xfrm>
          <a:off x="4914900" y="9351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94" name="フローチャート: 判断 193"/>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12700</xdr:rowOff>
    </xdr:from>
    <xdr:to>
      <xdr:col>19</xdr:col>
      <xdr:colOff>187325</xdr:colOff>
      <xdr:row>57</xdr:row>
      <xdr:rowOff>88900</xdr:rowOff>
    </xdr:to>
    <xdr:cxnSp macro="">
      <xdr:nvCxnSpPr>
        <xdr:cNvPr id="195" name="直線コネクタ 194"/>
        <xdr:cNvCxnSpPr/>
      </xdr:nvCxnSpPr>
      <xdr:spPr>
        <a:xfrm>
          <a:off x="3098800" y="97853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0</xdr:rowOff>
    </xdr:from>
    <xdr:to>
      <xdr:col>20</xdr:col>
      <xdr:colOff>38100</xdr:colOff>
      <xdr:row>55</xdr:row>
      <xdr:rowOff>101600</xdr:rowOff>
    </xdr:to>
    <xdr:sp macro="" textlink="">
      <xdr:nvSpPr>
        <xdr:cNvPr id="196" name="フローチャート: 判断 195"/>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111777</xdr:rowOff>
    </xdr:from>
    <xdr:ext cx="736600" cy="259045"/>
    <xdr:sp macro="" textlink="">
      <xdr:nvSpPr>
        <xdr:cNvPr id="197" name="テキスト ボックス 196"/>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57</xdr:row>
      <xdr:rowOff>12700</xdr:rowOff>
    </xdr:to>
    <xdr:cxnSp macro="">
      <xdr:nvCxnSpPr>
        <xdr:cNvPr id="198" name="直線コネクタ 197"/>
        <xdr:cNvCxnSpPr/>
      </xdr:nvCxnSpPr>
      <xdr:spPr>
        <a:xfrm>
          <a:off x="2209800" y="96139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9" name="フローチャート: 判断 198"/>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00" name="テキスト ボックス 199"/>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56</xdr:row>
      <xdr:rowOff>12700</xdr:rowOff>
    </xdr:to>
    <xdr:cxnSp macro="">
      <xdr:nvCxnSpPr>
        <xdr:cNvPr id="201" name="直線コネクタ 200"/>
        <xdr:cNvCxnSpPr/>
      </xdr:nvCxnSpPr>
      <xdr:spPr>
        <a:xfrm>
          <a:off x="1320800" y="9537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202" name="フローチャート: 判断 201"/>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203" name="テキスト ボックス 202"/>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04" name="フローチャート: 判断 203"/>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205" name="テキスト ボックス 204"/>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211" name="楕円 210"/>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105427</xdr:rowOff>
    </xdr:from>
    <xdr:ext cx="762000" cy="259045"/>
    <xdr:sp macro="" textlink="">
      <xdr:nvSpPr>
        <xdr:cNvPr id="212" name="扶助費該当値テキスト"/>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38100</xdr:rowOff>
    </xdr:from>
    <xdr:to>
      <xdr:col>20</xdr:col>
      <xdr:colOff>38100</xdr:colOff>
      <xdr:row>57</xdr:row>
      <xdr:rowOff>139700</xdr:rowOff>
    </xdr:to>
    <xdr:sp macro="" textlink="">
      <xdr:nvSpPr>
        <xdr:cNvPr id="213" name="楕円 212"/>
        <xdr:cNvSpPr/>
      </xdr:nvSpPr>
      <xdr:spPr>
        <a:xfrm>
          <a:off x="3937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214" name="テキスト ボックス 213"/>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133350</xdr:rowOff>
    </xdr:from>
    <xdr:to>
      <xdr:col>15</xdr:col>
      <xdr:colOff>149225</xdr:colOff>
      <xdr:row>57</xdr:row>
      <xdr:rowOff>63500</xdr:rowOff>
    </xdr:to>
    <xdr:sp macro="" textlink="">
      <xdr:nvSpPr>
        <xdr:cNvPr id="215" name="楕円 214"/>
        <xdr:cNvSpPr/>
      </xdr:nvSpPr>
      <xdr:spPr>
        <a:xfrm>
          <a:off x="3048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216" name="テキスト ボックス 215"/>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7" name="楕円 216"/>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18" name="テキスト ボックス 217"/>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9" name="楕円 218"/>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20" name="テキスト ボックス 219"/>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その他の経常収支比率は前年度より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％上昇しており、類似団体平均を</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上回っている状況である。要因としては、下水道事業に対する公営企業会計への繰出金、また、介護保険事業に対する特別会計への繰出金が増加傾向にあることが挙げられる。今後、下水道事業については料金の見直しを検討、また、介護保険事業においても事業の精査・適正化等に取り組み、普通会計の負担額を低減していく必要があ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1270</xdr:rowOff>
    </xdr:to>
    <xdr:cxnSp macro="">
      <xdr:nvCxnSpPr>
        <xdr:cNvPr id="248" name="直線コネクタ 247"/>
        <xdr:cNvCxnSpPr/>
      </xdr:nvCxnSpPr>
      <xdr:spPr>
        <a:xfrm flipV="1">
          <a:off x="16510000" y="925576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9"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50" name="直線コネクタ 249"/>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43180</xdr:rowOff>
    </xdr:from>
    <xdr:to>
      <xdr:col>82</xdr:col>
      <xdr:colOff>107950</xdr:colOff>
      <xdr:row>58</xdr:row>
      <xdr:rowOff>81280</xdr:rowOff>
    </xdr:to>
    <xdr:cxnSp macro="">
      <xdr:nvCxnSpPr>
        <xdr:cNvPr id="253" name="直線コネクタ 252"/>
        <xdr:cNvCxnSpPr/>
      </xdr:nvCxnSpPr>
      <xdr:spPr>
        <a:xfrm>
          <a:off x="15671800" y="99872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168927</xdr:rowOff>
    </xdr:from>
    <xdr:ext cx="762000" cy="259045"/>
    <xdr:sp macro="" textlink="">
      <xdr:nvSpPr>
        <xdr:cNvPr id="254"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5" name="フローチャート: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43180</xdr:rowOff>
    </xdr:from>
    <xdr:to>
      <xdr:col>78</xdr:col>
      <xdr:colOff>69850</xdr:colOff>
      <xdr:row>58</xdr:row>
      <xdr:rowOff>66040</xdr:rowOff>
    </xdr:to>
    <xdr:cxnSp macro="">
      <xdr:nvCxnSpPr>
        <xdr:cNvPr id="256" name="直線コネクタ 255"/>
        <xdr:cNvCxnSpPr/>
      </xdr:nvCxnSpPr>
      <xdr:spPr>
        <a:xfrm flipV="1">
          <a:off x="14782800" y="9987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7" name="フローチャート: 判断 256"/>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8" name="テキスト ボックス 257"/>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20320</xdr:rowOff>
    </xdr:from>
    <xdr:to>
      <xdr:col>73</xdr:col>
      <xdr:colOff>180975</xdr:colOff>
      <xdr:row>58</xdr:row>
      <xdr:rowOff>66040</xdr:rowOff>
    </xdr:to>
    <xdr:cxnSp macro="">
      <xdr:nvCxnSpPr>
        <xdr:cNvPr id="259" name="直線コネクタ 258"/>
        <xdr:cNvCxnSpPr/>
      </xdr:nvCxnSpPr>
      <xdr:spPr>
        <a:xfrm>
          <a:off x="13893800" y="9964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60" name="フローチャート: 判断 259"/>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61" name="テキスト ボックス 260"/>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31750</xdr:rowOff>
    </xdr:from>
    <xdr:to>
      <xdr:col>69</xdr:col>
      <xdr:colOff>92075</xdr:colOff>
      <xdr:row>58</xdr:row>
      <xdr:rowOff>20320</xdr:rowOff>
    </xdr:to>
    <xdr:cxnSp macro="">
      <xdr:nvCxnSpPr>
        <xdr:cNvPr id="262" name="直線コネクタ 261"/>
        <xdr:cNvCxnSpPr/>
      </xdr:nvCxnSpPr>
      <xdr:spPr>
        <a:xfrm>
          <a:off x="13004800" y="98044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63" name="フローチャート: 判断 262"/>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64" name="テキスト ボックス 263"/>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6" name="テキスト ボックス 265"/>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30480</xdr:rowOff>
    </xdr:from>
    <xdr:to>
      <xdr:col>82</xdr:col>
      <xdr:colOff>158750</xdr:colOff>
      <xdr:row>58</xdr:row>
      <xdr:rowOff>132080</xdr:rowOff>
    </xdr:to>
    <xdr:sp macro="" textlink="">
      <xdr:nvSpPr>
        <xdr:cNvPr id="272" name="楕円 271"/>
        <xdr:cNvSpPr/>
      </xdr:nvSpPr>
      <xdr:spPr>
        <a:xfrm>
          <a:off x="164592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2557</xdr:rowOff>
    </xdr:from>
    <xdr:ext cx="762000" cy="259045"/>
    <xdr:sp macro="" textlink="">
      <xdr:nvSpPr>
        <xdr:cNvPr id="273" name="その他該当値テキスト"/>
        <xdr:cNvSpPr txBox="1"/>
      </xdr:nvSpPr>
      <xdr:spPr>
        <a:xfrm>
          <a:off x="165989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163830</xdr:rowOff>
    </xdr:from>
    <xdr:to>
      <xdr:col>78</xdr:col>
      <xdr:colOff>120650</xdr:colOff>
      <xdr:row>58</xdr:row>
      <xdr:rowOff>93980</xdr:rowOff>
    </xdr:to>
    <xdr:sp macro="" textlink="">
      <xdr:nvSpPr>
        <xdr:cNvPr id="274" name="楕円 273"/>
        <xdr:cNvSpPr/>
      </xdr:nvSpPr>
      <xdr:spPr>
        <a:xfrm>
          <a:off x="15621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78757</xdr:rowOff>
    </xdr:from>
    <xdr:ext cx="736600" cy="259045"/>
    <xdr:sp macro="" textlink="">
      <xdr:nvSpPr>
        <xdr:cNvPr id="275" name="テキスト ボックス 274"/>
        <xdr:cNvSpPr txBox="1"/>
      </xdr:nvSpPr>
      <xdr:spPr>
        <a:xfrm>
          <a:off x="15290800" y="1002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15240</xdr:rowOff>
    </xdr:from>
    <xdr:to>
      <xdr:col>74</xdr:col>
      <xdr:colOff>31750</xdr:colOff>
      <xdr:row>58</xdr:row>
      <xdr:rowOff>116840</xdr:rowOff>
    </xdr:to>
    <xdr:sp macro="" textlink="">
      <xdr:nvSpPr>
        <xdr:cNvPr id="276" name="楕円 275"/>
        <xdr:cNvSpPr/>
      </xdr:nvSpPr>
      <xdr:spPr>
        <a:xfrm>
          <a:off x="14732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101617</xdr:rowOff>
    </xdr:from>
    <xdr:ext cx="762000" cy="259045"/>
    <xdr:sp macro="" textlink="">
      <xdr:nvSpPr>
        <xdr:cNvPr id="277" name="テキスト ボックス 276"/>
        <xdr:cNvSpPr txBox="1"/>
      </xdr:nvSpPr>
      <xdr:spPr>
        <a:xfrm>
          <a:off x="14401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140970</xdr:rowOff>
    </xdr:from>
    <xdr:to>
      <xdr:col>69</xdr:col>
      <xdr:colOff>142875</xdr:colOff>
      <xdr:row>58</xdr:row>
      <xdr:rowOff>71120</xdr:rowOff>
    </xdr:to>
    <xdr:sp macro="" textlink="">
      <xdr:nvSpPr>
        <xdr:cNvPr id="278" name="楕円 277"/>
        <xdr:cNvSpPr/>
      </xdr:nvSpPr>
      <xdr:spPr>
        <a:xfrm>
          <a:off x="13843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55897</xdr:rowOff>
    </xdr:from>
    <xdr:ext cx="762000" cy="259045"/>
    <xdr:sp macro="" textlink="">
      <xdr:nvSpPr>
        <xdr:cNvPr id="279" name="テキスト ボックス 278"/>
        <xdr:cNvSpPr txBox="1"/>
      </xdr:nvSpPr>
      <xdr:spPr>
        <a:xfrm>
          <a:off x="13512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80" name="楕円 279"/>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81" name="テキスト ボックス 280"/>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補助費等に係る経常収支比率は類似団体の中でも低い水準にある。今後も市単独事業の補助金の見直しや廃止などにより抑制に努める。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42</xdr:row>
      <xdr:rowOff>35560</xdr:rowOff>
    </xdr:to>
    <xdr:cxnSp macro="">
      <xdr:nvCxnSpPr>
        <xdr:cNvPr id="308" name="直線コネクタ 307"/>
        <xdr:cNvCxnSpPr/>
      </xdr:nvCxnSpPr>
      <xdr:spPr>
        <a:xfrm flipV="1">
          <a:off x="16510000" y="59105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7637</xdr:rowOff>
    </xdr:from>
    <xdr:ext cx="762000" cy="259045"/>
    <xdr:sp macro="" textlink="">
      <xdr:nvSpPr>
        <xdr:cNvPr id="309" name="補助費等最小値テキスト"/>
        <xdr:cNvSpPr txBox="1"/>
      </xdr:nvSpPr>
      <xdr:spPr>
        <a:xfrm>
          <a:off x="16598900" y="720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35560</xdr:rowOff>
    </xdr:from>
    <xdr:to>
      <xdr:col>82</xdr:col>
      <xdr:colOff>196850</xdr:colOff>
      <xdr:row>42</xdr:row>
      <xdr:rowOff>35560</xdr:rowOff>
    </xdr:to>
    <xdr:cxnSp macro="">
      <xdr:nvCxnSpPr>
        <xdr:cNvPr id="310" name="直線コネクタ 309"/>
        <xdr:cNvCxnSpPr/>
      </xdr:nvCxnSpPr>
      <xdr:spPr>
        <a:xfrm>
          <a:off x="16421100" y="723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11"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2" name="直線コネクタ 311"/>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165100</xdr:rowOff>
    </xdr:from>
    <xdr:to>
      <xdr:col>82</xdr:col>
      <xdr:colOff>107950</xdr:colOff>
      <xdr:row>35</xdr:row>
      <xdr:rowOff>8890</xdr:rowOff>
    </xdr:to>
    <xdr:cxnSp macro="">
      <xdr:nvCxnSpPr>
        <xdr:cNvPr id="313" name="直線コネクタ 312"/>
        <xdr:cNvCxnSpPr/>
      </xdr:nvCxnSpPr>
      <xdr:spPr>
        <a:xfrm>
          <a:off x="15671800" y="59944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33037</xdr:rowOff>
    </xdr:from>
    <xdr:ext cx="762000" cy="259045"/>
    <xdr:sp macro="" textlink="">
      <xdr:nvSpPr>
        <xdr:cNvPr id="314" name="補助費等平均値テキスト"/>
        <xdr:cNvSpPr txBox="1"/>
      </xdr:nvSpPr>
      <xdr:spPr>
        <a:xfrm>
          <a:off x="16598900" y="6548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60960</xdr:rowOff>
    </xdr:from>
    <xdr:to>
      <xdr:col>82</xdr:col>
      <xdr:colOff>158750</xdr:colOff>
      <xdr:row>38</xdr:row>
      <xdr:rowOff>162560</xdr:rowOff>
    </xdr:to>
    <xdr:sp macro="" textlink="">
      <xdr:nvSpPr>
        <xdr:cNvPr id="315" name="フローチャート: 判断 314"/>
        <xdr:cNvSpPr/>
      </xdr:nvSpPr>
      <xdr:spPr>
        <a:xfrm>
          <a:off x="16459200" y="657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119380</xdr:rowOff>
    </xdr:from>
    <xdr:to>
      <xdr:col>78</xdr:col>
      <xdr:colOff>69850</xdr:colOff>
      <xdr:row>34</xdr:row>
      <xdr:rowOff>165100</xdr:rowOff>
    </xdr:to>
    <xdr:cxnSp macro="">
      <xdr:nvCxnSpPr>
        <xdr:cNvPr id="316" name="直線コネクタ 315"/>
        <xdr:cNvCxnSpPr/>
      </xdr:nvCxnSpPr>
      <xdr:spPr>
        <a:xfrm>
          <a:off x="14782800" y="5948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15240</xdr:rowOff>
    </xdr:from>
    <xdr:to>
      <xdr:col>78</xdr:col>
      <xdr:colOff>120650</xdr:colOff>
      <xdr:row>38</xdr:row>
      <xdr:rowOff>116840</xdr:rowOff>
    </xdr:to>
    <xdr:sp macro="" textlink="">
      <xdr:nvSpPr>
        <xdr:cNvPr id="317" name="フローチャート: 判断 316"/>
        <xdr:cNvSpPr/>
      </xdr:nvSpPr>
      <xdr:spPr>
        <a:xfrm>
          <a:off x="15621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101617</xdr:rowOff>
    </xdr:from>
    <xdr:ext cx="736600" cy="259045"/>
    <xdr:sp macro="" textlink="">
      <xdr:nvSpPr>
        <xdr:cNvPr id="318" name="テキスト ボックス 317"/>
        <xdr:cNvSpPr txBox="1"/>
      </xdr:nvSpPr>
      <xdr:spPr>
        <a:xfrm>
          <a:off x="15290800" y="66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111760</xdr:rowOff>
    </xdr:from>
    <xdr:to>
      <xdr:col>73</xdr:col>
      <xdr:colOff>180975</xdr:colOff>
      <xdr:row>34</xdr:row>
      <xdr:rowOff>119380</xdr:rowOff>
    </xdr:to>
    <xdr:cxnSp macro="">
      <xdr:nvCxnSpPr>
        <xdr:cNvPr id="319" name="直線コネクタ 318"/>
        <xdr:cNvCxnSpPr/>
      </xdr:nvCxnSpPr>
      <xdr:spPr>
        <a:xfrm>
          <a:off x="13893800" y="5941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163830</xdr:rowOff>
    </xdr:from>
    <xdr:to>
      <xdr:col>74</xdr:col>
      <xdr:colOff>31750</xdr:colOff>
      <xdr:row>38</xdr:row>
      <xdr:rowOff>93980</xdr:rowOff>
    </xdr:to>
    <xdr:sp macro="" textlink="">
      <xdr:nvSpPr>
        <xdr:cNvPr id="320" name="フローチャート: 判断 319"/>
        <xdr:cNvSpPr/>
      </xdr:nvSpPr>
      <xdr:spPr>
        <a:xfrm>
          <a:off x="14732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78757</xdr:rowOff>
    </xdr:from>
    <xdr:ext cx="762000" cy="259045"/>
    <xdr:sp macro="" textlink="">
      <xdr:nvSpPr>
        <xdr:cNvPr id="321" name="テキスト ボックス 320"/>
        <xdr:cNvSpPr txBox="1"/>
      </xdr:nvSpPr>
      <xdr:spPr>
        <a:xfrm>
          <a:off x="14401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111760</xdr:rowOff>
    </xdr:from>
    <xdr:to>
      <xdr:col>69</xdr:col>
      <xdr:colOff>92075</xdr:colOff>
      <xdr:row>34</xdr:row>
      <xdr:rowOff>165100</xdr:rowOff>
    </xdr:to>
    <xdr:cxnSp macro="">
      <xdr:nvCxnSpPr>
        <xdr:cNvPr id="322" name="直線コネクタ 321"/>
        <xdr:cNvCxnSpPr/>
      </xdr:nvCxnSpPr>
      <xdr:spPr>
        <a:xfrm flipV="1">
          <a:off x="13004800" y="59410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95250</xdr:rowOff>
    </xdr:from>
    <xdr:to>
      <xdr:col>69</xdr:col>
      <xdr:colOff>142875</xdr:colOff>
      <xdr:row>38</xdr:row>
      <xdr:rowOff>25400</xdr:rowOff>
    </xdr:to>
    <xdr:sp macro="" textlink="">
      <xdr:nvSpPr>
        <xdr:cNvPr id="323" name="フローチャート: 判断 322"/>
        <xdr:cNvSpPr/>
      </xdr:nvSpPr>
      <xdr:spPr>
        <a:xfrm>
          <a:off x="13843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10177</xdr:rowOff>
    </xdr:from>
    <xdr:ext cx="762000" cy="259045"/>
    <xdr:sp macro="" textlink="">
      <xdr:nvSpPr>
        <xdr:cNvPr id="324" name="テキスト ボックス 323"/>
        <xdr:cNvSpPr txBox="1"/>
      </xdr:nvSpPr>
      <xdr:spPr>
        <a:xfrm>
          <a:off x="13512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125730</xdr:rowOff>
    </xdr:from>
    <xdr:to>
      <xdr:col>65</xdr:col>
      <xdr:colOff>53975</xdr:colOff>
      <xdr:row>38</xdr:row>
      <xdr:rowOff>55880</xdr:rowOff>
    </xdr:to>
    <xdr:sp macro="" textlink="">
      <xdr:nvSpPr>
        <xdr:cNvPr id="325" name="フローチャート: 判断 324"/>
        <xdr:cNvSpPr/>
      </xdr:nvSpPr>
      <xdr:spPr>
        <a:xfrm>
          <a:off x="129540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40657</xdr:rowOff>
    </xdr:from>
    <xdr:ext cx="762000" cy="259045"/>
    <xdr:sp macro="" textlink="">
      <xdr:nvSpPr>
        <xdr:cNvPr id="326" name="テキスト ボックス 325"/>
        <xdr:cNvSpPr txBox="1"/>
      </xdr:nvSpPr>
      <xdr:spPr>
        <a:xfrm>
          <a:off x="12623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129540</xdr:rowOff>
    </xdr:from>
    <xdr:to>
      <xdr:col>82</xdr:col>
      <xdr:colOff>158750</xdr:colOff>
      <xdr:row>35</xdr:row>
      <xdr:rowOff>59690</xdr:rowOff>
    </xdr:to>
    <xdr:sp macro="" textlink="">
      <xdr:nvSpPr>
        <xdr:cNvPr id="332" name="楕円 331"/>
        <xdr:cNvSpPr/>
      </xdr:nvSpPr>
      <xdr:spPr>
        <a:xfrm>
          <a:off x="164592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38117</xdr:rowOff>
    </xdr:from>
    <xdr:ext cx="762000" cy="259045"/>
    <xdr:sp macro="" textlink="">
      <xdr:nvSpPr>
        <xdr:cNvPr id="333" name="補助費等該当値テキスト"/>
        <xdr:cNvSpPr txBox="1"/>
      </xdr:nvSpPr>
      <xdr:spPr>
        <a:xfrm>
          <a:off x="16598900" y="586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114300</xdr:rowOff>
    </xdr:from>
    <xdr:to>
      <xdr:col>78</xdr:col>
      <xdr:colOff>120650</xdr:colOff>
      <xdr:row>35</xdr:row>
      <xdr:rowOff>44450</xdr:rowOff>
    </xdr:to>
    <xdr:sp macro="" textlink="">
      <xdr:nvSpPr>
        <xdr:cNvPr id="334" name="楕円 333"/>
        <xdr:cNvSpPr/>
      </xdr:nvSpPr>
      <xdr:spPr>
        <a:xfrm>
          <a:off x="15621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54627</xdr:rowOff>
    </xdr:from>
    <xdr:ext cx="736600" cy="259045"/>
    <xdr:sp macro="" textlink="">
      <xdr:nvSpPr>
        <xdr:cNvPr id="335" name="テキスト ボックス 334"/>
        <xdr:cNvSpPr txBox="1"/>
      </xdr:nvSpPr>
      <xdr:spPr>
        <a:xfrm>
          <a:off x="15290800" y="571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68580</xdr:rowOff>
    </xdr:from>
    <xdr:to>
      <xdr:col>74</xdr:col>
      <xdr:colOff>31750</xdr:colOff>
      <xdr:row>34</xdr:row>
      <xdr:rowOff>170180</xdr:rowOff>
    </xdr:to>
    <xdr:sp macro="" textlink="">
      <xdr:nvSpPr>
        <xdr:cNvPr id="336" name="楕円 335"/>
        <xdr:cNvSpPr/>
      </xdr:nvSpPr>
      <xdr:spPr>
        <a:xfrm>
          <a:off x="14732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8907</xdr:rowOff>
    </xdr:from>
    <xdr:ext cx="762000" cy="259045"/>
    <xdr:sp macro="" textlink="">
      <xdr:nvSpPr>
        <xdr:cNvPr id="337" name="テキスト ボックス 336"/>
        <xdr:cNvSpPr txBox="1"/>
      </xdr:nvSpPr>
      <xdr:spPr>
        <a:xfrm>
          <a:off x="14401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60960</xdr:rowOff>
    </xdr:from>
    <xdr:to>
      <xdr:col>69</xdr:col>
      <xdr:colOff>142875</xdr:colOff>
      <xdr:row>34</xdr:row>
      <xdr:rowOff>162560</xdr:rowOff>
    </xdr:to>
    <xdr:sp macro="" textlink="">
      <xdr:nvSpPr>
        <xdr:cNvPr id="338" name="楕円 337"/>
        <xdr:cNvSpPr/>
      </xdr:nvSpPr>
      <xdr:spPr>
        <a:xfrm>
          <a:off x="13843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1287</xdr:rowOff>
    </xdr:from>
    <xdr:ext cx="762000" cy="259045"/>
    <xdr:sp macro="" textlink="">
      <xdr:nvSpPr>
        <xdr:cNvPr id="339" name="テキスト ボックス 338"/>
        <xdr:cNvSpPr txBox="1"/>
      </xdr:nvSpPr>
      <xdr:spPr>
        <a:xfrm>
          <a:off x="13512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114300</xdr:rowOff>
    </xdr:from>
    <xdr:to>
      <xdr:col>65</xdr:col>
      <xdr:colOff>53975</xdr:colOff>
      <xdr:row>35</xdr:row>
      <xdr:rowOff>44450</xdr:rowOff>
    </xdr:to>
    <xdr:sp macro="" textlink="">
      <xdr:nvSpPr>
        <xdr:cNvPr id="340" name="楕円 339"/>
        <xdr:cNvSpPr/>
      </xdr:nvSpPr>
      <xdr:spPr>
        <a:xfrm>
          <a:off x="12954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54627</xdr:rowOff>
    </xdr:from>
    <xdr:ext cx="762000" cy="259045"/>
    <xdr:sp macro="" textlink="">
      <xdr:nvSpPr>
        <xdr:cNvPr id="341" name="テキスト ボックス 340"/>
        <xdr:cNvSpPr txBox="1"/>
      </xdr:nvSpPr>
      <xdr:spPr>
        <a:xfrm>
          <a:off x="12623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合併旧町村の地方債の継承に加え、近年、建設事業が集中したことによる影響で、公債費が膨らんでおり、類似団体平均を</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％上回っている。今後さらに小学校建設事業（Ｈ</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）や公営住宅建設事業（Ｈ</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）等に係る起債の償還も始まり、依然厳しい財政運営となることが予想されることから、これまで以上に地方債の新規発行を伴う普通建設事業費の抑制を図っていくことが必要となる。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165863</xdr:rowOff>
    </xdr:to>
    <xdr:cxnSp macro="">
      <xdr:nvCxnSpPr>
        <xdr:cNvPr id="366" name="直線コネクタ 365"/>
        <xdr:cNvCxnSpPr/>
      </xdr:nvCxnSpPr>
      <xdr:spPr>
        <a:xfrm flipV="1">
          <a:off x="4826000" y="12754864"/>
          <a:ext cx="0" cy="95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7" name="公債費最小値テキスト"/>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8" name="直線コネクタ 367"/>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69850</xdr:rowOff>
    </xdr:from>
    <xdr:to>
      <xdr:col>24</xdr:col>
      <xdr:colOff>25400</xdr:colOff>
      <xdr:row>79</xdr:row>
      <xdr:rowOff>120142</xdr:rowOff>
    </xdr:to>
    <xdr:cxnSp macro="">
      <xdr:nvCxnSpPr>
        <xdr:cNvPr id="371" name="直線コネクタ 370"/>
        <xdr:cNvCxnSpPr/>
      </xdr:nvCxnSpPr>
      <xdr:spPr>
        <a:xfrm>
          <a:off x="3987800" y="1361440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33290</xdr:rowOff>
    </xdr:from>
    <xdr:ext cx="762000" cy="259045"/>
    <xdr:sp macro="" textlink="">
      <xdr:nvSpPr>
        <xdr:cNvPr id="372" name="公債費平均値テキスト"/>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73" name="フローチャート: 判断 372"/>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51563</xdr:rowOff>
    </xdr:from>
    <xdr:to>
      <xdr:col>19</xdr:col>
      <xdr:colOff>187325</xdr:colOff>
      <xdr:row>79</xdr:row>
      <xdr:rowOff>69850</xdr:rowOff>
    </xdr:to>
    <xdr:cxnSp macro="">
      <xdr:nvCxnSpPr>
        <xdr:cNvPr id="374" name="直線コネクタ 373"/>
        <xdr:cNvCxnSpPr/>
      </xdr:nvCxnSpPr>
      <xdr:spPr>
        <a:xfrm>
          <a:off x="3098800" y="13596113"/>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75" name="フローチャート: 判断 374"/>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128540</xdr:rowOff>
    </xdr:from>
    <xdr:ext cx="736600" cy="259045"/>
    <xdr:sp macro="" textlink="">
      <xdr:nvSpPr>
        <xdr:cNvPr id="376" name="テキスト ボックス 375"/>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24130</xdr:rowOff>
    </xdr:from>
    <xdr:to>
      <xdr:col>15</xdr:col>
      <xdr:colOff>98425</xdr:colOff>
      <xdr:row>79</xdr:row>
      <xdr:rowOff>51563</xdr:rowOff>
    </xdr:to>
    <xdr:cxnSp macro="">
      <xdr:nvCxnSpPr>
        <xdr:cNvPr id="377" name="直線コネクタ 376"/>
        <xdr:cNvCxnSpPr/>
      </xdr:nvCxnSpPr>
      <xdr:spPr>
        <a:xfrm>
          <a:off x="2209800" y="13568680"/>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7620</xdr:rowOff>
    </xdr:from>
    <xdr:to>
      <xdr:col>15</xdr:col>
      <xdr:colOff>149225</xdr:colOff>
      <xdr:row>78</xdr:row>
      <xdr:rowOff>109220</xdr:rowOff>
    </xdr:to>
    <xdr:sp macro="" textlink="">
      <xdr:nvSpPr>
        <xdr:cNvPr id="378" name="フローチャート: 判断 377"/>
        <xdr:cNvSpPr/>
      </xdr:nvSpPr>
      <xdr:spPr>
        <a:xfrm>
          <a:off x="3048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119397</xdr:rowOff>
    </xdr:from>
    <xdr:ext cx="762000" cy="259045"/>
    <xdr:sp macro="" textlink="">
      <xdr:nvSpPr>
        <xdr:cNvPr id="379" name="テキスト ボックス 378"/>
        <xdr:cNvSpPr txBox="1"/>
      </xdr:nvSpPr>
      <xdr:spPr>
        <a:xfrm>
          <a:off x="2717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24130</xdr:rowOff>
    </xdr:from>
    <xdr:to>
      <xdr:col>11</xdr:col>
      <xdr:colOff>9525</xdr:colOff>
      <xdr:row>79</xdr:row>
      <xdr:rowOff>42418</xdr:rowOff>
    </xdr:to>
    <xdr:cxnSp macro="">
      <xdr:nvCxnSpPr>
        <xdr:cNvPr id="380" name="直線コネクタ 379"/>
        <xdr:cNvCxnSpPr/>
      </xdr:nvCxnSpPr>
      <xdr:spPr>
        <a:xfrm flipV="1">
          <a:off x="1320800" y="135686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81" name="フローチャート: 判断 380"/>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110253</xdr:rowOff>
    </xdr:from>
    <xdr:ext cx="762000" cy="259045"/>
    <xdr:sp macro="" textlink="">
      <xdr:nvSpPr>
        <xdr:cNvPr id="382" name="テキスト ボックス 381"/>
        <xdr:cNvSpPr txBox="1"/>
      </xdr:nvSpPr>
      <xdr:spPr>
        <a:xfrm>
          <a:off x="1828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83" name="フローチャート: 判断 382"/>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128540</xdr:rowOff>
    </xdr:from>
    <xdr:ext cx="762000" cy="259045"/>
    <xdr:sp macro="" textlink="">
      <xdr:nvSpPr>
        <xdr:cNvPr id="384" name="テキスト ボックス 383"/>
        <xdr:cNvSpPr txBox="1"/>
      </xdr:nvSpPr>
      <xdr:spPr>
        <a:xfrm>
          <a:off x="939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69342</xdr:rowOff>
    </xdr:from>
    <xdr:to>
      <xdr:col>24</xdr:col>
      <xdr:colOff>76200</xdr:colOff>
      <xdr:row>79</xdr:row>
      <xdr:rowOff>170942</xdr:rowOff>
    </xdr:to>
    <xdr:sp macro="" textlink="">
      <xdr:nvSpPr>
        <xdr:cNvPr id="390" name="楕円 389"/>
        <xdr:cNvSpPr/>
      </xdr:nvSpPr>
      <xdr:spPr>
        <a:xfrm>
          <a:off x="47752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149369</xdr:rowOff>
    </xdr:from>
    <xdr:ext cx="762000" cy="259045"/>
    <xdr:sp macro="" textlink="">
      <xdr:nvSpPr>
        <xdr:cNvPr id="391" name="公債費該当値テキスト"/>
        <xdr:cNvSpPr txBox="1"/>
      </xdr:nvSpPr>
      <xdr:spPr>
        <a:xfrm>
          <a:off x="4914900" y="13522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19050</xdr:rowOff>
    </xdr:from>
    <xdr:to>
      <xdr:col>20</xdr:col>
      <xdr:colOff>38100</xdr:colOff>
      <xdr:row>79</xdr:row>
      <xdr:rowOff>120650</xdr:rowOff>
    </xdr:to>
    <xdr:sp macro="" textlink="">
      <xdr:nvSpPr>
        <xdr:cNvPr id="392" name="楕円 391"/>
        <xdr:cNvSpPr/>
      </xdr:nvSpPr>
      <xdr:spPr>
        <a:xfrm>
          <a:off x="3937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105427</xdr:rowOff>
    </xdr:from>
    <xdr:ext cx="736600" cy="259045"/>
    <xdr:sp macro="" textlink="">
      <xdr:nvSpPr>
        <xdr:cNvPr id="393" name="テキスト ボックス 392"/>
        <xdr:cNvSpPr txBox="1"/>
      </xdr:nvSpPr>
      <xdr:spPr>
        <a:xfrm>
          <a:off x="3606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763</xdr:rowOff>
    </xdr:from>
    <xdr:to>
      <xdr:col>15</xdr:col>
      <xdr:colOff>149225</xdr:colOff>
      <xdr:row>79</xdr:row>
      <xdr:rowOff>102363</xdr:rowOff>
    </xdr:to>
    <xdr:sp macro="" textlink="">
      <xdr:nvSpPr>
        <xdr:cNvPr id="394" name="楕円 393"/>
        <xdr:cNvSpPr/>
      </xdr:nvSpPr>
      <xdr:spPr>
        <a:xfrm>
          <a:off x="3048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87140</xdr:rowOff>
    </xdr:from>
    <xdr:ext cx="762000" cy="259045"/>
    <xdr:sp macro="" textlink="">
      <xdr:nvSpPr>
        <xdr:cNvPr id="395" name="テキスト ボックス 394"/>
        <xdr:cNvSpPr txBox="1"/>
      </xdr:nvSpPr>
      <xdr:spPr>
        <a:xfrm>
          <a:off x="2717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144780</xdr:rowOff>
    </xdr:from>
    <xdr:to>
      <xdr:col>11</xdr:col>
      <xdr:colOff>60325</xdr:colOff>
      <xdr:row>79</xdr:row>
      <xdr:rowOff>74930</xdr:rowOff>
    </xdr:to>
    <xdr:sp macro="" textlink="">
      <xdr:nvSpPr>
        <xdr:cNvPr id="396" name="楕円 395"/>
        <xdr:cNvSpPr/>
      </xdr:nvSpPr>
      <xdr:spPr>
        <a:xfrm>
          <a:off x="2159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59707</xdr:rowOff>
    </xdr:from>
    <xdr:ext cx="762000" cy="259045"/>
    <xdr:sp macro="" textlink="">
      <xdr:nvSpPr>
        <xdr:cNvPr id="397" name="テキスト ボックス 396"/>
        <xdr:cNvSpPr txBox="1"/>
      </xdr:nvSpPr>
      <xdr:spPr>
        <a:xfrm>
          <a:off x="1828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163068</xdr:rowOff>
    </xdr:from>
    <xdr:to>
      <xdr:col>6</xdr:col>
      <xdr:colOff>171450</xdr:colOff>
      <xdr:row>79</xdr:row>
      <xdr:rowOff>93218</xdr:rowOff>
    </xdr:to>
    <xdr:sp macro="" textlink="">
      <xdr:nvSpPr>
        <xdr:cNvPr id="398" name="楕円 397"/>
        <xdr:cNvSpPr/>
      </xdr:nvSpPr>
      <xdr:spPr>
        <a:xfrm>
          <a:off x="1270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77995</xdr:rowOff>
    </xdr:from>
    <xdr:ext cx="762000" cy="259045"/>
    <xdr:sp macro="" textlink="">
      <xdr:nvSpPr>
        <xdr:cNvPr id="399" name="テキスト ボックス 398"/>
        <xdr:cNvSpPr txBox="1"/>
      </xdr:nvSpPr>
      <xdr:spPr>
        <a:xfrm>
          <a:off x="939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年度以降、類似団体平均以下の水準を推移し平成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％下回っている。今後も引き続き、高水準な人件費を職員数の適正化により削減すること、また、上昇傾向にある扶助費の抑制を図ること等により経常経費の削減に努める。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40132</xdr:rowOff>
    </xdr:to>
    <xdr:cxnSp macro="">
      <xdr:nvCxnSpPr>
        <xdr:cNvPr id="425" name="直線コネクタ 424"/>
        <xdr:cNvCxnSpPr/>
      </xdr:nvCxnSpPr>
      <xdr:spPr>
        <a:xfrm flipV="1">
          <a:off x="16510000" y="12814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26"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27" name="直線コネクタ 426"/>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8"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9" name="直線コネクタ 428"/>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159004</xdr:rowOff>
    </xdr:from>
    <xdr:to>
      <xdr:col>82</xdr:col>
      <xdr:colOff>107950</xdr:colOff>
      <xdr:row>75</xdr:row>
      <xdr:rowOff>37846</xdr:rowOff>
    </xdr:to>
    <xdr:cxnSp macro="">
      <xdr:nvCxnSpPr>
        <xdr:cNvPr id="430" name="直線コネクタ 429"/>
        <xdr:cNvCxnSpPr/>
      </xdr:nvCxnSpPr>
      <xdr:spPr>
        <a:xfrm>
          <a:off x="15671800" y="1284630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71138</xdr:rowOff>
    </xdr:from>
    <xdr:ext cx="762000" cy="259045"/>
    <xdr:sp macro="" textlink="">
      <xdr:nvSpPr>
        <xdr:cNvPr id="431" name="公債費以外平均値テキスト"/>
        <xdr:cNvSpPr txBox="1"/>
      </xdr:nvSpPr>
      <xdr:spPr>
        <a:xfrm>
          <a:off x="16598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32" name="フローチャート: 判断 431"/>
        <xdr:cNvSpPr/>
      </xdr:nvSpPr>
      <xdr:spPr>
        <a:xfrm>
          <a:off x="16459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62992</xdr:rowOff>
    </xdr:from>
    <xdr:to>
      <xdr:col>78</xdr:col>
      <xdr:colOff>69850</xdr:colOff>
      <xdr:row>74</xdr:row>
      <xdr:rowOff>159004</xdr:rowOff>
    </xdr:to>
    <xdr:cxnSp macro="">
      <xdr:nvCxnSpPr>
        <xdr:cNvPr id="433" name="直線コネクタ 432"/>
        <xdr:cNvCxnSpPr/>
      </xdr:nvCxnSpPr>
      <xdr:spPr>
        <a:xfrm>
          <a:off x="14782800" y="1275029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34" name="フローチャート: 判断 433"/>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121429</xdr:rowOff>
    </xdr:from>
    <xdr:ext cx="736600" cy="259045"/>
    <xdr:sp macro="" textlink="">
      <xdr:nvSpPr>
        <xdr:cNvPr id="435" name="テキスト ボックス 434"/>
        <xdr:cNvSpPr txBox="1"/>
      </xdr:nvSpPr>
      <xdr:spPr>
        <a:xfrm>
          <a:off x="15290800" y="1315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53848</xdr:rowOff>
    </xdr:from>
    <xdr:to>
      <xdr:col>73</xdr:col>
      <xdr:colOff>180975</xdr:colOff>
      <xdr:row>74</xdr:row>
      <xdr:rowOff>62992</xdr:rowOff>
    </xdr:to>
    <xdr:cxnSp macro="">
      <xdr:nvCxnSpPr>
        <xdr:cNvPr id="436" name="直線コネクタ 435"/>
        <xdr:cNvCxnSpPr/>
      </xdr:nvCxnSpPr>
      <xdr:spPr>
        <a:xfrm>
          <a:off x="13893800" y="127411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7" name="フローチャート: 判断 436"/>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66564</xdr:rowOff>
    </xdr:from>
    <xdr:ext cx="762000" cy="259045"/>
    <xdr:sp macro="" textlink="">
      <xdr:nvSpPr>
        <xdr:cNvPr id="438" name="テキスト ボックス 437"/>
        <xdr:cNvSpPr txBox="1"/>
      </xdr:nvSpPr>
      <xdr:spPr>
        <a:xfrm>
          <a:off x="14401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53848</xdr:rowOff>
    </xdr:from>
    <xdr:to>
      <xdr:col>69</xdr:col>
      <xdr:colOff>92075</xdr:colOff>
      <xdr:row>74</xdr:row>
      <xdr:rowOff>85852</xdr:rowOff>
    </xdr:to>
    <xdr:cxnSp macro="">
      <xdr:nvCxnSpPr>
        <xdr:cNvPr id="439" name="直線コネクタ 438"/>
        <xdr:cNvCxnSpPr/>
      </xdr:nvCxnSpPr>
      <xdr:spPr>
        <a:xfrm flipV="1">
          <a:off x="13004800" y="127411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83058</xdr:rowOff>
    </xdr:from>
    <xdr:to>
      <xdr:col>69</xdr:col>
      <xdr:colOff>142875</xdr:colOff>
      <xdr:row>76</xdr:row>
      <xdr:rowOff>13208</xdr:rowOff>
    </xdr:to>
    <xdr:sp macro="" textlink="">
      <xdr:nvSpPr>
        <xdr:cNvPr id="440" name="フローチャート: 判断 439"/>
        <xdr:cNvSpPr/>
      </xdr:nvSpPr>
      <xdr:spPr>
        <a:xfrm>
          <a:off x="13843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169435</xdr:rowOff>
    </xdr:from>
    <xdr:ext cx="762000" cy="259045"/>
    <xdr:sp macro="" textlink="">
      <xdr:nvSpPr>
        <xdr:cNvPr id="441" name="テキスト ボックス 440"/>
        <xdr:cNvSpPr txBox="1"/>
      </xdr:nvSpPr>
      <xdr:spPr>
        <a:xfrm>
          <a:off x="13512800" y="1302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115062</xdr:rowOff>
    </xdr:from>
    <xdr:to>
      <xdr:col>65</xdr:col>
      <xdr:colOff>53975</xdr:colOff>
      <xdr:row>76</xdr:row>
      <xdr:rowOff>45213</xdr:rowOff>
    </xdr:to>
    <xdr:sp macro="" textlink="">
      <xdr:nvSpPr>
        <xdr:cNvPr id="442" name="フローチャート: 判断 441"/>
        <xdr:cNvSpPr/>
      </xdr:nvSpPr>
      <xdr:spPr>
        <a:xfrm>
          <a:off x="12954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29990</xdr:rowOff>
    </xdr:from>
    <xdr:ext cx="762000" cy="259045"/>
    <xdr:sp macro="" textlink="">
      <xdr:nvSpPr>
        <xdr:cNvPr id="443" name="テキスト ボックス 442"/>
        <xdr:cNvSpPr txBox="1"/>
      </xdr:nvSpPr>
      <xdr:spPr>
        <a:xfrm>
          <a:off x="12623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158496</xdr:rowOff>
    </xdr:from>
    <xdr:to>
      <xdr:col>82</xdr:col>
      <xdr:colOff>158750</xdr:colOff>
      <xdr:row>75</xdr:row>
      <xdr:rowOff>88646</xdr:rowOff>
    </xdr:to>
    <xdr:sp macro="" textlink="">
      <xdr:nvSpPr>
        <xdr:cNvPr id="449" name="楕円 448"/>
        <xdr:cNvSpPr/>
      </xdr:nvSpPr>
      <xdr:spPr>
        <a:xfrm>
          <a:off x="164592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67073</xdr:rowOff>
    </xdr:from>
    <xdr:ext cx="762000" cy="259045"/>
    <xdr:sp macro="" textlink="">
      <xdr:nvSpPr>
        <xdr:cNvPr id="450" name="公債費以外該当値テキスト"/>
        <xdr:cNvSpPr txBox="1"/>
      </xdr:nvSpPr>
      <xdr:spPr>
        <a:xfrm>
          <a:off x="16598900" y="12754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108204</xdr:rowOff>
    </xdr:from>
    <xdr:to>
      <xdr:col>78</xdr:col>
      <xdr:colOff>120650</xdr:colOff>
      <xdr:row>75</xdr:row>
      <xdr:rowOff>38354</xdr:rowOff>
    </xdr:to>
    <xdr:sp macro="" textlink="">
      <xdr:nvSpPr>
        <xdr:cNvPr id="451" name="楕円 450"/>
        <xdr:cNvSpPr/>
      </xdr:nvSpPr>
      <xdr:spPr>
        <a:xfrm>
          <a:off x="156210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48531</xdr:rowOff>
    </xdr:from>
    <xdr:ext cx="736600" cy="259045"/>
    <xdr:sp macro="" textlink="">
      <xdr:nvSpPr>
        <xdr:cNvPr id="452" name="テキスト ボックス 451"/>
        <xdr:cNvSpPr txBox="1"/>
      </xdr:nvSpPr>
      <xdr:spPr>
        <a:xfrm>
          <a:off x="15290800" y="12564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12192</xdr:rowOff>
    </xdr:from>
    <xdr:to>
      <xdr:col>74</xdr:col>
      <xdr:colOff>31750</xdr:colOff>
      <xdr:row>74</xdr:row>
      <xdr:rowOff>113792</xdr:rowOff>
    </xdr:to>
    <xdr:sp macro="" textlink="">
      <xdr:nvSpPr>
        <xdr:cNvPr id="453" name="楕円 452"/>
        <xdr:cNvSpPr/>
      </xdr:nvSpPr>
      <xdr:spPr>
        <a:xfrm>
          <a:off x="14732000" y="126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123969</xdr:rowOff>
    </xdr:from>
    <xdr:ext cx="762000" cy="259045"/>
    <xdr:sp macro="" textlink="">
      <xdr:nvSpPr>
        <xdr:cNvPr id="454" name="テキスト ボックス 453"/>
        <xdr:cNvSpPr txBox="1"/>
      </xdr:nvSpPr>
      <xdr:spPr>
        <a:xfrm>
          <a:off x="14401800" y="1246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3048</xdr:rowOff>
    </xdr:from>
    <xdr:to>
      <xdr:col>69</xdr:col>
      <xdr:colOff>142875</xdr:colOff>
      <xdr:row>74</xdr:row>
      <xdr:rowOff>104648</xdr:rowOff>
    </xdr:to>
    <xdr:sp macro="" textlink="">
      <xdr:nvSpPr>
        <xdr:cNvPr id="455" name="楕円 454"/>
        <xdr:cNvSpPr/>
      </xdr:nvSpPr>
      <xdr:spPr>
        <a:xfrm>
          <a:off x="13843000" y="12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114825</xdr:rowOff>
    </xdr:from>
    <xdr:ext cx="762000" cy="259045"/>
    <xdr:sp macro="" textlink="">
      <xdr:nvSpPr>
        <xdr:cNvPr id="456" name="テキスト ボックス 455"/>
        <xdr:cNvSpPr txBox="1"/>
      </xdr:nvSpPr>
      <xdr:spPr>
        <a:xfrm>
          <a:off x="13512800" y="124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35052</xdr:rowOff>
    </xdr:from>
    <xdr:to>
      <xdr:col>65</xdr:col>
      <xdr:colOff>53975</xdr:colOff>
      <xdr:row>74</xdr:row>
      <xdr:rowOff>136652</xdr:rowOff>
    </xdr:to>
    <xdr:sp macro="" textlink="">
      <xdr:nvSpPr>
        <xdr:cNvPr id="457" name="楕円 456"/>
        <xdr:cNvSpPr/>
      </xdr:nvSpPr>
      <xdr:spPr>
        <a:xfrm>
          <a:off x="12954000" y="127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146829</xdr:rowOff>
    </xdr:from>
    <xdr:ext cx="762000" cy="259045"/>
    <xdr:sp macro="" textlink="">
      <xdr:nvSpPr>
        <xdr:cNvPr id="458" name="テキスト ボックス 457"/>
        <xdr:cNvSpPr txBox="1"/>
      </xdr:nvSpPr>
      <xdr:spPr>
        <a:xfrm>
          <a:off x="12623800" y="1249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青森県つがる市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166414</xdr:rowOff>
    </xdr:from>
    <xdr:to>
      <xdr:col>29</xdr:col>
      <xdr:colOff>127000</xdr:colOff>
      <xdr:row>20</xdr:row>
      <xdr:rowOff>45904</xdr:rowOff>
    </xdr:to>
    <xdr:cxnSp macro="">
      <xdr:nvCxnSpPr>
        <xdr:cNvPr id="45" name="直線コネクタ 44"/>
        <xdr:cNvCxnSpPr/>
      </xdr:nvCxnSpPr>
      <xdr:spPr bwMode="auto">
        <a:xfrm flipV="1">
          <a:off x="5651500" y="1928539"/>
          <a:ext cx="0" cy="15939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17981</xdr:rowOff>
    </xdr:from>
    <xdr:ext cx="762000" cy="259045"/>
    <xdr:sp macro="" textlink="">
      <xdr:nvSpPr>
        <xdr:cNvPr id="46" name="人口1人当たり決算額の推移最小値テキスト130"/>
        <xdr:cNvSpPr txBox="1"/>
      </xdr:nvSpPr>
      <xdr:spPr>
        <a:xfrm>
          <a:off x="5740400" y="349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45904</xdr:rowOff>
    </xdr:from>
    <xdr:to>
      <xdr:col>30</xdr:col>
      <xdr:colOff>25400</xdr:colOff>
      <xdr:row>20</xdr:row>
      <xdr:rowOff>45904</xdr:rowOff>
    </xdr:to>
    <xdr:cxnSp macro="">
      <xdr:nvCxnSpPr>
        <xdr:cNvPr id="47" name="直線コネクタ 46"/>
        <xdr:cNvCxnSpPr/>
      </xdr:nvCxnSpPr>
      <xdr:spPr bwMode="auto">
        <a:xfrm>
          <a:off x="5562600" y="35225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81341</xdr:rowOff>
    </xdr:from>
    <xdr:ext cx="762000" cy="259045"/>
    <xdr:sp macro="" textlink="">
      <xdr:nvSpPr>
        <xdr:cNvPr id="48" name="人口1人当たり決算額の推移最大値テキスト130"/>
        <xdr:cNvSpPr txBox="1"/>
      </xdr:nvSpPr>
      <xdr:spPr>
        <a:xfrm>
          <a:off x="5740400" y="1672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166414</xdr:rowOff>
    </xdr:from>
    <xdr:to>
      <xdr:col>30</xdr:col>
      <xdr:colOff>25400</xdr:colOff>
      <xdr:row>10</xdr:row>
      <xdr:rowOff>166414</xdr:rowOff>
    </xdr:to>
    <xdr:cxnSp macro="">
      <xdr:nvCxnSpPr>
        <xdr:cNvPr id="49" name="直線コネクタ 48"/>
        <xdr:cNvCxnSpPr/>
      </xdr:nvCxnSpPr>
      <xdr:spPr bwMode="auto">
        <a:xfrm>
          <a:off x="5562600" y="1928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15767</xdr:rowOff>
    </xdr:from>
    <xdr:to>
      <xdr:col>29</xdr:col>
      <xdr:colOff>127000</xdr:colOff>
      <xdr:row>15</xdr:row>
      <xdr:rowOff>36132</xdr:rowOff>
    </xdr:to>
    <xdr:cxnSp macro="">
      <xdr:nvCxnSpPr>
        <xdr:cNvPr id="50" name="直線コネクタ 49"/>
        <xdr:cNvCxnSpPr/>
      </xdr:nvCxnSpPr>
      <xdr:spPr bwMode="auto">
        <a:xfrm flipV="1">
          <a:off x="5003800" y="2635142"/>
          <a:ext cx="647700" cy="20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141984</xdr:rowOff>
    </xdr:from>
    <xdr:ext cx="762000" cy="259045"/>
    <xdr:sp macro="" textlink="">
      <xdr:nvSpPr>
        <xdr:cNvPr id="51" name="人口1人当たり決算額の推移平均値テキスト130"/>
        <xdr:cNvSpPr txBox="1"/>
      </xdr:nvSpPr>
      <xdr:spPr>
        <a:xfrm>
          <a:off x="5740400" y="2761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169907</xdr:rowOff>
    </xdr:from>
    <xdr:to>
      <xdr:col>29</xdr:col>
      <xdr:colOff>177800</xdr:colOff>
      <xdr:row>16</xdr:row>
      <xdr:rowOff>100057</xdr:rowOff>
    </xdr:to>
    <xdr:sp macro="" textlink="">
      <xdr:nvSpPr>
        <xdr:cNvPr id="52" name="フローチャート: 判断 51"/>
        <xdr:cNvSpPr/>
      </xdr:nvSpPr>
      <xdr:spPr bwMode="auto">
        <a:xfrm>
          <a:off x="5600700" y="2789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169691</xdr:rowOff>
    </xdr:from>
    <xdr:to>
      <xdr:col>26</xdr:col>
      <xdr:colOff>50800</xdr:colOff>
      <xdr:row>15</xdr:row>
      <xdr:rowOff>36132</xdr:rowOff>
    </xdr:to>
    <xdr:cxnSp macro="">
      <xdr:nvCxnSpPr>
        <xdr:cNvPr id="53" name="直線コネクタ 52"/>
        <xdr:cNvCxnSpPr/>
      </xdr:nvCxnSpPr>
      <xdr:spPr bwMode="auto">
        <a:xfrm>
          <a:off x="4305300" y="2617616"/>
          <a:ext cx="698500" cy="37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25508</xdr:rowOff>
    </xdr:from>
    <xdr:to>
      <xdr:col>26</xdr:col>
      <xdr:colOff>101600</xdr:colOff>
      <xdr:row>16</xdr:row>
      <xdr:rowOff>127108</xdr:rowOff>
    </xdr:to>
    <xdr:sp macro="" textlink="">
      <xdr:nvSpPr>
        <xdr:cNvPr id="54" name="フローチャート: 判断 53"/>
        <xdr:cNvSpPr/>
      </xdr:nvSpPr>
      <xdr:spPr bwMode="auto">
        <a:xfrm>
          <a:off x="4953000" y="28163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111885</xdr:rowOff>
    </xdr:from>
    <xdr:ext cx="736600" cy="259045"/>
    <xdr:sp macro="" textlink="">
      <xdr:nvSpPr>
        <xdr:cNvPr id="55" name="テキスト ボックス 54"/>
        <xdr:cNvSpPr txBox="1"/>
      </xdr:nvSpPr>
      <xdr:spPr>
        <a:xfrm>
          <a:off x="4622800" y="2902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74098</xdr:rowOff>
    </xdr:from>
    <xdr:to>
      <xdr:col>22</xdr:col>
      <xdr:colOff>114300</xdr:colOff>
      <xdr:row>14</xdr:row>
      <xdr:rowOff>169691</xdr:rowOff>
    </xdr:to>
    <xdr:cxnSp macro="">
      <xdr:nvCxnSpPr>
        <xdr:cNvPr id="56" name="直線コネクタ 55"/>
        <xdr:cNvCxnSpPr/>
      </xdr:nvCxnSpPr>
      <xdr:spPr bwMode="auto">
        <a:xfrm>
          <a:off x="3606800" y="2522023"/>
          <a:ext cx="698500" cy="95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19526</xdr:rowOff>
    </xdr:from>
    <xdr:to>
      <xdr:col>22</xdr:col>
      <xdr:colOff>165100</xdr:colOff>
      <xdr:row>16</xdr:row>
      <xdr:rowOff>121126</xdr:rowOff>
    </xdr:to>
    <xdr:sp macro="" textlink="">
      <xdr:nvSpPr>
        <xdr:cNvPr id="57" name="フローチャート: 判断 56"/>
        <xdr:cNvSpPr/>
      </xdr:nvSpPr>
      <xdr:spPr bwMode="auto">
        <a:xfrm>
          <a:off x="4254500" y="2810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105903</xdr:rowOff>
    </xdr:from>
    <xdr:ext cx="762000" cy="259045"/>
    <xdr:sp macro="" textlink="">
      <xdr:nvSpPr>
        <xdr:cNvPr id="58" name="テキスト ボックス 57"/>
        <xdr:cNvSpPr txBox="1"/>
      </xdr:nvSpPr>
      <xdr:spPr>
        <a:xfrm>
          <a:off x="3924300" y="2896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167234</xdr:rowOff>
    </xdr:from>
    <xdr:to>
      <xdr:col>18</xdr:col>
      <xdr:colOff>177800</xdr:colOff>
      <xdr:row>14</xdr:row>
      <xdr:rowOff>74098</xdr:rowOff>
    </xdr:to>
    <xdr:cxnSp macro="">
      <xdr:nvCxnSpPr>
        <xdr:cNvPr id="59" name="直線コネクタ 58"/>
        <xdr:cNvCxnSpPr/>
      </xdr:nvCxnSpPr>
      <xdr:spPr bwMode="auto">
        <a:xfrm>
          <a:off x="2908300" y="2443709"/>
          <a:ext cx="698500" cy="78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5353</xdr:rowOff>
    </xdr:from>
    <xdr:to>
      <xdr:col>19</xdr:col>
      <xdr:colOff>38100</xdr:colOff>
      <xdr:row>16</xdr:row>
      <xdr:rowOff>106953</xdr:rowOff>
    </xdr:to>
    <xdr:sp macro="" textlink="">
      <xdr:nvSpPr>
        <xdr:cNvPr id="60" name="フローチャート: 判断 59"/>
        <xdr:cNvSpPr/>
      </xdr:nvSpPr>
      <xdr:spPr bwMode="auto">
        <a:xfrm>
          <a:off x="3556000" y="2796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91730</xdr:rowOff>
    </xdr:from>
    <xdr:ext cx="762000" cy="259045"/>
    <xdr:sp macro="" textlink="">
      <xdr:nvSpPr>
        <xdr:cNvPr id="61" name="テキスト ボックス 60"/>
        <xdr:cNvSpPr txBox="1"/>
      </xdr:nvSpPr>
      <xdr:spPr>
        <a:xfrm>
          <a:off x="3225800" y="2882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74390</xdr:rowOff>
    </xdr:from>
    <xdr:to>
      <xdr:col>15</xdr:col>
      <xdr:colOff>101600</xdr:colOff>
      <xdr:row>17</xdr:row>
      <xdr:rowOff>4540</xdr:rowOff>
    </xdr:to>
    <xdr:sp macro="" textlink="">
      <xdr:nvSpPr>
        <xdr:cNvPr id="62" name="フローチャート: 判断 61"/>
        <xdr:cNvSpPr/>
      </xdr:nvSpPr>
      <xdr:spPr bwMode="auto">
        <a:xfrm>
          <a:off x="2857500" y="286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160767</xdr:rowOff>
    </xdr:from>
    <xdr:ext cx="762000" cy="259045"/>
    <xdr:sp macro="" textlink="">
      <xdr:nvSpPr>
        <xdr:cNvPr id="63" name="テキスト ボックス 62"/>
        <xdr:cNvSpPr txBox="1"/>
      </xdr:nvSpPr>
      <xdr:spPr>
        <a:xfrm>
          <a:off x="2527300" y="295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136417</xdr:rowOff>
    </xdr:from>
    <xdr:to>
      <xdr:col>29</xdr:col>
      <xdr:colOff>177800</xdr:colOff>
      <xdr:row>15</xdr:row>
      <xdr:rowOff>66567</xdr:rowOff>
    </xdr:to>
    <xdr:sp macro="" textlink="">
      <xdr:nvSpPr>
        <xdr:cNvPr id="69" name="楕円 68"/>
        <xdr:cNvSpPr/>
      </xdr:nvSpPr>
      <xdr:spPr bwMode="auto">
        <a:xfrm>
          <a:off x="5600700" y="2584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152944</xdr:rowOff>
    </xdr:from>
    <xdr:ext cx="762000" cy="259045"/>
    <xdr:sp macro="" textlink="">
      <xdr:nvSpPr>
        <xdr:cNvPr id="70" name="人口1人当たり決算額の推移該当値テキスト130"/>
        <xdr:cNvSpPr txBox="1"/>
      </xdr:nvSpPr>
      <xdr:spPr>
        <a:xfrm>
          <a:off x="5740400" y="242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156782</xdr:rowOff>
    </xdr:from>
    <xdr:to>
      <xdr:col>26</xdr:col>
      <xdr:colOff>101600</xdr:colOff>
      <xdr:row>15</xdr:row>
      <xdr:rowOff>86932</xdr:rowOff>
    </xdr:to>
    <xdr:sp macro="" textlink="">
      <xdr:nvSpPr>
        <xdr:cNvPr id="71" name="楕円 70"/>
        <xdr:cNvSpPr/>
      </xdr:nvSpPr>
      <xdr:spPr bwMode="auto">
        <a:xfrm>
          <a:off x="4953000" y="2604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97109</xdr:rowOff>
    </xdr:from>
    <xdr:ext cx="736600" cy="259045"/>
    <xdr:sp macro="" textlink="">
      <xdr:nvSpPr>
        <xdr:cNvPr id="72" name="テキスト ボックス 71"/>
        <xdr:cNvSpPr txBox="1"/>
      </xdr:nvSpPr>
      <xdr:spPr>
        <a:xfrm>
          <a:off x="4622800" y="237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118891</xdr:rowOff>
    </xdr:from>
    <xdr:to>
      <xdr:col>22</xdr:col>
      <xdr:colOff>165100</xdr:colOff>
      <xdr:row>15</xdr:row>
      <xdr:rowOff>49041</xdr:rowOff>
    </xdr:to>
    <xdr:sp macro="" textlink="">
      <xdr:nvSpPr>
        <xdr:cNvPr id="73" name="楕円 72"/>
        <xdr:cNvSpPr/>
      </xdr:nvSpPr>
      <xdr:spPr bwMode="auto">
        <a:xfrm>
          <a:off x="4254500" y="2566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59218</xdr:rowOff>
    </xdr:from>
    <xdr:ext cx="762000" cy="259045"/>
    <xdr:sp macro="" textlink="">
      <xdr:nvSpPr>
        <xdr:cNvPr id="74" name="テキスト ボックス 73"/>
        <xdr:cNvSpPr txBox="1"/>
      </xdr:nvSpPr>
      <xdr:spPr>
        <a:xfrm>
          <a:off x="3924300" y="233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23298</xdr:rowOff>
    </xdr:from>
    <xdr:to>
      <xdr:col>19</xdr:col>
      <xdr:colOff>38100</xdr:colOff>
      <xdr:row>14</xdr:row>
      <xdr:rowOff>124898</xdr:rowOff>
    </xdr:to>
    <xdr:sp macro="" textlink="">
      <xdr:nvSpPr>
        <xdr:cNvPr id="75" name="楕円 74"/>
        <xdr:cNvSpPr/>
      </xdr:nvSpPr>
      <xdr:spPr bwMode="auto">
        <a:xfrm>
          <a:off x="3556000" y="2471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135075</xdr:rowOff>
    </xdr:from>
    <xdr:ext cx="762000" cy="259045"/>
    <xdr:sp macro="" textlink="">
      <xdr:nvSpPr>
        <xdr:cNvPr id="76" name="テキスト ボックス 75"/>
        <xdr:cNvSpPr txBox="1"/>
      </xdr:nvSpPr>
      <xdr:spPr>
        <a:xfrm>
          <a:off x="3225800" y="2240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116434</xdr:rowOff>
    </xdr:from>
    <xdr:to>
      <xdr:col>15</xdr:col>
      <xdr:colOff>101600</xdr:colOff>
      <xdr:row>14</xdr:row>
      <xdr:rowOff>46584</xdr:rowOff>
    </xdr:to>
    <xdr:sp macro="" textlink="">
      <xdr:nvSpPr>
        <xdr:cNvPr id="77" name="楕円 76"/>
        <xdr:cNvSpPr/>
      </xdr:nvSpPr>
      <xdr:spPr bwMode="auto">
        <a:xfrm>
          <a:off x="2857500" y="2392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56761</xdr:rowOff>
    </xdr:from>
    <xdr:ext cx="762000" cy="259045"/>
    <xdr:sp macro="" textlink="">
      <xdr:nvSpPr>
        <xdr:cNvPr id="78" name="テキスト ボックス 77"/>
        <xdr:cNvSpPr txBox="1"/>
      </xdr:nvSpPr>
      <xdr:spPr>
        <a:xfrm>
          <a:off x="2527300" y="2161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220688</xdr:rowOff>
    </xdr:from>
    <xdr:to>
      <xdr:col>29</xdr:col>
      <xdr:colOff>127000</xdr:colOff>
      <xdr:row>37</xdr:row>
      <xdr:rowOff>228898</xdr:rowOff>
    </xdr:to>
    <xdr:cxnSp macro="">
      <xdr:nvCxnSpPr>
        <xdr:cNvPr id="106" name="直線コネクタ 105"/>
        <xdr:cNvCxnSpPr/>
      </xdr:nvCxnSpPr>
      <xdr:spPr bwMode="auto">
        <a:xfrm flipV="1">
          <a:off x="5651500" y="6145238"/>
          <a:ext cx="0" cy="12083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200975</xdr:rowOff>
    </xdr:from>
    <xdr:ext cx="762000" cy="259045"/>
    <xdr:sp macro="" textlink="">
      <xdr:nvSpPr>
        <xdr:cNvPr id="107" name="人口1人当たり決算額の推移最小値テキスト445"/>
        <xdr:cNvSpPr txBox="1"/>
      </xdr:nvSpPr>
      <xdr:spPr>
        <a:xfrm>
          <a:off x="5740400" y="7325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228898</xdr:rowOff>
    </xdr:from>
    <xdr:to>
      <xdr:col>30</xdr:col>
      <xdr:colOff>25400</xdr:colOff>
      <xdr:row>37</xdr:row>
      <xdr:rowOff>228898</xdr:rowOff>
    </xdr:to>
    <xdr:cxnSp macro="">
      <xdr:nvCxnSpPr>
        <xdr:cNvPr id="108" name="直線コネクタ 107"/>
        <xdr:cNvCxnSpPr/>
      </xdr:nvCxnSpPr>
      <xdr:spPr bwMode="auto">
        <a:xfrm>
          <a:off x="5562600" y="73535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135615</xdr:rowOff>
    </xdr:from>
    <xdr:ext cx="762000" cy="259045"/>
    <xdr:sp macro="" textlink="">
      <xdr:nvSpPr>
        <xdr:cNvPr id="109" name="人口1人当たり決算額の推移最大値テキスト445"/>
        <xdr:cNvSpPr txBox="1"/>
      </xdr:nvSpPr>
      <xdr:spPr>
        <a:xfrm>
          <a:off x="5740400" y="588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220688</xdr:rowOff>
    </xdr:from>
    <xdr:to>
      <xdr:col>30</xdr:col>
      <xdr:colOff>25400</xdr:colOff>
      <xdr:row>33</xdr:row>
      <xdr:rowOff>220688</xdr:rowOff>
    </xdr:to>
    <xdr:cxnSp macro="">
      <xdr:nvCxnSpPr>
        <xdr:cNvPr id="110" name="直線コネクタ 109"/>
        <xdr:cNvCxnSpPr/>
      </xdr:nvCxnSpPr>
      <xdr:spPr bwMode="auto">
        <a:xfrm>
          <a:off x="5562600" y="6145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171139</xdr:rowOff>
    </xdr:from>
    <xdr:to>
      <xdr:col>29</xdr:col>
      <xdr:colOff>127000</xdr:colOff>
      <xdr:row>34</xdr:row>
      <xdr:rowOff>192113</xdr:rowOff>
    </xdr:to>
    <xdr:cxnSp macro="">
      <xdr:nvCxnSpPr>
        <xdr:cNvPr id="111" name="直線コネクタ 110"/>
        <xdr:cNvCxnSpPr/>
      </xdr:nvCxnSpPr>
      <xdr:spPr bwMode="auto">
        <a:xfrm>
          <a:off x="5003800" y="6438589"/>
          <a:ext cx="647700" cy="20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57231</xdr:rowOff>
    </xdr:from>
    <xdr:ext cx="762000" cy="259045"/>
    <xdr:sp macro="" textlink="">
      <xdr:nvSpPr>
        <xdr:cNvPr id="112" name="人口1人当たり決算額の推移平均値テキスト445"/>
        <xdr:cNvSpPr txBox="1"/>
      </xdr:nvSpPr>
      <xdr:spPr>
        <a:xfrm>
          <a:off x="5740400" y="6667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85154</xdr:rowOff>
    </xdr:from>
    <xdr:to>
      <xdr:col>29</xdr:col>
      <xdr:colOff>177800</xdr:colOff>
      <xdr:row>35</xdr:row>
      <xdr:rowOff>186754</xdr:rowOff>
    </xdr:to>
    <xdr:sp macro="" textlink="">
      <xdr:nvSpPr>
        <xdr:cNvPr id="113" name="フローチャート: 判断 112"/>
        <xdr:cNvSpPr/>
      </xdr:nvSpPr>
      <xdr:spPr bwMode="auto">
        <a:xfrm>
          <a:off x="56007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171139</xdr:rowOff>
    </xdr:from>
    <xdr:to>
      <xdr:col>26</xdr:col>
      <xdr:colOff>50800</xdr:colOff>
      <xdr:row>34</xdr:row>
      <xdr:rowOff>181445</xdr:rowOff>
    </xdr:to>
    <xdr:cxnSp macro="">
      <xdr:nvCxnSpPr>
        <xdr:cNvPr id="114" name="直線コネクタ 113"/>
        <xdr:cNvCxnSpPr/>
      </xdr:nvCxnSpPr>
      <xdr:spPr bwMode="auto">
        <a:xfrm flipV="1">
          <a:off x="4305300" y="6438589"/>
          <a:ext cx="698500" cy="10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84982</xdr:rowOff>
    </xdr:from>
    <xdr:to>
      <xdr:col>26</xdr:col>
      <xdr:colOff>101600</xdr:colOff>
      <xdr:row>35</xdr:row>
      <xdr:rowOff>186582</xdr:rowOff>
    </xdr:to>
    <xdr:sp macro="" textlink="">
      <xdr:nvSpPr>
        <xdr:cNvPr id="115" name="フローチャート: 判断 114"/>
        <xdr:cNvSpPr/>
      </xdr:nvSpPr>
      <xdr:spPr bwMode="auto">
        <a:xfrm>
          <a:off x="49530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171359</xdr:rowOff>
    </xdr:from>
    <xdr:ext cx="736600" cy="259045"/>
    <xdr:sp macro="" textlink="">
      <xdr:nvSpPr>
        <xdr:cNvPr id="116" name="テキスト ボックス 115"/>
        <xdr:cNvSpPr txBox="1"/>
      </xdr:nvSpPr>
      <xdr:spPr>
        <a:xfrm>
          <a:off x="4622800" y="6781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181407</xdr:rowOff>
    </xdr:from>
    <xdr:to>
      <xdr:col>22</xdr:col>
      <xdr:colOff>114300</xdr:colOff>
      <xdr:row>34</xdr:row>
      <xdr:rowOff>181445</xdr:rowOff>
    </xdr:to>
    <xdr:cxnSp macro="">
      <xdr:nvCxnSpPr>
        <xdr:cNvPr id="117" name="直線コネクタ 116"/>
        <xdr:cNvCxnSpPr/>
      </xdr:nvCxnSpPr>
      <xdr:spPr bwMode="auto">
        <a:xfrm>
          <a:off x="3606800" y="6448857"/>
          <a:ext cx="698500" cy="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81362</xdr:rowOff>
    </xdr:from>
    <xdr:to>
      <xdr:col>22</xdr:col>
      <xdr:colOff>165100</xdr:colOff>
      <xdr:row>35</xdr:row>
      <xdr:rowOff>182962</xdr:rowOff>
    </xdr:to>
    <xdr:sp macro="" textlink="">
      <xdr:nvSpPr>
        <xdr:cNvPr id="118" name="フローチャート: 判断 117"/>
        <xdr:cNvSpPr/>
      </xdr:nvSpPr>
      <xdr:spPr bwMode="auto">
        <a:xfrm>
          <a:off x="42545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167739</xdr:rowOff>
    </xdr:from>
    <xdr:ext cx="762000" cy="259045"/>
    <xdr:sp macro="" textlink="">
      <xdr:nvSpPr>
        <xdr:cNvPr id="119" name="テキスト ボックス 118"/>
        <xdr:cNvSpPr txBox="1"/>
      </xdr:nvSpPr>
      <xdr:spPr>
        <a:xfrm>
          <a:off x="3924300" y="677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153460</xdr:rowOff>
    </xdr:from>
    <xdr:to>
      <xdr:col>18</xdr:col>
      <xdr:colOff>177800</xdr:colOff>
      <xdr:row>34</xdr:row>
      <xdr:rowOff>181407</xdr:rowOff>
    </xdr:to>
    <xdr:cxnSp macro="">
      <xdr:nvCxnSpPr>
        <xdr:cNvPr id="120" name="直線コネクタ 119"/>
        <xdr:cNvCxnSpPr/>
      </xdr:nvCxnSpPr>
      <xdr:spPr bwMode="auto">
        <a:xfrm>
          <a:off x="2908300" y="6420910"/>
          <a:ext cx="698500" cy="27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60179</xdr:rowOff>
    </xdr:from>
    <xdr:to>
      <xdr:col>19</xdr:col>
      <xdr:colOff>38100</xdr:colOff>
      <xdr:row>35</xdr:row>
      <xdr:rowOff>161779</xdr:rowOff>
    </xdr:to>
    <xdr:sp macro="" textlink="">
      <xdr:nvSpPr>
        <xdr:cNvPr id="121" name="フローチャート: 判断 120"/>
        <xdr:cNvSpPr/>
      </xdr:nvSpPr>
      <xdr:spPr bwMode="auto">
        <a:xfrm>
          <a:off x="3556000" y="6670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146556</xdr:rowOff>
    </xdr:from>
    <xdr:ext cx="762000" cy="259045"/>
    <xdr:sp macro="" textlink="">
      <xdr:nvSpPr>
        <xdr:cNvPr id="122" name="テキスト ボックス 121"/>
        <xdr:cNvSpPr txBox="1"/>
      </xdr:nvSpPr>
      <xdr:spPr>
        <a:xfrm>
          <a:off x="3225800" y="6756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60541</xdr:rowOff>
    </xdr:from>
    <xdr:to>
      <xdr:col>15</xdr:col>
      <xdr:colOff>101600</xdr:colOff>
      <xdr:row>35</xdr:row>
      <xdr:rowOff>162141</xdr:rowOff>
    </xdr:to>
    <xdr:sp macro="" textlink="">
      <xdr:nvSpPr>
        <xdr:cNvPr id="123" name="フローチャート: 判断 122"/>
        <xdr:cNvSpPr/>
      </xdr:nvSpPr>
      <xdr:spPr bwMode="auto">
        <a:xfrm>
          <a:off x="2857500" y="6670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146918</xdr:rowOff>
    </xdr:from>
    <xdr:ext cx="762000" cy="259045"/>
    <xdr:sp macro="" textlink="">
      <xdr:nvSpPr>
        <xdr:cNvPr id="124" name="テキスト ボックス 123"/>
        <xdr:cNvSpPr txBox="1"/>
      </xdr:nvSpPr>
      <xdr:spPr>
        <a:xfrm>
          <a:off x="2527300" y="675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141313</xdr:rowOff>
    </xdr:from>
    <xdr:to>
      <xdr:col>29</xdr:col>
      <xdr:colOff>177800</xdr:colOff>
      <xdr:row>34</xdr:row>
      <xdr:rowOff>242913</xdr:rowOff>
    </xdr:to>
    <xdr:sp macro="" textlink="">
      <xdr:nvSpPr>
        <xdr:cNvPr id="130" name="楕円 129"/>
        <xdr:cNvSpPr/>
      </xdr:nvSpPr>
      <xdr:spPr bwMode="auto">
        <a:xfrm>
          <a:off x="5600700" y="6408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329290</xdr:rowOff>
    </xdr:from>
    <xdr:ext cx="762000" cy="259045"/>
    <xdr:sp macro="" textlink="">
      <xdr:nvSpPr>
        <xdr:cNvPr id="131" name="人口1人当たり決算額の推移該当値テキスト445"/>
        <xdr:cNvSpPr txBox="1"/>
      </xdr:nvSpPr>
      <xdr:spPr>
        <a:xfrm>
          <a:off x="5740400" y="625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120339</xdr:rowOff>
    </xdr:from>
    <xdr:to>
      <xdr:col>26</xdr:col>
      <xdr:colOff>101600</xdr:colOff>
      <xdr:row>34</xdr:row>
      <xdr:rowOff>221939</xdr:rowOff>
    </xdr:to>
    <xdr:sp macro="" textlink="">
      <xdr:nvSpPr>
        <xdr:cNvPr id="132" name="楕円 131"/>
        <xdr:cNvSpPr/>
      </xdr:nvSpPr>
      <xdr:spPr bwMode="auto">
        <a:xfrm>
          <a:off x="4953000" y="6387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232116</xdr:rowOff>
    </xdr:from>
    <xdr:ext cx="736600" cy="259045"/>
    <xdr:sp macro="" textlink="">
      <xdr:nvSpPr>
        <xdr:cNvPr id="133" name="テキスト ボックス 132"/>
        <xdr:cNvSpPr txBox="1"/>
      </xdr:nvSpPr>
      <xdr:spPr>
        <a:xfrm>
          <a:off x="4622800" y="6156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130645</xdr:rowOff>
    </xdr:from>
    <xdr:to>
      <xdr:col>22</xdr:col>
      <xdr:colOff>165100</xdr:colOff>
      <xdr:row>34</xdr:row>
      <xdr:rowOff>232245</xdr:rowOff>
    </xdr:to>
    <xdr:sp macro="" textlink="">
      <xdr:nvSpPr>
        <xdr:cNvPr id="134" name="楕円 133"/>
        <xdr:cNvSpPr/>
      </xdr:nvSpPr>
      <xdr:spPr bwMode="auto">
        <a:xfrm>
          <a:off x="4254500" y="6398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242422</xdr:rowOff>
    </xdr:from>
    <xdr:ext cx="762000" cy="259045"/>
    <xdr:sp macro="" textlink="">
      <xdr:nvSpPr>
        <xdr:cNvPr id="135" name="テキスト ボックス 134"/>
        <xdr:cNvSpPr txBox="1"/>
      </xdr:nvSpPr>
      <xdr:spPr>
        <a:xfrm>
          <a:off x="3924300" y="616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130607</xdr:rowOff>
    </xdr:from>
    <xdr:to>
      <xdr:col>19</xdr:col>
      <xdr:colOff>38100</xdr:colOff>
      <xdr:row>34</xdr:row>
      <xdr:rowOff>232207</xdr:rowOff>
    </xdr:to>
    <xdr:sp macro="" textlink="">
      <xdr:nvSpPr>
        <xdr:cNvPr id="136" name="楕円 135"/>
        <xdr:cNvSpPr/>
      </xdr:nvSpPr>
      <xdr:spPr bwMode="auto">
        <a:xfrm>
          <a:off x="3556000" y="6398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242384</xdr:rowOff>
    </xdr:from>
    <xdr:ext cx="762000" cy="259045"/>
    <xdr:sp macro="" textlink="">
      <xdr:nvSpPr>
        <xdr:cNvPr id="137" name="テキスト ボックス 136"/>
        <xdr:cNvSpPr txBox="1"/>
      </xdr:nvSpPr>
      <xdr:spPr>
        <a:xfrm>
          <a:off x="3225800" y="616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102660</xdr:rowOff>
    </xdr:from>
    <xdr:to>
      <xdr:col>15</xdr:col>
      <xdr:colOff>101600</xdr:colOff>
      <xdr:row>34</xdr:row>
      <xdr:rowOff>204260</xdr:rowOff>
    </xdr:to>
    <xdr:sp macro="" textlink="">
      <xdr:nvSpPr>
        <xdr:cNvPr id="138" name="楕円 137"/>
        <xdr:cNvSpPr/>
      </xdr:nvSpPr>
      <xdr:spPr bwMode="auto">
        <a:xfrm>
          <a:off x="2857500" y="6370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214437</xdr:rowOff>
    </xdr:from>
    <xdr:ext cx="762000" cy="259045"/>
    <xdr:sp macro="" textlink="">
      <xdr:nvSpPr>
        <xdr:cNvPr id="139" name="テキスト ボックス 138"/>
        <xdr:cNvSpPr txBox="1"/>
      </xdr:nvSpPr>
      <xdr:spPr>
        <a:xfrm>
          <a:off x="2527300" y="6138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青森県つがる市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32,625
32,534
253.55
23,221,572
22,843,841
350,778
12,698,419
36,222,532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69765</xdr:rowOff>
    </xdr:from>
    <xdr:to>
      <xdr:col>24</xdr:col>
      <xdr:colOff>62865</xdr:colOff>
      <xdr:row>38</xdr:row>
      <xdr:rowOff>29548</xdr:rowOff>
    </xdr:to>
    <xdr:cxnSp macro="">
      <xdr:nvCxnSpPr>
        <xdr:cNvPr id="58" name="直線コネクタ 57"/>
        <xdr:cNvCxnSpPr/>
      </xdr:nvCxnSpPr>
      <xdr:spPr>
        <a:xfrm flipV="1">
          <a:off x="4633595" y="5213265"/>
          <a:ext cx="1270" cy="1331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33375</xdr:rowOff>
    </xdr:from>
    <xdr:ext cx="534377" cy="259045"/>
    <xdr:sp macro="" textlink="">
      <xdr:nvSpPr>
        <xdr:cNvPr id="59" name="人件費最小値テキスト"/>
        <xdr:cNvSpPr txBox="1"/>
      </xdr:nvSpPr>
      <xdr:spPr>
        <a:xfrm>
          <a:off x="4686300" y="654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29548</xdr:rowOff>
    </xdr:from>
    <xdr:to>
      <xdr:col>24</xdr:col>
      <xdr:colOff>152400</xdr:colOff>
      <xdr:row>38</xdr:row>
      <xdr:rowOff>29548</xdr:rowOff>
    </xdr:to>
    <xdr:cxnSp macro="">
      <xdr:nvCxnSpPr>
        <xdr:cNvPr id="60" name="直線コネクタ 59"/>
        <xdr:cNvCxnSpPr/>
      </xdr:nvCxnSpPr>
      <xdr:spPr>
        <a:xfrm>
          <a:off x="4546600" y="654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16442</xdr:rowOff>
    </xdr:from>
    <xdr:ext cx="599010" cy="259045"/>
    <xdr:sp macro="" textlink="">
      <xdr:nvSpPr>
        <xdr:cNvPr id="61" name="人件費最大値テキスト"/>
        <xdr:cNvSpPr txBox="1"/>
      </xdr:nvSpPr>
      <xdr:spPr>
        <a:xfrm>
          <a:off x="4686300" y="498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69765</xdr:rowOff>
    </xdr:from>
    <xdr:to>
      <xdr:col>24</xdr:col>
      <xdr:colOff>152400</xdr:colOff>
      <xdr:row>30</xdr:row>
      <xdr:rowOff>69765</xdr:rowOff>
    </xdr:to>
    <xdr:cxnSp macro="">
      <xdr:nvCxnSpPr>
        <xdr:cNvPr id="62" name="直線コネクタ 61"/>
        <xdr:cNvCxnSpPr/>
      </xdr:nvCxnSpPr>
      <xdr:spPr>
        <a:xfrm>
          <a:off x="4546600" y="521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18983</xdr:rowOff>
    </xdr:from>
    <xdr:to>
      <xdr:col>24</xdr:col>
      <xdr:colOff>63500</xdr:colOff>
      <xdr:row>33</xdr:row>
      <xdr:rowOff>36732</xdr:rowOff>
    </xdr:to>
    <xdr:cxnSp macro="">
      <xdr:nvCxnSpPr>
        <xdr:cNvPr id="63" name="直線コネクタ 62"/>
        <xdr:cNvCxnSpPr/>
      </xdr:nvCxnSpPr>
      <xdr:spPr>
        <a:xfrm>
          <a:off x="3797300" y="5676833"/>
          <a:ext cx="838200" cy="1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3744</xdr:rowOff>
    </xdr:from>
    <xdr:ext cx="534377" cy="259045"/>
    <xdr:sp macro="" textlink="">
      <xdr:nvSpPr>
        <xdr:cNvPr id="64" name="人件費平均値テキスト"/>
        <xdr:cNvSpPr txBox="1"/>
      </xdr:nvSpPr>
      <xdr:spPr>
        <a:xfrm>
          <a:off x="4686300" y="6004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25317</xdr:rowOff>
    </xdr:from>
    <xdr:to>
      <xdr:col>24</xdr:col>
      <xdr:colOff>114300</xdr:colOff>
      <xdr:row>35</xdr:row>
      <xdr:rowOff>126917</xdr:rowOff>
    </xdr:to>
    <xdr:sp macro="" textlink="">
      <xdr:nvSpPr>
        <xdr:cNvPr id="65" name="フローチャート: 判断 64"/>
        <xdr:cNvSpPr/>
      </xdr:nvSpPr>
      <xdr:spPr>
        <a:xfrm>
          <a:off x="4584700" y="602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18983</xdr:rowOff>
    </xdr:from>
    <xdr:to>
      <xdr:col>19</xdr:col>
      <xdr:colOff>177800</xdr:colOff>
      <xdr:row>33</xdr:row>
      <xdr:rowOff>54661</xdr:rowOff>
    </xdr:to>
    <xdr:cxnSp macro="">
      <xdr:nvCxnSpPr>
        <xdr:cNvPr id="66" name="直線コネクタ 65"/>
        <xdr:cNvCxnSpPr/>
      </xdr:nvCxnSpPr>
      <xdr:spPr>
        <a:xfrm flipV="1">
          <a:off x="2908300" y="5676833"/>
          <a:ext cx="889000" cy="3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42021</xdr:rowOff>
    </xdr:from>
    <xdr:to>
      <xdr:col>20</xdr:col>
      <xdr:colOff>38100</xdr:colOff>
      <xdr:row>35</xdr:row>
      <xdr:rowOff>143621</xdr:rowOff>
    </xdr:to>
    <xdr:sp macro="" textlink="">
      <xdr:nvSpPr>
        <xdr:cNvPr id="67" name="フローチャート: 判断 66"/>
        <xdr:cNvSpPr/>
      </xdr:nvSpPr>
      <xdr:spPr>
        <a:xfrm>
          <a:off x="37465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134748</xdr:rowOff>
    </xdr:from>
    <xdr:ext cx="534377" cy="259045"/>
    <xdr:sp macro="" textlink="">
      <xdr:nvSpPr>
        <xdr:cNvPr id="68" name="テキスト ボックス 67"/>
        <xdr:cNvSpPr txBox="1"/>
      </xdr:nvSpPr>
      <xdr:spPr>
        <a:xfrm>
          <a:off x="3530111" y="613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113950</xdr:rowOff>
    </xdr:from>
    <xdr:to>
      <xdr:col>15</xdr:col>
      <xdr:colOff>50800</xdr:colOff>
      <xdr:row>33</xdr:row>
      <xdr:rowOff>54661</xdr:rowOff>
    </xdr:to>
    <xdr:cxnSp macro="">
      <xdr:nvCxnSpPr>
        <xdr:cNvPr id="69" name="直線コネクタ 68"/>
        <xdr:cNvCxnSpPr/>
      </xdr:nvCxnSpPr>
      <xdr:spPr>
        <a:xfrm>
          <a:off x="2019300" y="5600350"/>
          <a:ext cx="889000" cy="11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23961</xdr:rowOff>
    </xdr:from>
    <xdr:to>
      <xdr:col>15</xdr:col>
      <xdr:colOff>101600</xdr:colOff>
      <xdr:row>35</xdr:row>
      <xdr:rowOff>125561</xdr:rowOff>
    </xdr:to>
    <xdr:sp macro="" textlink="">
      <xdr:nvSpPr>
        <xdr:cNvPr id="70" name="フローチャート: 判断 69"/>
        <xdr:cNvSpPr/>
      </xdr:nvSpPr>
      <xdr:spPr>
        <a:xfrm>
          <a:off x="2857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116688</xdr:rowOff>
    </xdr:from>
    <xdr:ext cx="534377" cy="259045"/>
    <xdr:sp macro="" textlink="">
      <xdr:nvSpPr>
        <xdr:cNvPr id="71" name="テキスト ボックス 70"/>
        <xdr:cNvSpPr txBox="1"/>
      </xdr:nvSpPr>
      <xdr:spPr>
        <a:xfrm>
          <a:off x="2641111" y="61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35442</xdr:rowOff>
    </xdr:from>
    <xdr:to>
      <xdr:col>10</xdr:col>
      <xdr:colOff>114300</xdr:colOff>
      <xdr:row>32</xdr:row>
      <xdr:rowOff>113950</xdr:rowOff>
    </xdr:to>
    <xdr:cxnSp macro="">
      <xdr:nvCxnSpPr>
        <xdr:cNvPr id="72" name="直線コネクタ 71"/>
        <xdr:cNvCxnSpPr/>
      </xdr:nvCxnSpPr>
      <xdr:spPr>
        <a:xfrm>
          <a:off x="1130300" y="5521842"/>
          <a:ext cx="889000" cy="7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19895</xdr:rowOff>
    </xdr:from>
    <xdr:to>
      <xdr:col>10</xdr:col>
      <xdr:colOff>165100</xdr:colOff>
      <xdr:row>35</xdr:row>
      <xdr:rowOff>121495</xdr:rowOff>
    </xdr:to>
    <xdr:sp macro="" textlink="">
      <xdr:nvSpPr>
        <xdr:cNvPr id="73" name="フローチャート: 判断 72"/>
        <xdr:cNvSpPr/>
      </xdr:nvSpPr>
      <xdr:spPr>
        <a:xfrm>
          <a:off x="1968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112622</xdr:rowOff>
    </xdr:from>
    <xdr:ext cx="534377" cy="259045"/>
    <xdr:sp macro="" textlink="">
      <xdr:nvSpPr>
        <xdr:cNvPr id="74" name="テキスト ボックス 73"/>
        <xdr:cNvSpPr txBox="1"/>
      </xdr:nvSpPr>
      <xdr:spPr>
        <a:xfrm>
          <a:off x="1752111" y="61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67264</xdr:rowOff>
    </xdr:from>
    <xdr:to>
      <xdr:col>6</xdr:col>
      <xdr:colOff>38100</xdr:colOff>
      <xdr:row>35</xdr:row>
      <xdr:rowOff>168864</xdr:rowOff>
    </xdr:to>
    <xdr:sp macro="" textlink="">
      <xdr:nvSpPr>
        <xdr:cNvPr id="75" name="フローチャート: 判断 74"/>
        <xdr:cNvSpPr/>
      </xdr:nvSpPr>
      <xdr:spPr>
        <a:xfrm>
          <a:off x="1079500" y="606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159991</xdr:rowOff>
    </xdr:from>
    <xdr:ext cx="534377" cy="259045"/>
    <xdr:sp macro="" textlink="">
      <xdr:nvSpPr>
        <xdr:cNvPr id="76" name="テキスト ボックス 75"/>
        <xdr:cNvSpPr txBox="1"/>
      </xdr:nvSpPr>
      <xdr:spPr>
        <a:xfrm>
          <a:off x="863111" y="616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157382</xdr:rowOff>
    </xdr:from>
    <xdr:to>
      <xdr:col>24</xdr:col>
      <xdr:colOff>114300</xdr:colOff>
      <xdr:row>33</xdr:row>
      <xdr:rowOff>87532</xdr:rowOff>
    </xdr:to>
    <xdr:sp macro="" textlink="">
      <xdr:nvSpPr>
        <xdr:cNvPr id="82" name="楕円 81"/>
        <xdr:cNvSpPr/>
      </xdr:nvSpPr>
      <xdr:spPr>
        <a:xfrm>
          <a:off x="4584700" y="564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8809</xdr:rowOff>
    </xdr:from>
    <xdr:ext cx="599010" cy="259045"/>
    <xdr:sp macro="" textlink="">
      <xdr:nvSpPr>
        <xdr:cNvPr id="83" name="人件費該当値テキスト"/>
        <xdr:cNvSpPr txBox="1"/>
      </xdr:nvSpPr>
      <xdr:spPr>
        <a:xfrm>
          <a:off x="4686300" y="5495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139633</xdr:rowOff>
    </xdr:from>
    <xdr:to>
      <xdr:col>20</xdr:col>
      <xdr:colOff>38100</xdr:colOff>
      <xdr:row>33</xdr:row>
      <xdr:rowOff>69783</xdr:rowOff>
    </xdr:to>
    <xdr:sp macro="" textlink="">
      <xdr:nvSpPr>
        <xdr:cNvPr id="84" name="楕円 83"/>
        <xdr:cNvSpPr/>
      </xdr:nvSpPr>
      <xdr:spPr>
        <a:xfrm>
          <a:off x="3746500" y="562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86310</xdr:rowOff>
    </xdr:from>
    <xdr:ext cx="599010" cy="259045"/>
    <xdr:sp macro="" textlink="">
      <xdr:nvSpPr>
        <xdr:cNvPr id="85" name="テキスト ボックス 84"/>
        <xdr:cNvSpPr txBox="1"/>
      </xdr:nvSpPr>
      <xdr:spPr>
        <a:xfrm>
          <a:off x="3497795" y="5401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3861</xdr:rowOff>
    </xdr:from>
    <xdr:to>
      <xdr:col>15</xdr:col>
      <xdr:colOff>101600</xdr:colOff>
      <xdr:row>33</xdr:row>
      <xdr:rowOff>105461</xdr:rowOff>
    </xdr:to>
    <xdr:sp macro="" textlink="">
      <xdr:nvSpPr>
        <xdr:cNvPr id="86" name="楕円 85"/>
        <xdr:cNvSpPr/>
      </xdr:nvSpPr>
      <xdr:spPr>
        <a:xfrm>
          <a:off x="2857500" y="566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121988</xdr:rowOff>
    </xdr:from>
    <xdr:ext cx="599010" cy="259045"/>
    <xdr:sp macro="" textlink="">
      <xdr:nvSpPr>
        <xdr:cNvPr id="87" name="テキスト ボックス 86"/>
        <xdr:cNvSpPr txBox="1"/>
      </xdr:nvSpPr>
      <xdr:spPr>
        <a:xfrm>
          <a:off x="2608795" y="543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63150</xdr:rowOff>
    </xdr:from>
    <xdr:to>
      <xdr:col>10</xdr:col>
      <xdr:colOff>165100</xdr:colOff>
      <xdr:row>32</xdr:row>
      <xdr:rowOff>164750</xdr:rowOff>
    </xdr:to>
    <xdr:sp macro="" textlink="">
      <xdr:nvSpPr>
        <xdr:cNvPr id="88" name="楕円 87"/>
        <xdr:cNvSpPr/>
      </xdr:nvSpPr>
      <xdr:spPr>
        <a:xfrm>
          <a:off x="1968500" y="554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9827</xdr:rowOff>
    </xdr:from>
    <xdr:ext cx="599010" cy="259045"/>
    <xdr:sp macro="" textlink="">
      <xdr:nvSpPr>
        <xdr:cNvPr id="89" name="テキスト ボックス 88"/>
        <xdr:cNvSpPr txBox="1"/>
      </xdr:nvSpPr>
      <xdr:spPr>
        <a:xfrm>
          <a:off x="1719795" y="532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156092</xdr:rowOff>
    </xdr:from>
    <xdr:to>
      <xdr:col>6</xdr:col>
      <xdr:colOff>38100</xdr:colOff>
      <xdr:row>32</xdr:row>
      <xdr:rowOff>86242</xdr:rowOff>
    </xdr:to>
    <xdr:sp macro="" textlink="">
      <xdr:nvSpPr>
        <xdr:cNvPr id="90" name="楕円 89"/>
        <xdr:cNvSpPr/>
      </xdr:nvSpPr>
      <xdr:spPr>
        <a:xfrm>
          <a:off x="1079500" y="547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102769</xdr:rowOff>
    </xdr:from>
    <xdr:ext cx="599010" cy="259045"/>
    <xdr:sp macro="" textlink="">
      <xdr:nvSpPr>
        <xdr:cNvPr id="91" name="テキスト ボックス 90"/>
        <xdr:cNvSpPr txBox="1"/>
      </xdr:nvSpPr>
      <xdr:spPr>
        <a:xfrm>
          <a:off x="830795" y="5246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3" name="直線コネクタ 102"/>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4" name="テキスト ボックス 103"/>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5" name="直線コネクタ 104"/>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6" name="テキスト ボックス 105"/>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7" name="直線コネクタ 106"/>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8" name="テキスト ボックス 107"/>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11" name="直線コネクタ 110"/>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2" name="テキスト ボックス 111"/>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3" name="直線コネクタ 11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4" name="テキスト ボックス 113"/>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5" name="直線コネクタ 114"/>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6" name="テキスト ボックス 115"/>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113526</xdr:rowOff>
    </xdr:from>
    <xdr:to>
      <xdr:col>24</xdr:col>
      <xdr:colOff>62865</xdr:colOff>
      <xdr:row>58</xdr:row>
      <xdr:rowOff>143805</xdr:rowOff>
    </xdr:to>
    <xdr:cxnSp macro="">
      <xdr:nvCxnSpPr>
        <xdr:cNvPr id="120" name="直線コネクタ 119"/>
        <xdr:cNvCxnSpPr/>
      </xdr:nvCxnSpPr>
      <xdr:spPr>
        <a:xfrm flipV="1">
          <a:off x="4633595" y="8686026"/>
          <a:ext cx="1270" cy="140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147632</xdr:rowOff>
    </xdr:from>
    <xdr:ext cx="534377" cy="259045"/>
    <xdr:sp macro="" textlink="">
      <xdr:nvSpPr>
        <xdr:cNvPr id="121" name="物件費最小値テキスト"/>
        <xdr:cNvSpPr txBox="1"/>
      </xdr:nvSpPr>
      <xdr:spPr>
        <a:xfrm>
          <a:off x="4686300" y="1009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143805</xdr:rowOff>
    </xdr:from>
    <xdr:to>
      <xdr:col>24</xdr:col>
      <xdr:colOff>152400</xdr:colOff>
      <xdr:row>58</xdr:row>
      <xdr:rowOff>143805</xdr:rowOff>
    </xdr:to>
    <xdr:cxnSp macro="">
      <xdr:nvCxnSpPr>
        <xdr:cNvPr id="122" name="直線コネクタ 121"/>
        <xdr:cNvCxnSpPr/>
      </xdr:nvCxnSpPr>
      <xdr:spPr>
        <a:xfrm>
          <a:off x="4546600" y="10087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60203</xdr:rowOff>
    </xdr:from>
    <xdr:ext cx="599010" cy="259045"/>
    <xdr:sp macro="" textlink="">
      <xdr:nvSpPr>
        <xdr:cNvPr id="123" name="物件費最大値テキスト"/>
        <xdr:cNvSpPr txBox="1"/>
      </xdr:nvSpPr>
      <xdr:spPr>
        <a:xfrm>
          <a:off x="4686300" y="8461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113526</xdr:rowOff>
    </xdr:from>
    <xdr:to>
      <xdr:col>24</xdr:col>
      <xdr:colOff>152400</xdr:colOff>
      <xdr:row>50</xdr:row>
      <xdr:rowOff>113526</xdr:rowOff>
    </xdr:to>
    <xdr:cxnSp macro="">
      <xdr:nvCxnSpPr>
        <xdr:cNvPr id="124" name="直線コネクタ 123"/>
        <xdr:cNvCxnSpPr/>
      </xdr:nvCxnSpPr>
      <xdr:spPr>
        <a:xfrm>
          <a:off x="4546600" y="8686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60537</xdr:rowOff>
    </xdr:from>
    <xdr:to>
      <xdr:col>24</xdr:col>
      <xdr:colOff>63500</xdr:colOff>
      <xdr:row>57</xdr:row>
      <xdr:rowOff>86922</xdr:rowOff>
    </xdr:to>
    <xdr:cxnSp macro="">
      <xdr:nvCxnSpPr>
        <xdr:cNvPr id="125" name="直線コネクタ 124"/>
        <xdr:cNvCxnSpPr/>
      </xdr:nvCxnSpPr>
      <xdr:spPr>
        <a:xfrm flipV="1">
          <a:off x="3797300" y="9833187"/>
          <a:ext cx="838200" cy="2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136961</xdr:rowOff>
    </xdr:from>
    <xdr:ext cx="534377" cy="259045"/>
    <xdr:sp macro="" textlink="">
      <xdr:nvSpPr>
        <xdr:cNvPr id="126" name="物件費平均値テキスト"/>
        <xdr:cNvSpPr txBox="1"/>
      </xdr:nvSpPr>
      <xdr:spPr>
        <a:xfrm>
          <a:off x="4686300" y="9566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114084</xdr:rowOff>
    </xdr:from>
    <xdr:to>
      <xdr:col>24</xdr:col>
      <xdr:colOff>114300</xdr:colOff>
      <xdr:row>57</xdr:row>
      <xdr:rowOff>44234</xdr:rowOff>
    </xdr:to>
    <xdr:sp macro="" textlink="">
      <xdr:nvSpPr>
        <xdr:cNvPr id="127" name="フローチャート: 判断 126"/>
        <xdr:cNvSpPr/>
      </xdr:nvSpPr>
      <xdr:spPr>
        <a:xfrm>
          <a:off x="45847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1949</xdr:rowOff>
    </xdr:from>
    <xdr:to>
      <xdr:col>19</xdr:col>
      <xdr:colOff>177800</xdr:colOff>
      <xdr:row>57</xdr:row>
      <xdr:rowOff>86922</xdr:rowOff>
    </xdr:to>
    <xdr:cxnSp macro="">
      <xdr:nvCxnSpPr>
        <xdr:cNvPr id="128" name="直線コネクタ 127"/>
        <xdr:cNvCxnSpPr/>
      </xdr:nvCxnSpPr>
      <xdr:spPr>
        <a:xfrm>
          <a:off x="2908300" y="9774599"/>
          <a:ext cx="889000" cy="8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19606</xdr:rowOff>
    </xdr:from>
    <xdr:to>
      <xdr:col>20</xdr:col>
      <xdr:colOff>38100</xdr:colOff>
      <xdr:row>57</xdr:row>
      <xdr:rowOff>121206</xdr:rowOff>
    </xdr:to>
    <xdr:sp macro="" textlink="">
      <xdr:nvSpPr>
        <xdr:cNvPr id="129" name="フローチャート: 判断 128"/>
        <xdr:cNvSpPr/>
      </xdr:nvSpPr>
      <xdr:spPr>
        <a:xfrm>
          <a:off x="3746500" y="979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137733</xdr:rowOff>
    </xdr:from>
    <xdr:ext cx="534377" cy="259045"/>
    <xdr:sp macro="" textlink="">
      <xdr:nvSpPr>
        <xdr:cNvPr id="130" name="テキスト ボックス 129"/>
        <xdr:cNvSpPr txBox="1"/>
      </xdr:nvSpPr>
      <xdr:spPr>
        <a:xfrm>
          <a:off x="3530111" y="956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1949</xdr:rowOff>
    </xdr:from>
    <xdr:to>
      <xdr:col>15</xdr:col>
      <xdr:colOff>50800</xdr:colOff>
      <xdr:row>57</xdr:row>
      <xdr:rowOff>138595</xdr:rowOff>
    </xdr:to>
    <xdr:cxnSp macro="">
      <xdr:nvCxnSpPr>
        <xdr:cNvPr id="131" name="直線コネクタ 130"/>
        <xdr:cNvCxnSpPr/>
      </xdr:nvCxnSpPr>
      <xdr:spPr>
        <a:xfrm flipV="1">
          <a:off x="2019300" y="9774599"/>
          <a:ext cx="889000" cy="13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15824</xdr:rowOff>
    </xdr:from>
    <xdr:to>
      <xdr:col>15</xdr:col>
      <xdr:colOff>101600</xdr:colOff>
      <xdr:row>57</xdr:row>
      <xdr:rowOff>117424</xdr:rowOff>
    </xdr:to>
    <xdr:sp macro="" textlink="">
      <xdr:nvSpPr>
        <xdr:cNvPr id="132" name="フローチャート: 判断 131"/>
        <xdr:cNvSpPr/>
      </xdr:nvSpPr>
      <xdr:spPr>
        <a:xfrm>
          <a:off x="2857500" y="978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108551</xdr:rowOff>
    </xdr:from>
    <xdr:ext cx="534377" cy="259045"/>
    <xdr:sp macro="" textlink="">
      <xdr:nvSpPr>
        <xdr:cNvPr id="133" name="テキスト ボックス 132"/>
        <xdr:cNvSpPr txBox="1"/>
      </xdr:nvSpPr>
      <xdr:spPr>
        <a:xfrm>
          <a:off x="2641111" y="988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65319</xdr:rowOff>
    </xdr:from>
    <xdr:to>
      <xdr:col>10</xdr:col>
      <xdr:colOff>114300</xdr:colOff>
      <xdr:row>57</xdr:row>
      <xdr:rowOff>138595</xdr:rowOff>
    </xdr:to>
    <xdr:cxnSp macro="">
      <xdr:nvCxnSpPr>
        <xdr:cNvPr id="134" name="直線コネクタ 133"/>
        <xdr:cNvCxnSpPr/>
      </xdr:nvCxnSpPr>
      <xdr:spPr>
        <a:xfrm>
          <a:off x="1130300" y="9837969"/>
          <a:ext cx="889000" cy="7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47161</xdr:rowOff>
    </xdr:from>
    <xdr:to>
      <xdr:col>10</xdr:col>
      <xdr:colOff>165100</xdr:colOff>
      <xdr:row>57</xdr:row>
      <xdr:rowOff>148761</xdr:rowOff>
    </xdr:to>
    <xdr:sp macro="" textlink="">
      <xdr:nvSpPr>
        <xdr:cNvPr id="135" name="フローチャート: 判断 134"/>
        <xdr:cNvSpPr/>
      </xdr:nvSpPr>
      <xdr:spPr>
        <a:xfrm>
          <a:off x="1968500" y="9819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165288</xdr:rowOff>
    </xdr:from>
    <xdr:ext cx="534377" cy="259045"/>
    <xdr:sp macro="" textlink="">
      <xdr:nvSpPr>
        <xdr:cNvPr id="136" name="テキスト ボックス 135"/>
        <xdr:cNvSpPr txBox="1"/>
      </xdr:nvSpPr>
      <xdr:spPr>
        <a:xfrm>
          <a:off x="1752111" y="959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45742</xdr:rowOff>
    </xdr:from>
    <xdr:to>
      <xdr:col>6</xdr:col>
      <xdr:colOff>38100</xdr:colOff>
      <xdr:row>57</xdr:row>
      <xdr:rowOff>147342</xdr:rowOff>
    </xdr:to>
    <xdr:sp macro="" textlink="">
      <xdr:nvSpPr>
        <xdr:cNvPr id="137" name="フローチャート: 判断 136"/>
        <xdr:cNvSpPr/>
      </xdr:nvSpPr>
      <xdr:spPr>
        <a:xfrm>
          <a:off x="1079500" y="981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138469</xdr:rowOff>
    </xdr:from>
    <xdr:ext cx="534377" cy="259045"/>
    <xdr:sp macro="" textlink="">
      <xdr:nvSpPr>
        <xdr:cNvPr id="138" name="テキスト ボックス 137"/>
        <xdr:cNvSpPr txBox="1"/>
      </xdr:nvSpPr>
      <xdr:spPr>
        <a:xfrm>
          <a:off x="863111" y="991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9737</xdr:rowOff>
    </xdr:from>
    <xdr:to>
      <xdr:col>24</xdr:col>
      <xdr:colOff>114300</xdr:colOff>
      <xdr:row>57</xdr:row>
      <xdr:rowOff>111337</xdr:rowOff>
    </xdr:to>
    <xdr:sp macro="" textlink="">
      <xdr:nvSpPr>
        <xdr:cNvPr id="144" name="楕円 143"/>
        <xdr:cNvSpPr/>
      </xdr:nvSpPr>
      <xdr:spPr>
        <a:xfrm>
          <a:off x="4584700" y="978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159614</xdr:rowOff>
    </xdr:from>
    <xdr:ext cx="534377" cy="259045"/>
    <xdr:sp macro="" textlink="">
      <xdr:nvSpPr>
        <xdr:cNvPr id="145" name="物件費該当値テキスト"/>
        <xdr:cNvSpPr txBox="1"/>
      </xdr:nvSpPr>
      <xdr:spPr>
        <a:xfrm>
          <a:off x="4686300" y="976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36122</xdr:rowOff>
    </xdr:from>
    <xdr:to>
      <xdr:col>20</xdr:col>
      <xdr:colOff>38100</xdr:colOff>
      <xdr:row>57</xdr:row>
      <xdr:rowOff>137722</xdr:rowOff>
    </xdr:to>
    <xdr:sp macro="" textlink="">
      <xdr:nvSpPr>
        <xdr:cNvPr id="146" name="楕円 145"/>
        <xdr:cNvSpPr/>
      </xdr:nvSpPr>
      <xdr:spPr>
        <a:xfrm>
          <a:off x="3746500" y="980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128849</xdr:rowOff>
    </xdr:from>
    <xdr:ext cx="534377" cy="259045"/>
    <xdr:sp macro="" textlink="">
      <xdr:nvSpPr>
        <xdr:cNvPr id="147" name="テキスト ボックス 146"/>
        <xdr:cNvSpPr txBox="1"/>
      </xdr:nvSpPr>
      <xdr:spPr>
        <a:xfrm>
          <a:off x="3530111" y="990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122599</xdr:rowOff>
    </xdr:from>
    <xdr:to>
      <xdr:col>15</xdr:col>
      <xdr:colOff>101600</xdr:colOff>
      <xdr:row>57</xdr:row>
      <xdr:rowOff>52749</xdr:rowOff>
    </xdr:to>
    <xdr:sp macro="" textlink="">
      <xdr:nvSpPr>
        <xdr:cNvPr id="148" name="楕円 147"/>
        <xdr:cNvSpPr/>
      </xdr:nvSpPr>
      <xdr:spPr>
        <a:xfrm>
          <a:off x="2857500" y="972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69276</xdr:rowOff>
    </xdr:from>
    <xdr:ext cx="534377" cy="259045"/>
    <xdr:sp macro="" textlink="">
      <xdr:nvSpPr>
        <xdr:cNvPr id="149" name="テキスト ボックス 148"/>
        <xdr:cNvSpPr txBox="1"/>
      </xdr:nvSpPr>
      <xdr:spPr>
        <a:xfrm>
          <a:off x="2641111" y="949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87795</xdr:rowOff>
    </xdr:from>
    <xdr:to>
      <xdr:col>10</xdr:col>
      <xdr:colOff>165100</xdr:colOff>
      <xdr:row>58</xdr:row>
      <xdr:rowOff>17945</xdr:rowOff>
    </xdr:to>
    <xdr:sp macro="" textlink="">
      <xdr:nvSpPr>
        <xdr:cNvPr id="150" name="楕円 149"/>
        <xdr:cNvSpPr/>
      </xdr:nvSpPr>
      <xdr:spPr>
        <a:xfrm>
          <a:off x="1968500" y="986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9072</xdr:rowOff>
    </xdr:from>
    <xdr:ext cx="534377" cy="259045"/>
    <xdr:sp macro="" textlink="">
      <xdr:nvSpPr>
        <xdr:cNvPr id="151" name="テキスト ボックス 150"/>
        <xdr:cNvSpPr txBox="1"/>
      </xdr:nvSpPr>
      <xdr:spPr>
        <a:xfrm>
          <a:off x="1752111" y="995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14519</xdr:rowOff>
    </xdr:from>
    <xdr:to>
      <xdr:col>6</xdr:col>
      <xdr:colOff>38100</xdr:colOff>
      <xdr:row>57</xdr:row>
      <xdr:rowOff>116119</xdr:rowOff>
    </xdr:to>
    <xdr:sp macro="" textlink="">
      <xdr:nvSpPr>
        <xdr:cNvPr id="152" name="楕円 151"/>
        <xdr:cNvSpPr/>
      </xdr:nvSpPr>
      <xdr:spPr>
        <a:xfrm>
          <a:off x="1079500" y="978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132646</xdr:rowOff>
    </xdr:from>
    <xdr:ext cx="534377" cy="259045"/>
    <xdr:sp macro="" textlink="">
      <xdr:nvSpPr>
        <xdr:cNvPr id="153" name="テキスト ボックス 152"/>
        <xdr:cNvSpPr txBox="1"/>
      </xdr:nvSpPr>
      <xdr:spPr>
        <a:xfrm>
          <a:off x="863111" y="956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138397</xdr:rowOff>
    </xdr:from>
    <xdr:to>
      <xdr:col>24</xdr:col>
      <xdr:colOff>62865</xdr:colOff>
      <xdr:row>78</xdr:row>
      <xdr:rowOff>104175</xdr:rowOff>
    </xdr:to>
    <xdr:cxnSp macro="">
      <xdr:nvCxnSpPr>
        <xdr:cNvPr id="175" name="直線コネクタ 174"/>
        <xdr:cNvCxnSpPr/>
      </xdr:nvCxnSpPr>
      <xdr:spPr>
        <a:xfrm flipV="1">
          <a:off x="4633595" y="12311347"/>
          <a:ext cx="1270" cy="1165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108002</xdr:rowOff>
    </xdr:from>
    <xdr:ext cx="469744" cy="259045"/>
    <xdr:sp macro="" textlink="">
      <xdr:nvSpPr>
        <xdr:cNvPr id="176" name="維持補修費最小値テキスト"/>
        <xdr:cNvSpPr txBox="1"/>
      </xdr:nvSpPr>
      <xdr:spPr>
        <a:xfrm>
          <a:off x="4686300" y="1348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104175</xdr:rowOff>
    </xdr:from>
    <xdr:to>
      <xdr:col>24</xdr:col>
      <xdr:colOff>152400</xdr:colOff>
      <xdr:row>78</xdr:row>
      <xdr:rowOff>104175</xdr:rowOff>
    </xdr:to>
    <xdr:cxnSp macro="">
      <xdr:nvCxnSpPr>
        <xdr:cNvPr id="177" name="直線コネクタ 176"/>
        <xdr:cNvCxnSpPr/>
      </xdr:nvCxnSpPr>
      <xdr:spPr>
        <a:xfrm>
          <a:off x="4546600" y="1347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85074</xdr:rowOff>
    </xdr:from>
    <xdr:ext cx="534377" cy="259045"/>
    <xdr:sp macro="" textlink="">
      <xdr:nvSpPr>
        <xdr:cNvPr id="178" name="維持補修費最大値テキスト"/>
        <xdr:cNvSpPr txBox="1"/>
      </xdr:nvSpPr>
      <xdr:spPr>
        <a:xfrm>
          <a:off x="4686300" y="1208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138397</xdr:rowOff>
    </xdr:from>
    <xdr:to>
      <xdr:col>24</xdr:col>
      <xdr:colOff>152400</xdr:colOff>
      <xdr:row>71</xdr:row>
      <xdr:rowOff>138397</xdr:rowOff>
    </xdr:to>
    <xdr:cxnSp macro="">
      <xdr:nvCxnSpPr>
        <xdr:cNvPr id="179" name="直線コネクタ 178"/>
        <xdr:cNvCxnSpPr/>
      </xdr:nvCxnSpPr>
      <xdr:spPr>
        <a:xfrm>
          <a:off x="4546600" y="1231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154147</xdr:rowOff>
    </xdr:from>
    <xdr:to>
      <xdr:col>24</xdr:col>
      <xdr:colOff>63500</xdr:colOff>
      <xdr:row>77</xdr:row>
      <xdr:rowOff>26474</xdr:rowOff>
    </xdr:to>
    <xdr:cxnSp macro="">
      <xdr:nvCxnSpPr>
        <xdr:cNvPr id="180" name="直線コネクタ 179"/>
        <xdr:cNvCxnSpPr/>
      </xdr:nvCxnSpPr>
      <xdr:spPr>
        <a:xfrm>
          <a:off x="3797300" y="13184347"/>
          <a:ext cx="838200" cy="4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68218</xdr:rowOff>
    </xdr:from>
    <xdr:ext cx="469744" cy="259045"/>
    <xdr:sp macro="" textlink="">
      <xdr:nvSpPr>
        <xdr:cNvPr id="181" name="維持補修費平均値テキスト"/>
        <xdr:cNvSpPr txBox="1"/>
      </xdr:nvSpPr>
      <xdr:spPr>
        <a:xfrm>
          <a:off x="4686300" y="13269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89791</xdr:rowOff>
    </xdr:from>
    <xdr:to>
      <xdr:col>24</xdr:col>
      <xdr:colOff>114300</xdr:colOff>
      <xdr:row>78</xdr:row>
      <xdr:rowOff>19941</xdr:rowOff>
    </xdr:to>
    <xdr:sp macro="" textlink="">
      <xdr:nvSpPr>
        <xdr:cNvPr id="182" name="フローチャート: 判断 181"/>
        <xdr:cNvSpPr/>
      </xdr:nvSpPr>
      <xdr:spPr>
        <a:xfrm>
          <a:off x="4584700" y="1329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154147</xdr:rowOff>
    </xdr:from>
    <xdr:to>
      <xdr:col>19</xdr:col>
      <xdr:colOff>177800</xdr:colOff>
      <xdr:row>77</xdr:row>
      <xdr:rowOff>75121</xdr:rowOff>
    </xdr:to>
    <xdr:cxnSp macro="">
      <xdr:nvCxnSpPr>
        <xdr:cNvPr id="183" name="直線コネクタ 182"/>
        <xdr:cNvCxnSpPr/>
      </xdr:nvCxnSpPr>
      <xdr:spPr>
        <a:xfrm flipV="1">
          <a:off x="2908300" y="13184347"/>
          <a:ext cx="889000" cy="9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68715</xdr:rowOff>
    </xdr:from>
    <xdr:to>
      <xdr:col>20</xdr:col>
      <xdr:colOff>38100</xdr:colOff>
      <xdr:row>77</xdr:row>
      <xdr:rowOff>170315</xdr:rowOff>
    </xdr:to>
    <xdr:sp macro="" textlink="">
      <xdr:nvSpPr>
        <xdr:cNvPr id="184" name="フローチャート: 判断 183"/>
        <xdr:cNvSpPr/>
      </xdr:nvSpPr>
      <xdr:spPr>
        <a:xfrm>
          <a:off x="3746500" y="132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161442</xdr:rowOff>
    </xdr:from>
    <xdr:ext cx="469744" cy="259045"/>
    <xdr:sp macro="" textlink="">
      <xdr:nvSpPr>
        <xdr:cNvPr id="185" name="テキスト ボックス 184"/>
        <xdr:cNvSpPr txBox="1"/>
      </xdr:nvSpPr>
      <xdr:spPr>
        <a:xfrm>
          <a:off x="3562428" y="13363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49129</xdr:rowOff>
    </xdr:from>
    <xdr:to>
      <xdr:col>15</xdr:col>
      <xdr:colOff>50800</xdr:colOff>
      <xdr:row>77</xdr:row>
      <xdr:rowOff>75121</xdr:rowOff>
    </xdr:to>
    <xdr:cxnSp macro="">
      <xdr:nvCxnSpPr>
        <xdr:cNvPr id="186" name="直線コネクタ 185"/>
        <xdr:cNvCxnSpPr/>
      </xdr:nvCxnSpPr>
      <xdr:spPr>
        <a:xfrm>
          <a:off x="2019300" y="13250779"/>
          <a:ext cx="889000" cy="2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87619</xdr:rowOff>
    </xdr:from>
    <xdr:to>
      <xdr:col>15</xdr:col>
      <xdr:colOff>101600</xdr:colOff>
      <xdr:row>78</xdr:row>
      <xdr:rowOff>17769</xdr:rowOff>
    </xdr:to>
    <xdr:sp macro="" textlink="">
      <xdr:nvSpPr>
        <xdr:cNvPr id="187" name="フローチャート: 判断 186"/>
        <xdr:cNvSpPr/>
      </xdr:nvSpPr>
      <xdr:spPr>
        <a:xfrm>
          <a:off x="2857500" y="1328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8896</xdr:rowOff>
    </xdr:from>
    <xdr:ext cx="469744" cy="259045"/>
    <xdr:sp macro="" textlink="">
      <xdr:nvSpPr>
        <xdr:cNvPr id="188" name="テキスト ボックス 187"/>
        <xdr:cNvSpPr txBox="1"/>
      </xdr:nvSpPr>
      <xdr:spPr>
        <a:xfrm>
          <a:off x="2673428" y="133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10313</xdr:rowOff>
    </xdr:from>
    <xdr:to>
      <xdr:col>10</xdr:col>
      <xdr:colOff>114300</xdr:colOff>
      <xdr:row>77</xdr:row>
      <xdr:rowOff>49129</xdr:rowOff>
    </xdr:to>
    <xdr:cxnSp macro="">
      <xdr:nvCxnSpPr>
        <xdr:cNvPr id="189" name="直線コネクタ 188"/>
        <xdr:cNvCxnSpPr/>
      </xdr:nvCxnSpPr>
      <xdr:spPr>
        <a:xfrm>
          <a:off x="1130300" y="13211963"/>
          <a:ext cx="889000" cy="3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103302</xdr:rowOff>
    </xdr:from>
    <xdr:to>
      <xdr:col>10</xdr:col>
      <xdr:colOff>165100</xdr:colOff>
      <xdr:row>78</xdr:row>
      <xdr:rowOff>33452</xdr:rowOff>
    </xdr:to>
    <xdr:sp macro="" textlink="">
      <xdr:nvSpPr>
        <xdr:cNvPr id="190" name="フローチャート: 判断 189"/>
        <xdr:cNvSpPr/>
      </xdr:nvSpPr>
      <xdr:spPr>
        <a:xfrm>
          <a:off x="1968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24579</xdr:rowOff>
    </xdr:from>
    <xdr:ext cx="469744" cy="259045"/>
    <xdr:sp macro="" textlink="">
      <xdr:nvSpPr>
        <xdr:cNvPr id="191" name="テキスト ボックス 190"/>
        <xdr:cNvSpPr txBox="1"/>
      </xdr:nvSpPr>
      <xdr:spPr>
        <a:xfrm>
          <a:off x="1784428" y="1339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100901</xdr:rowOff>
    </xdr:from>
    <xdr:to>
      <xdr:col>6</xdr:col>
      <xdr:colOff>38100</xdr:colOff>
      <xdr:row>78</xdr:row>
      <xdr:rowOff>31051</xdr:rowOff>
    </xdr:to>
    <xdr:sp macro="" textlink="">
      <xdr:nvSpPr>
        <xdr:cNvPr id="192" name="フローチャート: 判断 191"/>
        <xdr:cNvSpPr/>
      </xdr:nvSpPr>
      <xdr:spPr>
        <a:xfrm>
          <a:off x="1079500" y="1330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22178</xdr:rowOff>
    </xdr:from>
    <xdr:ext cx="469744" cy="259045"/>
    <xdr:sp macro="" textlink="">
      <xdr:nvSpPr>
        <xdr:cNvPr id="193" name="テキスト ボックス 192"/>
        <xdr:cNvSpPr txBox="1"/>
      </xdr:nvSpPr>
      <xdr:spPr>
        <a:xfrm>
          <a:off x="895428" y="13395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147124</xdr:rowOff>
    </xdr:from>
    <xdr:to>
      <xdr:col>24</xdr:col>
      <xdr:colOff>114300</xdr:colOff>
      <xdr:row>77</xdr:row>
      <xdr:rowOff>77274</xdr:rowOff>
    </xdr:to>
    <xdr:sp macro="" textlink="">
      <xdr:nvSpPr>
        <xdr:cNvPr id="199" name="楕円 198"/>
        <xdr:cNvSpPr/>
      </xdr:nvSpPr>
      <xdr:spPr>
        <a:xfrm>
          <a:off x="4584700" y="1317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170001</xdr:rowOff>
    </xdr:from>
    <xdr:ext cx="534377" cy="259045"/>
    <xdr:sp macro="" textlink="">
      <xdr:nvSpPr>
        <xdr:cNvPr id="200" name="維持補修費該当値テキスト"/>
        <xdr:cNvSpPr txBox="1"/>
      </xdr:nvSpPr>
      <xdr:spPr>
        <a:xfrm>
          <a:off x="4686300" y="1302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103347</xdr:rowOff>
    </xdr:from>
    <xdr:to>
      <xdr:col>20</xdr:col>
      <xdr:colOff>38100</xdr:colOff>
      <xdr:row>77</xdr:row>
      <xdr:rowOff>33497</xdr:rowOff>
    </xdr:to>
    <xdr:sp macro="" textlink="">
      <xdr:nvSpPr>
        <xdr:cNvPr id="201" name="楕円 200"/>
        <xdr:cNvSpPr/>
      </xdr:nvSpPr>
      <xdr:spPr>
        <a:xfrm>
          <a:off x="3746500" y="1313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50024</xdr:rowOff>
    </xdr:from>
    <xdr:ext cx="534377" cy="259045"/>
    <xdr:sp macro="" textlink="">
      <xdr:nvSpPr>
        <xdr:cNvPr id="202" name="テキスト ボックス 201"/>
        <xdr:cNvSpPr txBox="1"/>
      </xdr:nvSpPr>
      <xdr:spPr>
        <a:xfrm>
          <a:off x="3530111" y="1290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24321</xdr:rowOff>
    </xdr:from>
    <xdr:to>
      <xdr:col>15</xdr:col>
      <xdr:colOff>101600</xdr:colOff>
      <xdr:row>77</xdr:row>
      <xdr:rowOff>125921</xdr:rowOff>
    </xdr:to>
    <xdr:sp macro="" textlink="">
      <xdr:nvSpPr>
        <xdr:cNvPr id="203" name="楕円 202"/>
        <xdr:cNvSpPr/>
      </xdr:nvSpPr>
      <xdr:spPr>
        <a:xfrm>
          <a:off x="2857500" y="1322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142448</xdr:rowOff>
    </xdr:from>
    <xdr:ext cx="534377" cy="259045"/>
    <xdr:sp macro="" textlink="">
      <xdr:nvSpPr>
        <xdr:cNvPr id="204" name="テキスト ボックス 203"/>
        <xdr:cNvSpPr txBox="1"/>
      </xdr:nvSpPr>
      <xdr:spPr>
        <a:xfrm>
          <a:off x="2641111" y="1300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169779</xdr:rowOff>
    </xdr:from>
    <xdr:to>
      <xdr:col>10</xdr:col>
      <xdr:colOff>165100</xdr:colOff>
      <xdr:row>77</xdr:row>
      <xdr:rowOff>99929</xdr:rowOff>
    </xdr:to>
    <xdr:sp macro="" textlink="">
      <xdr:nvSpPr>
        <xdr:cNvPr id="205" name="楕円 204"/>
        <xdr:cNvSpPr/>
      </xdr:nvSpPr>
      <xdr:spPr>
        <a:xfrm>
          <a:off x="1968500" y="1319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116456</xdr:rowOff>
    </xdr:from>
    <xdr:ext cx="534377" cy="259045"/>
    <xdr:sp macro="" textlink="">
      <xdr:nvSpPr>
        <xdr:cNvPr id="206" name="テキスト ボックス 205"/>
        <xdr:cNvSpPr txBox="1"/>
      </xdr:nvSpPr>
      <xdr:spPr>
        <a:xfrm>
          <a:off x="1752111" y="1297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130963</xdr:rowOff>
    </xdr:from>
    <xdr:to>
      <xdr:col>6</xdr:col>
      <xdr:colOff>38100</xdr:colOff>
      <xdr:row>77</xdr:row>
      <xdr:rowOff>61113</xdr:rowOff>
    </xdr:to>
    <xdr:sp macro="" textlink="">
      <xdr:nvSpPr>
        <xdr:cNvPr id="207" name="楕円 206"/>
        <xdr:cNvSpPr/>
      </xdr:nvSpPr>
      <xdr:spPr>
        <a:xfrm>
          <a:off x="1079500" y="1316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77640</xdr:rowOff>
    </xdr:from>
    <xdr:ext cx="534377" cy="259045"/>
    <xdr:sp macro="" textlink="">
      <xdr:nvSpPr>
        <xdr:cNvPr id="208" name="テキスト ボックス 207"/>
        <xdr:cNvSpPr txBox="1"/>
      </xdr:nvSpPr>
      <xdr:spPr>
        <a:xfrm>
          <a:off x="863111" y="1293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122865</xdr:rowOff>
    </xdr:from>
    <xdr:to>
      <xdr:col>24</xdr:col>
      <xdr:colOff>62865</xdr:colOff>
      <xdr:row>99</xdr:row>
      <xdr:rowOff>138230</xdr:rowOff>
    </xdr:to>
    <xdr:cxnSp macro="">
      <xdr:nvCxnSpPr>
        <xdr:cNvPr id="235" name="直線コネクタ 234"/>
        <xdr:cNvCxnSpPr/>
      </xdr:nvCxnSpPr>
      <xdr:spPr>
        <a:xfrm flipV="1">
          <a:off x="4633595" y="15553365"/>
          <a:ext cx="1270" cy="155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142057</xdr:rowOff>
    </xdr:from>
    <xdr:ext cx="534377" cy="259045"/>
    <xdr:sp macro="" textlink="">
      <xdr:nvSpPr>
        <xdr:cNvPr id="236" name="扶助費最小値テキスト"/>
        <xdr:cNvSpPr txBox="1"/>
      </xdr:nvSpPr>
      <xdr:spPr>
        <a:xfrm>
          <a:off x="4686300" y="1711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138230</xdr:rowOff>
    </xdr:from>
    <xdr:to>
      <xdr:col>24</xdr:col>
      <xdr:colOff>152400</xdr:colOff>
      <xdr:row>99</xdr:row>
      <xdr:rowOff>138230</xdr:rowOff>
    </xdr:to>
    <xdr:cxnSp macro="">
      <xdr:nvCxnSpPr>
        <xdr:cNvPr id="237" name="直線コネクタ 236"/>
        <xdr:cNvCxnSpPr/>
      </xdr:nvCxnSpPr>
      <xdr:spPr>
        <a:xfrm>
          <a:off x="4546600" y="1711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69542</xdr:rowOff>
    </xdr:from>
    <xdr:ext cx="599010" cy="259045"/>
    <xdr:sp macro="" textlink="">
      <xdr:nvSpPr>
        <xdr:cNvPr id="238" name="扶助費最大値テキスト"/>
        <xdr:cNvSpPr txBox="1"/>
      </xdr:nvSpPr>
      <xdr:spPr>
        <a:xfrm>
          <a:off x="4686300" y="1532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122865</xdr:rowOff>
    </xdr:from>
    <xdr:to>
      <xdr:col>24</xdr:col>
      <xdr:colOff>152400</xdr:colOff>
      <xdr:row>90</xdr:row>
      <xdr:rowOff>122865</xdr:rowOff>
    </xdr:to>
    <xdr:cxnSp macro="">
      <xdr:nvCxnSpPr>
        <xdr:cNvPr id="239" name="直線コネクタ 238"/>
        <xdr:cNvCxnSpPr/>
      </xdr:nvCxnSpPr>
      <xdr:spPr>
        <a:xfrm>
          <a:off x="4546600" y="15553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74679</xdr:rowOff>
    </xdr:from>
    <xdr:to>
      <xdr:col>24</xdr:col>
      <xdr:colOff>63500</xdr:colOff>
      <xdr:row>92</xdr:row>
      <xdr:rowOff>75839</xdr:rowOff>
    </xdr:to>
    <xdr:cxnSp macro="">
      <xdr:nvCxnSpPr>
        <xdr:cNvPr id="240" name="直線コネクタ 239"/>
        <xdr:cNvCxnSpPr/>
      </xdr:nvCxnSpPr>
      <xdr:spPr>
        <a:xfrm flipV="1">
          <a:off x="3797300" y="15848079"/>
          <a:ext cx="838200" cy="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83557</xdr:rowOff>
    </xdr:from>
    <xdr:ext cx="534377" cy="259045"/>
    <xdr:sp macro="" textlink="">
      <xdr:nvSpPr>
        <xdr:cNvPr id="241" name="扶助費平均値テキスト"/>
        <xdr:cNvSpPr txBox="1"/>
      </xdr:nvSpPr>
      <xdr:spPr>
        <a:xfrm>
          <a:off x="4686300" y="16542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105130</xdr:rowOff>
    </xdr:from>
    <xdr:to>
      <xdr:col>24</xdr:col>
      <xdr:colOff>114300</xdr:colOff>
      <xdr:row>97</xdr:row>
      <xdr:rowOff>35280</xdr:rowOff>
    </xdr:to>
    <xdr:sp macro="" textlink="">
      <xdr:nvSpPr>
        <xdr:cNvPr id="242" name="フローチャート: 判断 241"/>
        <xdr:cNvSpPr/>
      </xdr:nvSpPr>
      <xdr:spPr>
        <a:xfrm>
          <a:off x="45847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75839</xdr:rowOff>
    </xdr:from>
    <xdr:to>
      <xdr:col>19</xdr:col>
      <xdr:colOff>177800</xdr:colOff>
      <xdr:row>92</xdr:row>
      <xdr:rowOff>150721</xdr:rowOff>
    </xdr:to>
    <xdr:cxnSp macro="">
      <xdr:nvCxnSpPr>
        <xdr:cNvPr id="243" name="直線コネクタ 242"/>
        <xdr:cNvCxnSpPr/>
      </xdr:nvCxnSpPr>
      <xdr:spPr>
        <a:xfrm flipV="1">
          <a:off x="2908300" y="15849239"/>
          <a:ext cx="889000" cy="7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137984</xdr:rowOff>
    </xdr:from>
    <xdr:to>
      <xdr:col>20</xdr:col>
      <xdr:colOff>38100</xdr:colOff>
      <xdr:row>97</xdr:row>
      <xdr:rowOff>68134</xdr:rowOff>
    </xdr:to>
    <xdr:sp macro="" textlink="">
      <xdr:nvSpPr>
        <xdr:cNvPr id="244" name="フローチャート: 判断 243"/>
        <xdr:cNvSpPr/>
      </xdr:nvSpPr>
      <xdr:spPr>
        <a:xfrm>
          <a:off x="3746500" y="165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59261</xdr:rowOff>
    </xdr:from>
    <xdr:ext cx="534377" cy="259045"/>
    <xdr:sp macro="" textlink="">
      <xdr:nvSpPr>
        <xdr:cNvPr id="245" name="テキスト ボックス 244"/>
        <xdr:cNvSpPr txBox="1"/>
      </xdr:nvSpPr>
      <xdr:spPr>
        <a:xfrm>
          <a:off x="3530111" y="1668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150721</xdr:rowOff>
    </xdr:from>
    <xdr:to>
      <xdr:col>15</xdr:col>
      <xdr:colOff>50800</xdr:colOff>
      <xdr:row>93</xdr:row>
      <xdr:rowOff>124940</xdr:rowOff>
    </xdr:to>
    <xdr:cxnSp macro="">
      <xdr:nvCxnSpPr>
        <xdr:cNvPr id="246" name="直線コネクタ 245"/>
        <xdr:cNvCxnSpPr/>
      </xdr:nvCxnSpPr>
      <xdr:spPr>
        <a:xfrm flipV="1">
          <a:off x="2019300" y="15924121"/>
          <a:ext cx="889000" cy="14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119614</xdr:rowOff>
    </xdr:from>
    <xdr:to>
      <xdr:col>15</xdr:col>
      <xdr:colOff>101600</xdr:colOff>
      <xdr:row>97</xdr:row>
      <xdr:rowOff>49764</xdr:rowOff>
    </xdr:to>
    <xdr:sp macro="" textlink="">
      <xdr:nvSpPr>
        <xdr:cNvPr id="247" name="フローチャート: 判断 246"/>
        <xdr:cNvSpPr/>
      </xdr:nvSpPr>
      <xdr:spPr>
        <a:xfrm>
          <a:off x="2857500" y="165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40891</xdr:rowOff>
    </xdr:from>
    <xdr:ext cx="534377" cy="259045"/>
    <xdr:sp macro="" textlink="">
      <xdr:nvSpPr>
        <xdr:cNvPr id="248" name="テキスト ボックス 247"/>
        <xdr:cNvSpPr txBox="1"/>
      </xdr:nvSpPr>
      <xdr:spPr>
        <a:xfrm>
          <a:off x="2641111" y="166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124940</xdr:rowOff>
    </xdr:from>
    <xdr:to>
      <xdr:col>10</xdr:col>
      <xdr:colOff>114300</xdr:colOff>
      <xdr:row>94</xdr:row>
      <xdr:rowOff>102014</xdr:rowOff>
    </xdr:to>
    <xdr:cxnSp macro="">
      <xdr:nvCxnSpPr>
        <xdr:cNvPr id="249" name="直線コネクタ 248"/>
        <xdr:cNvCxnSpPr/>
      </xdr:nvCxnSpPr>
      <xdr:spPr>
        <a:xfrm flipV="1">
          <a:off x="1130300" y="16069790"/>
          <a:ext cx="889000" cy="14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1755</xdr:rowOff>
    </xdr:from>
    <xdr:to>
      <xdr:col>10</xdr:col>
      <xdr:colOff>165100</xdr:colOff>
      <xdr:row>97</xdr:row>
      <xdr:rowOff>103355</xdr:rowOff>
    </xdr:to>
    <xdr:sp macro="" textlink="">
      <xdr:nvSpPr>
        <xdr:cNvPr id="250" name="フローチャート: 判断 249"/>
        <xdr:cNvSpPr/>
      </xdr:nvSpPr>
      <xdr:spPr>
        <a:xfrm>
          <a:off x="1968500" y="1663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94482</xdr:rowOff>
    </xdr:from>
    <xdr:ext cx="534377" cy="259045"/>
    <xdr:sp macro="" textlink="">
      <xdr:nvSpPr>
        <xdr:cNvPr id="251" name="テキスト ボックス 250"/>
        <xdr:cNvSpPr txBox="1"/>
      </xdr:nvSpPr>
      <xdr:spPr>
        <a:xfrm>
          <a:off x="1752111" y="1672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125411</xdr:rowOff>
    </xdr:from>
    <xdr:to>
      <xdr:col>6</xdr:col>
      <xdr:colOff>38100</xdr:colOff>
      <xdr:row>98</xdr:row>
      <xdr:rowOff>55561</xdr:rowOff>
    </xdr:to>
    <xdr:sp macro="" textlink="">
      <xdr:nvSpPr>
        <xdr:cNvPr id="252" name="フローチャート: 判断 251"/>
        <xdr:cNvSpPr/>
      </xdr:nvSpPr>
      <xdr:spPr>
        <a:xfrm>
          <a:off x="1079500" y="16756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46688</xdr:rowOff>
    </xdr:from>
    <xdr:ext cx="534377" cy="259045"/>
    <xdr:sp macro="" textlink="">
      <xdr:nvSpPr>
        <xdr:cNvPr id="253" name="テキスト ボックス 252"/>
        <xdr:cNvSpPr txBox="1"/>
      </xdr:nvSpPr>
      <xdr:spPr>
        <a:xfrm>
          <a:off x="863111" y="1684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23879</xdr:rowOff>
    </xdr:from>
    <xdr:to>
      <xdr:col>24</xdr:col>
      <xdr:colOff>114300</xdr:colOff>
      <xdr:row>92</xdr:row>
      <xdr:rowOff>125479</xdr:rowOff>
    </xdr:to>
    <xdr:sp macro="" textlink="">
      <xdr:nvSpPr>
        <xdr:cNvPr id="259" name="楕円 258"/>
        <xdr:cNvSpPr/>
      </xdr:nvSpPr>
      <xdr:spPr>
        <a:xfrm>
          <a:off x="4584700" y="1579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46756</xdr:rowOff>
    </xdr:from>
    <xdr:ext cx="599010" cy="259045"/>
    <xdr:sp macro="" textlink="">
      <xdr:nvSpPr>
        <xdr:cNvPr id="260" name="扶助費該当値テキスト"/>
        <xdr:cNvSpPr txBox="1"/>
      </xdr:nvSpPr>
      <xdr:spPr>
        <a:xfrm>
          <a:off x="4686300" y="15648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25039</xdr:rowOff>
    </xdr:from>
    <xdr:to>
      <xdr:col>20</xdr:col>
      <xdr:colOff>38100</xdr:colOff>
      <xdr:row>92</xdr:row>
      <xdr:rowOff>126639</xdr:rowOff>
    </xdr:to>
    <xdr:sp macro="" textlink="">
      <xdr:nvSpPr>
        <xdr:cNvPr id="261" name="楕円 260"/>
        <xdr:cNvSpPr/>
      </xdr:nvSpPr>
      <xdr:spPr>
        <a:xfrm>
          <a:off x="3746500" y="1579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143166</xdr:rowOff>
    </xdr:from>
    <xdr:ext cx="599010" cy="259045"/>
    <xdr:sp macro="" textlink="">
      <xdr:nvSpPr>
        <xdr:cNvPr id="262" name="テキスト ボックス 261"/>
        <xdr:cNvSpPr txBox="1"/>
      </xdr:nvSpPr>
      <xdr:spPr>
        <a:xfrm>
          <a:off x="3497795" y="15573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99921</xdr:rowOff>
    </xdr:from>
    <xdr:to>
      <xdr:col>15</xdr:col>
      <xdr:colOff>101600</xdr:colOff>
      <xdr:row>93</xdr:row>
      <xdr:rowOff>30071</xdr:rowOff>
    </xdr:to>
    <xdr:sp macro="" textlink="">
      <xdr:nvSpPr>
        <xdr:cNvPr id="263" name="楕円 262"/>
        <xdr:cNvSpPr/>
      </xdr:nvSpPr>
      <xdr:spPr>
        <a:xfrm>
          <a:off x="2857500" y="1587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46598</xdr:rowOff>
    </xdr:from>
    <xdr:ext cx="599010" cy="259045"/>
    <xdr:sp macro="" textlink="">
      <xdr:nvSpPr>
        <xdr:cNvPr id="264" name="テキスト ボックス 263"/>
        <xdr:cNvSpPr txBox="1"/>
      </xdr:nvSpPr>
      <xdr:spPr>
        <a:xfrm>
          <a:off x="2608795" y="15648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74140</xdr:rowOff>
    </xdr:from>
    <xdr:to>
      <xdr:col>10</xdr:col>
      <xdr:colOff>165100</xdr:colOff>
      <xdr:row>94</xdr:row>
      <xdr:rowOff>4290</xdr:rowOff>
    </xdr:to>
    <xdr:sp macro="" textlink="">
      <xdr:nvSpPr>
        <xdr:cNvPr id="265" name="楕円 264"/>
        <xdr:cNvSpPr/>
      </xdr:nvSpPr>
      <xdr:spPr>
        <a:xfrm>
          <a:off x="1968500" y="1601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20817</xdr:rowOff>
    </xdr:from>
    <xdr:ext cx="599010" cy="259045"/>
    <xdr:sp macro="" textlink="">
      <xdr:nvSpPr>
        <xdr:cNvPr id="266" name="テキスト ボックス 265"/>
        <xdr:cNvSpPr txBox="1"/>
      </xdr:nvSpPr>
      <xdr:spPr>
        <a:xfrm>
          <a:off x="1719795" y="15794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51214</xdr:rowOff>
    </xdr:from>
    <xdr:to>
      <xdr:col>6</xdr:col>
      <xdr:colOff>38100</xdr:colOff>
      <xdr:row>94</xdr:row>
      <xdr:rowOff>152814</xdr:rowOff>
    </xdr:to>
    <xdr:sp macro="" textlink="">
      <xdr:nvSpPr>
        <xdr:cNvPr id="267" name="楕円 266"/>
        <xdr:cNvSpPr/>
      </xdr:nvSpPr>
      <xdr:spPr>
        <a:xfrm>
          <a:off x="1079500" y="1616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169341</xdr:rowOff>
    </xdr:from>
    <xdr:ext cx="599010" cy="259045"/>
    <xdr:sp macro="" textlink="">
      <xdr:nvSpPr>
        <xdr:cNvPr id="268" name="テキスト ボックス 267"/>
        <xdr:cNvSpPr txBox="1"/>
      </xdr:nvSpPr>
      <xdr:spPr>
        <a:xfrm>
          <a:off x="830795" y="15942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1" name="テキスト ボックス 280"/>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3" name="テキスト ボックス 28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5" name="テキスト ボックス 28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7" name="テキスト ボックス 28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9" name="テキスト ボックス 28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1" name="テキスト ボックス 29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3" name="テキスト ボックス 29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159800</xdr:rowOff>
    </xdr:from>
    <xdr:to>
      <xdr:col>54</xdr:col>
      <xdr:colOff>189865</xdr:colOff>
      <xdr:row>39</xdr:row>
      <xdr:rowOff>39785</xdr:rowOff>
    </xdr:to>
    <xdr:cxnSp macro="">
      <xdr:nvCxnSpPr>
        <xdr:cNvPr id="295" name="直線コネクタ 294"/>
        <xdr:cNvCxnSpPr/>
      </xdr:nvCxnSpPr>
      <xdr:spPr>
        <a:xfrm flipV="1">
          <a:off x="10475595" y="5303300"/>
          <a:ext cx="127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43612</xdr:rowOff>
    </xdr:from>
    <xdr:ext cx="534377" cy="259045"/>
    <xdr:sp macro="" textlink="">
      <xdr:nvSpPr>
        <xdr:cNvPr id="296" name="補助費等最小値テキスト"/>
        <xdr:cNvSpPr txBox="1"/>
      </xdr:nvSpPr>
      <xdr:spPr>
        <a:xfrm>
          <a:off x="10528300" y="673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39785</xdr:rowOff>
    </xdr:from>
    <xdr:to>
      <xdr:col>55</xdr:col>
      <xdr:colOff>88900</xdr:colOff>
      <xdr:row>39</xdr:row>
      <xdr:rowOff>39785</xdr:rowOff>
    </xdr:to>
    <xdr:cxnSp macro="">
      <xdr:nvCxnSpPr>
        <xdr:cNvPr id="297" name="直線コネクタ 296"/>
        <xdr:cNvCxnSpPr/>
      </xdr:nvCxnSpPr>
      <xdr:spPr>
        <a:xfrm>
          <a:off x="10388600" y="672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106477</xdr:rowOff>
    </xdr:from>
    <xdr:ext cx="599010" cy="259045"/>
    <xdr:sp macro="" textlink="">
      <xdr:nvSpPr>
        <xdr:cNvPr id="298" name="補助費等最大値テキスト"/>
        <xdr:cNvSpPr txBox="1"/>
      </xdr:nvSpPr>
      <xdr:spPr>
        <a:xfrm>
          <a:off x="10528300" y="5078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159800</xdr:rowOff>
    </xdr:from>
    <xdr:to>
      <xdr:col>55</xdr:col>
      <xdr:colOff>88900</xdr:colOff>
      <xdr:row>30</xdr:row>
      <xdr:rowOff>159800</xdr:rowOff>
    </xdr:to>
    <xdr:cxnSp macro="">
      <xdr:nvCxnSpPr>
        <xdr:cNvPr id="299" name="直線コネクタ 298"/>
        <xdr:cNvCxnSpPr/>
      </xdr:nvCxnSpPr>
      <xdr:spPr>
        <a:xfrm>
          <a:off x="10388600" y="530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95825</xdr:rowOff>
    </xdr:from>
    <xdr:to>
      <xdr:col>55</xdr:col>
      <xdr:colOff>0</xdr:colOff>
      <xdr:row>35</xdr:row>
      <xdr:rowOff>150167</xdr:rowOff>
    </xdr:to>
    <xdr:cxnSp macro="">
      <xdr:nvCxnSpPr>
        <xdr:cNvPr id="300" name="直線コネクタ 299"/>
        <xdr:cNvCxnSpPr/>
      </xdr:nvCxnSpPr>
      <xdr:spPr>
        <a:xfrm>
          <a:off x="9639300" y="6096575"/>
          <a:ext cx="838200" cy="5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8499</xdr:rowOff>
    </xdr:from>
    <xdr:ext cx="534377" cy="259045"/>
    <xdr:sp macro="" textlink="">
      <xdr:nvSpPr>
        <xdr:cNvPr id="301" name="補助費等平均値テキスト"/>
        <xdr:cNvSpPr txBox="1"/>
      </xdr:nvSpPr>
      <xdr:spPr>
        <a:xfrm>
          <a:off x="10528300" y="5837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157072</xdr:rowOff>
    </xdr:from>
    <xdr:to>
      <xdr:col>55</xdr:col>
      <xdr:colOff>50800</xdr:colOff>
      <xdr:row>35</xdr:row>
      <xdr:rowOff>87222</xdr:rowOff>
    </xdr:to>
    <xdr:sp macro="" textlink="">
      <xdr:nvSpPr>
        <xdr:cNvPr id="302" name="フローチャート: 判断 301"/>
        <xdr:cNvSpPr/>
      </xdr:nvSpPr>
      <xdr:spPr>
        <a:xfrm>
          <a:off x="10426700" y="598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28649</xdr:rowOff>
    </xdr:from>
    <xdr:to>
      <xdr:col>50</xdr:col>
      <xdr:colOff>114300</xdr:colOff>
      <xdr:row>35</xdr:row>
      <xdr:rowOff>95825</xdr:rowOff>
    </xdr:to>
    <xdr:cxnSp macro="">
      <xdr:nvCxnSpPr>
        <xdr:cNvPr id="303" name="直線コネクタ 302"/>
        <xdr:cNvCxnSpPr/>
      </xdr:nvCxnSpPr>
      <xdr:spPr>
        <a:xfrm>
          <a:off x="8750300" y="6029399"/>
          <a:ext cx="889000" cy="6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167702</xdr:rowOff>
    </xdr:from>
    <xdr:to>
      <xdr:col>50</xdr:col>
      <xdr:colOff>165100</xdr:colOff>
      <xdr:row>35</xdr:row>
      <xdr:rowOff>97852</xdr:rowOff>
    </xdr:to>
    <xdr:sp macro="" textlink="">
      <xdr:nvSpPr>
        <xdr:cNvPr id="304" name="フローチャート: 判断 303"/>
        <xdr:cNvSpPr/>
      </xdr:nvSpPr>
      <xdr:spPr>
        <a:xfrm>
          <a:off x="9588500" y="599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114379</xdr:rowOff>
    </xdr:from>
    <xdr:ext cx="534377" cy="259045"/>
    <xdr:sp macro="" textlink="">
      <xdr:nvSpPr>
        <xdr:cNvPr id="305" name="テキスト ボックス 304"/>
        <xdr:cNvSpPr txBox="1"/>
      </xdr:nvSpPr>
      <xdr:spPr>
        <a:xfrm>
          <a:off x="9372111" y="577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28649</xdr:rowOff>
    </xdr:from>
    <xdr:to>
      <xdr:col>45</xdr:col>
      <xdr:colOff>177800</xdr:colOff>
      <xdr:row>35</xdr:row>
      <xdr:rowOff>93572</xdr:rowOff>
    </xdr:to>
    <xdr:cxnSp macro="">
      <xdr:nvCxnSpPr>
        <xdr:cNvPr id="306" name="直線コネクタ 305"/>
        <xdr:cNvCxnSpPr/>
      </xdr:nvCxnSpPr>
      <xdr:spPr>
        <a:xfrm flipV="1">
          <a:off x="7861300" y="6029399"/>
          <a:ext cx="889000" cy="6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11552</xdr:rowOff>
    </xdr:from>
    <xdr:to>
      <xdr:col>46</xdr:col>
      <xdr:colOff>38100</xdr:colOff>
      <xdr:row>35</xdr:row>
      <xdr:rowOff>113152</xdr:rowOff>
    </xdr:to>
    <xdr:sp macro="" textlink="">
      <xdr:nvSpPr>
        <xdr:cNvPr id="307" name="フローチャート: 判断 306"/>
        <xdr:cNvSpPr/>
      </xdr:nvSpPr>
      <xdr:spPr>
        <a:xfrm>
          <a:off x="8699500" y="60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104279</xdr:rowOff>
    </xdr:from>
    <xdr:ext cx="534377" cy="259045"/>
    <xdr:sp macro="" textlink="">
      <xdr:nvSpPr>
        <xdr:cNvPr id="308" name="テキスト ボックス 307"/>
        <xdr:cNvSpPr txBox="1"/>
      </xdr:nvSpPr>
      <xdr:spPr>
        <a:xfrm>
          <a:off x="8483111" y="610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142345</xdr:rowOff>
    </xdr:from>
    <xdr:to>
      <xdr:col>41</xdr:col>
      <xdr:colOff>50800</xdr:colOff>
      <xdr:row>35</xdr:row>
      <xdr:rowOff>93572</xdr:rowOff>
    </xdr:to>
    <xdr:cxnSp macro="">
      <xdr:nvCxnSpPr>
        <xdr:cNvPr id="309" name="直線コネクタ 308"/>
        <xdr:cNvCxnSpPr/>
      </xdr:nvCxnSpPr>
      <xdr:spPr>
        <a:xfrm>
          <a:off x="6972300" y="5457295"/>
          <a:ext cx="889000" cy="63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147944</xdr:rowOff>
    </xdr:from>
    <xdr:to>
      <xdr:col>41</xdr:col>
      <xdr:colOff>101600</xdr:colOff>
      <xdr:row>35</xdr:row>
      <xdr:rowOff>78094</xdr:rowOff>
    </xdr:to>
    <xdr:sp macro="" textlink="">
      <xdr:nvSpPr>
        <xdr:cNvPr id="310" name="フローチャート: 判断 309"/>
        <xdr:cNvSpPr/>
      </xdr:nvSpPr>
      <xdr:spPr>
        <a:xfrm>
          <a:off x="7810500" y="597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94621</xdr:rowOff>
    </xdr:from>
    <xdr:ext cx="534377" cy="259045"/>
    <xdr:sp macro="" textlink="">
      <xdr:nvSpPr>
        <xdr:cNvPr id="311" name="テキスト ボックス 310"/>
        <xdr:cNvSpPr txBox="1"/>
      </xdr:nvSpPr>
      <xdr:spPr>
        <a:xfrm>
          <a:off x="7594111" y="575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99301</xdr:rowOff>
    </xdr:from>
    <xdr:to>
      <xdr:col>36</xdr:col>
      <xdr:colOff>165100</xdr:colOff>
      <xdr:row>36</xdr:row>
      <xdr:rowOff>29451</xdr:rowOff>
    </xdr:to>
    <xdr:sp macro="" textlink="">
      <xdr:nvSpPr>
        <xdr:cNvPr id="312" name="フローチャート: 判断 311"/>
        <xdr:cNvSpPr/>
      </xdr:nvSpPr>
      <xdr:spPr>
        <a:xfrm>
          <a:off x="6921500" y="610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20578</xdr:rowOff>
    </xdr:from>
    <xdr:ext cx="534377" cy="259045"/>
    <xdr:sp macro="" textlink="">
      <xdr:nvSpPr>
        <xdr:cNvPr id="313" name="テキスト ボックス 312"/>
        <xdr:cNvSpPr txBox="1"/>
      </xdr:nvSpPr>
      <xdr:spPr>
        <a:xfrm>
          <a:off x="6705111" y="619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99367</xdr:rowOff>
    </xdr:from>
    <xdr:to>
      <xdr:col>55</xdr:col>
      <xdr:colOff>50800</xdr:colOff>
      <xdr:row>36</xdr:row>
      <xdr:rowOff>29517</xdr:rowOff>
    </xdr:to>
    <xdr:sp macro="" textlink="">
      <xdr:nvSpPr>
        <xdr:cNvPr id="319" name="楕円 318"/>
        <xdr:cNvSpPr/>
      </xdr:nvSpPr>
      <xdr:spPr>
        <a:xfrm>
          <a:off x="10426700" y="610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77794</xdr:rowOff>
    </xdr:from>
    <xdr:ext cx="534377" cy="259045"/>
    <xdr:sp macro="" textlink="">
      <xdr:nvSpPr>
        <xdr:cNvPr id="320" name="補助費等該当値テキスト"/>
        <xdr:cNvSpPr txBox="1"/>
      </xdr:nvSpPr>
      <xdr:spPr>
        <a:xfrm>
          <a:off x="10528300" y="607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45025</xdr:rowOff>
    </xdr:from>
    <xdr:to>
      <xdr:col>50</xdr:col>
      <xdr:colOff>165100</xdr:colOff>
      <xdr:row>35</xdr:row>
      <xdr:rowOff>146625</xdr:rowOff>
    </xdr:to>
    <xdr:sp macro="" textlink="">
      <xdr:nvSpPr>
        <xdr:cNvPr id="321" name="楕円 320"/>
        <xdr:cNvSpPr/>
      </xdr:nvSpPr>
      <xdr:spPr>
        <a:xfrm>
          <a:off x="9588500" y="604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137752</xdr:rowOff>
    </xdr:from>
    <xdr:ext cx="534377" cy="259045"/>
    <xdr:sp macro="" textlink="">
      <xdr:nvSpPr>
        <xdr:cNvPr id="322" name="テキスト ボックス 321"/>
        <xdr:cNvSpPr txBox="1"/>
      </xdr:nvSpPr>
      <xdr:spPr>
        <a:xfrm>
          <a:off x="9372111" y="613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149299</xdr:rowOff>
    </xdr:from>
    <xdr:to>
      <xdr:col>46</xdr:col>
      <xdr:colOff>38100</xdr:colOff>
      <xdr:row>35</xdr:row>
      <xdr:rowOff>79449</xdr:rowOff>
    </xdr:to>
    <xdr:sp macro="" textlink="">
      <xdr:nvSpPr>
        <xdr:cNvPr id="323" name="楕円 322"/>
        <xdr:cNvSpPr/>
      </xdr:nvSpPr>
      <xdr:spPr>
        <a:xfrm>
          <a:off x="8699500" y="597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95976</xdr:rowOff>
    </xdr:from>
    <xdr:ext cx="534377" cy="259045"/>
    <xdr:sp macro="" textlink="">
      <xdr:nvSpPr>
        <xdr:cNvPr id="324" name="テキスト ボックス 323"/>
        <xdr:cNvSpPr txBox="1"/>
      </xdr:nvSpPr>
      <xdr:spPr>
        <a:xfrm>
          <a:off x="8483111" y="575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42772</xdr:rowOff>
    </xdr:from>
    <xdr:to>
      <xdr:col>41</xdr:col>
      <xdr:colOff>101600</xdr:colOff>
      <xdr:row>35</xdr:row>
      <xdr:rowOff>144372</xdr:rowOff>
    </xdr:to>
    <xdr:sp macro="" textlink="">
      <xdr:nvSpPr>
        <xdr:cNvPr id="325" name="楕円 324"/>
        <xdr:cNvSpPr/>
      </xdr:nvSpPr>
      <xdr:spPr>
        <a:xfrm>
          <a:off x="7810500" y="604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135499</xdr:rowOff>
    </xdr:from>
    <xdr:ext cx="534377" cy="259045"/>
    <xdr:sp macro="" textlink="">
      <xdr:nvSpPr>
        <xdr:cNvPr id="326" name="テキスト ボックス 325"/>
        <xdr:cNvSpPr txBox="1"/>
      </xdr:nvSpPr>
      <xdr:spPr>
        <a:xfrm>
          <a:off x="7594111" y="613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91545</xdr:rowOff>
    </xdr:from>
    <xdr:to>
      <xdr:col>36</xdr:col>
      <xdr:colOff>165100</xdr:colOff>
      <xdr:row>32</xdr:row>
      <xdr:rowOff>21695</xdr:rowOff>
    </xdr:to>
    <xdr:sp macro="" textlink="">
      <xdr:nvSpPr>
        <xdr:cNvPr id="327" name="楕円 326"/>
        <xdr:cNvSpPr/>
      </xdr:nvSpPr>
      <xdr:spPr>
        <a:xfrm>
          <a:off x="6921500" y="540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30</xdr:row>
      <xdr:rowOff>38222</xdr:rowOff>
    </xdr:from>
    <xdr:ext cx="599010" cy="259045"/>
    <xdr:sp macro="" textlink="">
      <xdr:nvSpPr>
        <xdr:cNvPr id="328" name="テキスト ボックス 327"/>
        <xdr:cNvSpPr txBox="1"/>
      </xdr:nvSpPr>
      <xdr:spPr>
        <a:xfrm>
          <a:off x="6672795" y="5181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9" name="直線コネクタ 33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40" name="テキスト ボックス 33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3" name="直線コネクタ 34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4" name="テキスト ボックス 343"/>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150295</xdr:rowOff>
    </xdr:from>
    <xdr:to>
      <xdr:col>54</xdr:col>
      <xdr:colOff>189865</xdr:colOff>
      <xdr:row>58</xdr:row>
      <xdr:rowOff>15701</xdr:rowOff>
    </xdr:to>
    <xdr:cxnSp macro="">
      <xdr:nvCxnSpPr>
        <xdr:cNvPr id="348" name="直線コネクタ 347"/>
        <xdr:cNvCxnSpPr/>
      </xdr:nvCxnSpPr>
      <xdr:spPr>
        <a:xfrm flipV="1">
          <a:off x="10475595" y="8722795"/>
          <a:ext cx="1270" cy="1237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32150</xdr:rowOff>
    </xdr:from>
    <xdr:ext cx="534377" cy="259045"/>
    <xdr:sp macro="" textlink="">
      <xdr:nvSpPr>
        <xdr:cNvPr id="349" name="普通建設事業費最小値テキスト"/>
        <xdr:cNvSpPr txBox="1"/>
      </xdr:nvSpPr>
      <xdr:spPr>
        <a:xfrm>
          <a:off x="10528300" y="997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15701</xdr:rowOff>
    </xdr:from>
    <xdr:to>
      <xdr:col>55</xdr:col>
      <xdr:colOff>88900</xdr:colOff>
      <xdr:row>58</xdr:row>
      <xdr:rowOff>15701</xdr:rowOff>
    </xdr:to>
    <xdr:cxnSp macro="">
      <xdr:nvCxnSpPr>
        <xdr:cNvPr id="350" name="直線コネクタ 349"/>
        <xdr:cNvCxnSpPr/>
      </xdr:nvCxnSpPr>
      <xdr:spPr>
        <a:xfrm>
          <a:off x="10388600" y="9959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96972</xdr:rowOff>
    </xdr:from>
    <xdr:ext cx="690189" cy="259045"/>
    <xdr:sp macro="" textlink="">
      <xdr:nvSpPr>
        <xdr:cNvPr id="351" name="普通建設事業費最大値テキスト"/>
        <xdr:cNvSpPr txBox="1"/>
      </xdr:nvSpPr>
      <xdr:spPr>
        <a:xfrm>
          <a:off x="10528300" y="84980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2,181,460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150295</xdr:rowOff>
    </xdr:from>
    <xdr:to>
      <xdr:col>55</xdr:col>
      <xdr:colOff>88900</xdr:colOff>
      <xdr:row>50</xdr:row>
      <xdr:rowOff>150295</xdr:rowOff>
    </xdr:to>
    <xdr:cxnSp macro="">
      <xdr:nvCxnSpPr>
        <xdr:cNvPr id="352" name="直線コネクタ 351"/>
        <xdr:cNvCxnSpPr/>
      </xdr:nvCxnSpPr>
      <xdr:spPr>
        <a:xfrm>
          <a:off x="10388600" y="8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135455</xdr:rowOff>
    </xdr:from>
    <xdr:to>
      <xdr:col>55</xdr:col>
      <xdr:colOff>0</xdr:colOff>
      <xdr:row>57</xdr:row>
      <xdr:rowOff>143352</xdr:rowOff>
    </xdr:to>
    <xdr:cxnSp macro="">
      <xdr:nvCxnSpPr>
        <xdr:cNvPr id="353" name="直線コネクタ 352"/>
        <xdr:cNvCxnSpPr/>
      </xdr:nvCxnSpPr>
      <xdr:spPr>
        <a:xfrm flipV="1">
          <a:off x="9639300" y="9908105"/>
          <a:ext cx="838200" cy="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76600</xdr:rowOff>
    </xdr:from>
    <xdr:ext cx="534377" cy="259045"/>
    <xdr:sp macro="" textlink="">
      <xdr:nvSpPr>
        <xdr:cNvPr id="354" name="普通建設事業費平均値テキスト"/>
        <xdr:cNvSpPr txBox="1"/>
      </xdr:nvSpPr>
      <xdr:spPr>
        <a:xfrm>
          <a:off x="10528300" y="9849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98173</xdr:rowOff>
    </xdr:from>
    <xdr:to>
      <xdr:col>55</xdr:col>
      <xdr:colOff>50800</xdr:colOff>
      <xdr:row>58</xdr:row>
      <xdr:rowOff>28323</xdr:rowOff>
    </xdr:to>
    <xdr:sp macro="" textlink="">
      <xdr:nvSpPr>
        <xdr:cNvPr id="355" name="フローチャート: 判断 354"/>
        <xdr:cNvSpPr/>
      </xdr:nvSpPr>
      <xdr:spPr>
        <a:xfrm>
          <a:off x="10426700" y="9870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119711</xdr:rowOff>
    </xdr:from>
    <xdr:to>
      <xdr:col>50</xdr:col>
      <xdr:colOff>114300</xdr:colOff>
      <xdr:row>57</xdr:row>
      <xdr:rowOff>143352</xdr:rowOff>
    </xdr:to>
    <xdr:cxnSp macro="">
      <xdr:nvCxnSpPr>
        <xdr:cNvPr id="356" name="直線コネクタ 355"/>
        <xdr:cNvCxnSpPr/>
      </xdr:nvCxnSpPr>
      <xdr:spPr>
        <a:xfrm>
          <a:off x="8750300" y="9892361"/>
          <a:ext cx="889000" cy="2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97448</xdr:rowOff>
    </xdr:from>
    <xdr:to>
      <xdr:col>50</xdr:col>
      <xdr:colOff>165100</xdr:colOff>
      <xdr:row>58</xdr:row>
      <xdr:rowOff>27598</xdr:rowOff>
    </xdr:to>
    <xdr:sp macro="" textlink="">
      <xdr:nvSpPr>
        <xdr:cNvPr id="357" name="フローチャート: 判断 356"/>
        <xdr:cNvSpPr/>
      </xdr:nvSpPr>
      <xdr:spPr>
        <a:xfrm>
          <a:off x="9588500" y="987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18725</xdr:rowOff>
    </xdr:from>
    <xdr:ext cx="534377" cy="259045"/>
    <xdr:sp macro="" textlink="">
      <xdr:nvSpPr>
        <xdr:cNvPr id="358" name="テキスト ボックス 357"/>
        <xdr:cNvSpPr txBox="1"/>
      </xdr:nvSpPr>
      <xdr:spPr>
        <a:xfrm>
          <a:off x="9372111" y="996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119711</xdr:rowOff>
    </xdr:from>
    <xdr:to>
      <xdr:col>45</xdr:col>
      <xdr:colOff>177800</xdr:colOff>
      <xdr:row>57</xdr:row>
      <xdr:rowOff>142658</xdr:rowOff>
    </xdr:to>
    <xdr:cxnSp macro="">
      <xdr:nvCxnSpPr>
        <xdr:cNvPr id="359" name="直線コネクタ 358"/>
        <xdr:cNvCxnSpPr/>
      </xdr:nvCxnSpPr>
      <xdr:spPr>
        <a:xfrm flipV="1">
          <a:off x="7861300" y="9892361"/>
          <a:ext cx="889000" cy="2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100979</xdr:rowOff>
    </xdr:from>
    <xdr:to>
      <xdr:col>46</xdr:col>
      <xdr:colOff>38100</xdr:colOff>
      <xdr:row>58</xdr:row>
      <xdr:rowOff>31129</xdr:rowOff>
    </xdr:to>
    <xdr:sp macro="" textlink="">
      <xdr:nvSpPr>
        <xdr:cNvPr id="360" name="フローチャート: 判断 359"/>
        <xdr:cNvSpPr/>
      </xdr:nvSpPr>
      <xdr:spPr>
        <a:xfrm>
          <a:off x="8699500" y="987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22256</xdr:rowOff>
    </xdr:from>
    <xdr:ext cx="534377" cy="259045"/>
    <xdr:sp macro="" textlink="">
      <xdr:nvSpPr>
        <xdr:cNvPr id="361" name="テキスト ボックス 360"/>
        <xdr:cNvSpPr txBox="1"/>
      </xdr:nvSpPr>
      <xdr:spPr>
        <a:xfrm>
          <a:off x="8483111" y="996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142658</xdr:rowOff>
    </xdr:from>
    <xdr:to>
      <xdr:col>41</xdr:col>
      <xdr:colOff>50800</xdr:colOff>
      <xdr:row>57</xdr:row>
      <xdr:rowOff>148634</xdr:rowOff>
    </xdr:to>
    <xdr:cxnSp macro="">
      <xdr:nvCxnSpPr>
        <xdr:cNvPr id="362" name="直線コネクタ 361"/>
        <xdr:cNvCxnSpPr/>
      </xdr:nvCxnSpPr>
      <xdr:spPr>
        <a:xfrm flipV="1">
          <a:off x="6972300" y="9915308"/>
          <a:ext cx="889000" cy="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95773</xdr:rowOff>
    </xdr:from>
    <xdr:to>
      <xdr:col>41</xdr:col>
      <xdr:colOff>101600</xdr:colOff>
      <xdr:row>58</xdr:row>
      <xdr:rowOff>25923</xdr:rowOff>
    </xdr:to>
    <xdr:sp macro="" textlink="">
      <xdr:nvSpPr>
        <xdr:cNvPr id="363" name="フローチャート: 判断 362"/>
        <xdr:cNvSpPr/>
      </xdr:nvSpPr>
      <xdr:spPr>
        <a:xfrm>
          <a:off x="7810500" y="986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17050</xdr:rowOff>
    </xdr:from>
    <xdr:ext cx="534377" cy="259045"/>
    <xdr:sp macro="" textlink="">
      <xdr:nvSpPr>
        <xdr:cNvPr id="364" name="テキスト ボックス 363"/>
        <xdr:cNvSpPr txBox="1"/>
      </xdr:nvSpPr>
      <xdr:spPr>
        <a:xfrm>
          <a:off x="7594111" y="996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98259</xdr:rowOff>
    </xdr:from>
    <xdr:to>
      <xdr:col>36</xdr:col>
      <xdr:colOff>165100</xdr:colOff>
      <xdr:row>58</xdr:row>
      <xdr:rowOff>28409</xdr:rowOff>
    </xdr:to>
    <xdr:sp macro="" textlink="">
      <xdr:nvSpPr>
        <xdr:cNvPr id="365" name="フローチャート: 判断 364"/>
        <xdr:cNvSpPr/>
      </xdr:nvSpPr>
      <xdr:spPr>
        <a:xfrm>
          <a:off x="6921500" y="9870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19536</xdr:rowOff>
    </xdr:from>
    <xdr:ext cx="534377" cy="259045"/>
    <xdr:sp macro="" textlink="">
      <xdr:nvSpPr>
        <xdr:cNvPr id="366" name="テキスト ボックス 365"/>
        <xdr:cNvSpPr txBox="1"/>
      </xdr:nvSpPr>
      <xdr:spPr>
        <a:xfrm>
          <a:off x="6705111" y="996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84655</xdr:rowOff>
    </xdr:from>
    <xdr:to>
      <xdr:col>55</xdr:col>
      <xdr:colOff>50800</xdr:colOff>
      <xdr:row>58</xdr:row>
      <xdr:rowOff>14805</xdr:rowOff>
    </xdr:to>
    <xdr:sp macro="" textlink="">
      <xdr:nvSpPr>
        <xdr:cNvPr id="372" name="楕円 371"/>
        <xdr:cNvSpPr/>
      </xdr:nvSpPr>
      <xdr:spPr>
        <a:xfrm>
          <a:off x="10426700" y="985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44032</xdr:rowOff>
    </xdr:from>
    <xdr:ext cx="599010" cy="259045"/>
    <xdr:sp macro="" textlink="">
      <xdr:nvSpPr>
        <xdr:cNvPr id="373" name="普通建設事業費該当値テキスト"/>
        <xdr:cNvSpPr txBox="1"/>
      </xdr:nvSpPr>
      <xdr:spPr>
        <a:xfrm>
          <a:off x="10528300" y="964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92552</xdr:rowOff>
    </xdr:from>
    <xdr:to>
      <xdr:col>50</xdr:col>
      <xdr:colOff>165100</xdr:colOff>
      <xdr:row>58</xdr:row>
      <xdr:rowOff>22702</xdr:rowOff>
    </xdr:to>
    <xdr:sp macro="" textlink="">
      <xdr:nvSpPr>
        <xdr:cNvPr id="374" name="楕円 373"/>
        <xdr:cNvSpPr/>
      </xdr:nvSpPr>
      <xdr:spPr>
        <a:xfrm>
          <a:off x="9588500" y="986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39229</xdr:rowOff>
    </xdr:from>
    <xdr:ext cx="534377" cy="259045"/>
    <xdr:sp macro="" textlink="">
      <xdr:nvSpPr>
        <xdr:cNvPr id="375" name="テキスト ボックス 374"/>
        <xdr:cNvSpPr txBox="1"/>
      </xdr:nvSpPr>
      <xdr:spPr>
        <a:xfrm>
          <a:off x="9372111" y="964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68911</xdr:rowOff>
    </xdr:from>
    <xdr:to>
      <xdr:col>46</xdr:col>
      <xdr:colOff>38100</xdr:colOff>
      <xdr:row>57</xdr:row>
      <xdr:rowOff>170511</xdr:rowOff>
    </xdr:to>
    <xdr:sp macro="" textlink="">
      <xdr:nvSpPr>
        <xdr:cNvPr id="376" name="楕円 375"/>
        <xdr:cNvSpPr/>
      </xdr:nvSpPr>
      <xdr:spPr>
        <a:xfrm>
          <a:off x="8699500" y="984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15588</xdr:rowOff>
    </xdr:from>
    <xdr:ext cx="599010" cy="259045"/>
    <xdr:sp macro="" textlink="">
      <xdr:nvSpPr>
        <xdr:cNvPr id="377" name="テキスト ボックス 376"/>
        <xdr:cNvSpPr txBox="1"/>
      </xdr:nvSpPr>
      <xdr:spPr>
        <a:xfrm>
          <a:off x="8450795" y="961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91858</xdr:rowOff>
    </xdr:from>
    <xdr:to>
      <xdr:col>41</xdr:col>
      <xdr:colOff>101600</xdr:colOff>
      <xdr:row>58</xdr:row>
      <xdr:rowOff>22008</xdr:rowOff>
    </xdr:to>
    <xdr:sp macro="" textlink="">
      <xdr:nvSpPr>
        <xdr:cNvPr id="378" name="楕円 377"/>
        <xdr:cNvSpPr/>
      </xdr:nvSpPr>
      <xdr:spPr>
        <a:xfrm>
          <a:off x="7810500" y="986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38535</xdr:rowOff>
    </xdr:from>
    <xdr:ext cx="534377" cy="259045"/>
    <xdr:sp macro="" textlink="">
      <xdr:nvSpPr>
        <xdr:cNvPr id="379" name="テキスト ボックス 378"/>
        <xdr:cNvSpPr txBox="1"/>
      </xdr:nvSpPr>
      <xdr:spPr>
        <a:xfrm>
          <a:off x="7594111" y="963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97834</xdr:rowOff>
    </xdr:from>
    <xdr:to>
      <xdr:col>36</xdr:col>
      <xdr:colOff>165100</xdr:colOff>
      <xdr:row>58</xdr:row>
      <xdr:rowOff>27984</xdr:rowOff>
    </xdr:to>
    <xdr:sp macro="" textlink="">
      <xdr:nvSpPr>
        <xdr:cNvPr id="380" name="楕円 379"/>
        <xdr:cNvSpPr/>
      </xdr:nvSpPr>
      <xdr:spPr>
        <a:xfrm>
          <a:off x="6921500" y="987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44511</xdr:rowOff>
    </xdr:from>
    <xdr:ext cx="534377" cy="259045"/>
    <xdr:sp macro="" textlink="">
      <xdr:nvSpPr>
        <xdr:cNvPr id="381" name="テキスト ボックス 380"/>
        <xdr:cNvSpPr txBox="1"/>
      </xdr:nvSpPr>
      <xdr:spPr>
        <a:xfrm>
          <a:off x="6705111" y="964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2" name="直線コネクタ 391"/>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3" name="テキスト ボックス 392"/>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5" name="テキスト ボックス 394"/>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6" name="直線コネクタ 395"/>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97" name="テキスト ボックス 396"/>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45225</xdr:rowOff>
    </xdr:from>
    <xdr:to>
      <xdr:col>54</xdr:col>
      <xdr:colOff>189865</xdr:colOff>
      <xdr:row>78</xdr:row>
      <xdr:rowOff>24893</xdr:rowOff>
    </xdr:to>
    <xdr:cxnSp macro="">
      <xdr:nvCxnSpPr>
        <xdr:cNvPr id="401" name="直線コネクタ 400"/>
        <xdr:cNvCxnSpPr/>
      </xdr:nvCxnSpPr>
      <xdr:spPr>
        <a:xfrm flipV="1">
          <a:off x="10475595" y="12218175"/>
          <a:ext cx="1270" cy="1179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68978</xdr:rowOff>
    </xdr:from>
    <xdr:ext cx="378565" cy="259045"/>
    <xdr:sp macro="" textlink="">
      <xdr:nvSpPr>
        <xdr:cNvPr id="402" name="普通建設事業費 （ うち新規整備　）最小値テキスト"/>
        <xdr:cNvSpPr txBox="1"/>
      </xdr:nvSpPr>
      <xdr:spPr>
        <a:xfrm>
          <a:off x="10528300" y="13442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24893</xdr:rowOff>
    </xdr:from>
    <xdr:to>
      <xdr:col>55</xdr:col>
      <xdr:colOff>88900</xdr:colOff>
      <xdr:row>78</xdr:row>
      <xdr:rowOff>24893</xdr:rowOff>
    </xdr:to>
    <xdr:cxnSp macro="">
      <xdr:nvCxnSpPr>
        <xdr:cNvPr id="403" name="直線コネクタ 402"/>
        <xdr:cNvCxnSpPr/>
      </xdr:nvCxnSpPr>
      <xdr:spPr>
        <a:xfrm>
          <a:off x="10388600" y="1339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163352</xdr:rowOff>
    </xdr:from>
    <xdr:ext cx="690189" cy="259045"/>
    <xdr:sp macro="" textlink="">
      <xdr:nvSpPr>
        <xdr:cNvPr id="404" name="普通建設事業費 （ うち新規整備　）最大値テキスト"/>
        <xdr:cNvSpPr txBox="1"/>
      </xdr:nvSpPr>
      <xdr:spPr>
        <a:xfrm>
          <a:off x="10528300" y="119934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45225</xdr:rowOff>
    </xdr:from>
    <xdr:to>
      <xdr:col>55</xdr:col>
      <xdr:colOff>88900</xdr:colOff>
      <xdr:row>71</xdr:row>
      <xdr:rowOff>45225</xdr:rowOff>
    </xdr:to>
    <xdr:cxnSp macro="">
      <xdr:nvCxnSpPr>
        <xdr:cNvPr id="405" name="直線コネクタ 404"/>
        <xdr:cNvCxnSpPr/>
      </xdr:nvCxnSpPr>
      <xdr:spPr>
        <a:xfrm>
          <a:off x="10388600" y="12218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162517</xdr:rowOff>
    </xdr:from>
    <xdr:to>
      <xdr:col>55</xdr:col>
      <xdr:colOff>0</xdr:colOff>
      <xdr:row>77</xdr:row>
      <xdr:rowOff>165968</xdr:rowOff>
    </xdr:to>
    <xdr:cxnSp macro="">
      <xdr:nvCxnSpPr>
        <xdr:cNvPr id="406" name="直線コネクタ 405"/>
        <xdr:cNvCxnSpPr/>
      </xdr:nvCxnSpPr>
      <xdr:spPr>
        <a:xfrm>
          <a:off x="9639300" y="13364167"/>
          <a:ext cx="838200" cy="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113428</xdr:rowOff>
    </xdr:from>
    <xdr:ext cx="534377" cy="259045"/>
    <xdr:sp macro="" textlink="">
      <xdr:nvSpPr>
        <xdr:cNvPr id="407" name="普通建設事業費 （ うち新規整備　）平均値テキスト"/>
        <xdr:cNvSpPr txBox="1"/>
      </xdr:nvSpPr>
      <xdr:spPr>
        <a:xfrm>
          <a:off x="10528300" y="13315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135001</xdr:rowOff>
    </xdr:from>
    <xdr:to>
      <xdr:col>55</xdr:col>
      <xdr:colOff>50800</xdr:colOff>
      <xdr:row>78</xdr:row>
      <xdr:rowOff>65151</xdr:rowOff>
    </xdr:to>
    <xdr:sp macro="" textlink="">
      <xdr:nvSpPr>
        <xdr:cNvPr id="408" name="フローチャート: 判断 407"/>
        <xdr:cNvSpPr/>
      </xdr:nvSpPr>
      <xdr:spPr>
        <a:xfrm>
          <a:off x="10426700" y="13336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135658</xdr:rowOff>
    </xdr:from>
    <xdr:to>
      <xdr:col>50</xdr:col>
      <xdr:colOff>114300</xdr:colOff>
      <xdr:row>77</xdr:row>
      <xdr:rowOff>162517</xdr:rowOff>
    </xdr:to>
    <xdr:cxnSp macro="">
      <xdr:nvCxnSpPr>
        <xdr:cNvPr id="409" name="直線コネクタ 408"/>
        <xdr:cNvCxnSpPr/>
      </xdr:nvCxnSpPr>
      <xdr:spPr>
        <a:xfrm>
          <a:off x="8750300" y="13337308"/>
          <a:ext cx="889000" cy="2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133750</xdr:rowOff>
    </xdr:from>
    <xdr:to>
      <xdr:col>50</xdr:col>
      <xdr:colOff>165100</xdr:colOff>
      <xdr:row>78</xdr:row>
      <xdr:rowOff>63900</xdr:rowOff>
    </xdr:to>
    <xdr:sp macro="" textlink="">
      <xdr:nvSpPr>
        <xdr:cNvPr id="410" name="フローチャート: 判断 409"/>
        <xdr:cNvSpPr/>
      </xdr:nvSpPr>
      <xdr:spPr>
        <a:xfrm>
          <a:off x="9588500" y="1333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55027</xdr:rowOff>
    </xdr:from>
    <xdr:ext cx="534377" cy="259045"/>
    <xdr:sp macro="" textlink="">
      <xdr:nvSpPr>
        <xdr:cNvPr id="411" name="テキスト ボックス 410"/>
        <xdr:cNvSpPr txBox="1"/>
      </xdr:nvSpPr>
      <xdr:spPr>
        <a:xfrm>
          <a:off x="9372111" y="1342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135658</xdr:rowOff>
    </xdr:from>
    <xdr:to>
      <xdr:col>45</xdr:col>
      <xdr:colOff>177800</xdr:colOff>
      <xdr:row>78</xdr:row>
      <xdr:rowOff>17416</xdr:rowOff>
    </xdr:to>
    <xdr:cxnSp macro="">
      <xdr:nvCxnSpPr>
        <xdr:cNvPr id="412" name="直線コネクタ 411"/>
        <xdr:cNvCxnSpPr/>
      </xdr:nvCxnSpPr>
      <xdr:spPr>
        <a:xfrm flipV="1">
          <a:off x="7861300" y="13337308"/>
          <a:ext cx="889000" cy="5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129271</xdr:rowOff>
    </xdr:from>
    <xdr:to>
      <xdr:col>46</xdr:col>
      <xdr:colOff>38100</xdr:colOff>
      <xdr:row>78</xdr:row>
      <xdr:rowOff>59421</xdr:rowOff>
    </xdr:to>
    <xdr:sp macro="" textlink="">
      <xdr:nvSpPr>
        <xdr:cNvPr id="413" name="フローチャート: 判断 412"/>
        <xdr:cNvSpPr/>
      </xdr:nvSpPr>
      <xdr:spPr>
        <a:xfrm>
          <a:off x="8699500" y="1333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50548</xdr:rowOff>
    </xdr:from>
    <xdr:ext cx="534377" cy="259045"/>
    <xdr:sp macro="" textlink="">
      <xdr:nvSpPr>
        <xdr:cNvPr id="414" name="テキスト ボックス 413"/>
        <xdr:cNvSpPr txBox="1"/>
      </xdr:nvSpPr>
      <xdr:spPr>
        <a:xfrm>
          <a:off x="8483111" y="1342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2997</xdr:rowOff>
    </xdr:from>
    <xdr:to>
      <xdr:col>41</xdr:col>
      <xdr:colOff>50800</xdr:colOff>
      <xdr:row>78</xdr:row>
      <xdr:rowOff>17416</xdr:rowOff>
    </xdr:to>
    <xdr:cxnSp macro="">
      <xdr:nvCxnSpPr>
        <xdr:cNvPr id="415" name="直線コネクタ 414"/>
        <xdr:cNvCxnSpPr/>
      </xdr:nvCxnSpPr>
      <xdr:spPr>
        <a:xfrm>
          <a:off x="6972300" y="13376097"/>
          <a:ext cx="889000" cy="1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118832</xdr:rowOff>
    </xdr:from>
    <xdr:to>
      <xdr:col>41</xdr:col>
      <xdr:colOff>101600</xdr:colOff>
      <xdr:row>78</xdr:row>
      <xdr:rowOff>48982</xdr:rowOff>
    </xdr:to>
    <xdr:sp macro="" textlink="">
      <xdr:nvSpPr>
        <xdr:cNvPr id="416" name="フローチャート: 判断 415"/>
        <xdr:cNvSpPr/>
      </xdr:nvSpPr>
      <xdr:spPr>
        <a:xfrm>
          <a:off x="7810500" y="1332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65509</xdr:rowOff>
    </xdr:from>
    <xdr:ext cx="534377" cy="259045"/>
    <xdr:sp macro="" textlink="">
      <xdr:nvSpPr>
        <xdr:cNvPr id="417" name="テキスト ボックス 416"/>
        <xdr:cNvSpPr txBox="1"/>
      </xdr:nvSpPr>
      <xdr:spPr>
        <a:xfrm>
          <a:off x="7594111" y="1309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125578</xdr:rowOff>
    </xdr:from>
    <xdr:to>
      <xdr:col>36</xdr:col>
      <xdr:colOff>165100</xdr:colOff>
      <xdr:row>78</xdr:row>
      <xdr:rowOff>55728</xdr:rowOff>
    </xdr:to>
    <xdr:sp macro="" textlink="">
      <xdr:nvSpPr>
        <xdr:cNvPr id="418" name="フローチャート: 判断 417"/>
        <xdr:cNvSpPr/>
      </xdr:nvSpPr>
      <xdr:spPr>
        <a:xfrm>
          <a:off x="6921500" y="1332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46855</xdr:rowOff>
    </xdr:from>
    <xdr:ext cx="534377" cy="259045"/>
    <xdr:sp macro="" textlink="">
      <xdr:nvSpPr>
        <xdr:cNvPr id="419" name="テキスト ボックス 418"/>
        <xdr:cNvSpPr txBox="1"/>
      </xdr:nvSpPr>
      <xdr:spPr>
        <a:xfrm>
          <a:off x="6705111" y="1341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115168</xdr:rowOff>
    </xdr:from>
    <xdr:to>
      <xdr:col>55</xdr:col>
      <xdr:colOff>50800</xdr:colOff>
      <xdr:row>78</xdr:row>
      <xdr:rowOff>45318</xdr:rowOff>
    </xdr:to>
    <xdr:sp macro="" textlink="">
      <xdr:nvSpPr>
        <xdr:cNvPr id="425" name="楕円 424"/>
        <xdr:cNvSpPr/>
      </xdr:nvSpPr>
      <xdr:spPr>
        <a:xfrm>
          <a:off x="10426700" y="1331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74545</xdr:rowOff>
    </xdr:from>
    <xdr:ext cx="534377" cy="259045"/>
    <xdr:sp macro="" textlink="">
      <xdr:nvSpPr>
        <xdr:cNvPr id="426" name="普通建設事業費 （ うち新規整備　）該当値テキスト"/>
        <xdr:cNvSpPr txBox="1"/>
      </xdr:nvSpPr>
      <xdr:spPr>
        <a:xfrm>
          <a:off x="10528300" y="1310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111717</xdr:rowOff>
    </xdr:from>
    <xdr:to>
      <xdr:col>50</xdr:col>
      <xdr:colOff>165100</xdr:colOff>
      <xdr:row>78</xdr:row>
      <xdr:rowOff>41867</xdr:rowOff>
    </xdr:to>
    <xdr:sp macro="" textlink="">
      <xdr:nvSpPr>
        <xdr:cNvPr id="427" name="楕円 426"/>
        <xdr:cNvSpPr/>
      </xdr:nvSpPr>
      <xdr:spPr>
        <a:xfrm>
          <a:off x="9588500" y="1331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58394</xdr:rowOff>
    </xdr:from>
    <xdr:ext cx="534377" cy="259045"/>
    <xdr:sp macro="" textlink="">
      <xdr:nvSpPr>
        <xdr:cNvPr id="428" name="テキスト ボックス 427"/>
        <xdr:cNvSpPr txBox="1"/>
      </xdr:nvSpPr>
      <xdr:spPr>
        <a:xfrm>
          <a:off x="9372111" y="1308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84858</xdr:rowOff>
    </xdr:from>
    <xdr:to>
      <xdr:col>46</xdr:col>
      <xdr:colOff>38100</xdr:colOff>
      <xdr:row>78</xdr:row>
      <xdr:rowOff>15008</xdr:rowOff>
    </xdr:to>
    <xdr:sp macro="" textlink="">
      <xdr:nvSpPr>
        <xdr:cNvPr id="429" name="楕円 428"/>
        <xdr:cNvSpPr/>
      </xdr:nvSpPr>
      <xdr:spPr>
        <a:xfrm>
          <a:off x="8699500" y="1328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31535</xdr:rowOff>
    </xdr:from>
    <xdr:ext cx="599010" cy="259045"/>
    <xdr:sp macro="" textlink="">
      <xdr:nvSpPr>
        <xdr:cNvPr id="430" name="テキスト ボックス 429"/>
        <xdr:cNvSpPr txBox="1"/>
      </xdr:nvSpPr>
      <xdr:spPr>
        <a:xfrm>
          <a:off x="8450795" y="1306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138066</xdr:rowOff>
    </xdr:from>
    <xdr:to>
      <xdr:col>41</xdr:col>
      <xdr:colOff>101600</xdr:colOff>
      <xdr:row>78</xdr:row>
      <xdr:rowOff>68216</xdr:rowOff>
    </xdr:to>
    <xdr:sp macro="" textlink="">
      <xdr:nvSpPr>
        <xdr:cNvPr id="431" name="楕円 430"/>
        <xdr:cNvSpPr/>
      </xdr:nvSpPr>
      <xdr:spPr>
        <a:xfrm>
          <a:off x="7810500" y="1333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59343</xdr:rowOff>
    </xdr:from>
    <xdr:ext cx="534377" cy="259045"/>
    <xdr:sp macro="" textlink="">
      <xdr:nvSpPr>
        <xdr:cNvPr id="432" name="テキスト ボックス 431"/>
        <xdr:cNvSpPr txBox="1"/>
      </xdr:nvSpPr>
      <xdr:spPr>
        <a:xfrm>
          <a:off x="7594111" y="1343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123647</xdr:rowOff>
    </xdr:from>
    <xdr:to>
      <xdr:col>36</xdr:col>
      <xdr:colOff>165100</xdr:colOff>
      <xdr:row>78</xdr:row>
      <xdr:rowOff>53797</xdr:rowOff>
    </xdr:to>
    <xdr:sp macro="" textlink="">
      <xdr:nvSpPr>
        <xdr:cNvPr id="433" name="楕円 432"/>
        <xdr:cNvSpPr/>
      </xdr:nvSpPr>
      <xdr:spPr>
        <a:xfrm>
          <a:off x="6921500" y="1332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70324</xdr:rowOff>
    </xdr:from>
    <xdr:ext cx="534377" cy="259045"/>
    <xdr:sp macro="" textlink="">
      <xdr:nvSpPr>
        <xdr:cNvPr id="434" name="テキスト ボックス 433"/>
        <xdr:cNvSpPr txBox="1"/>
      </xdr:nvSpPr>
      <xdr:spPr>
        <a:xfrm>
          <a:off x="6705111" y="1310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55139</xdr:rowOff>
    </xdr:from>
    <xdr:to>
      <xdr:col>54</xdr:col>
      <xdr:colOff>189865</xdr:colOff>
      <xdr:row>99</xdr:row>
      <xdr:rowOff>30145</xdr:rowOff>
    </xdr:to>
    <xdr:cxnSp macro="">
      <xdr:nvCxnSpPr>
        <xdr:cNvPr id="460" name="直線コネクタ 459"/>
        <xdr:cNvCxnSpPr/>
      </xdr:nvCxnSpPr>
      <xdr:spPr>
        <a:xfrm flipV="1">
          <a:off x="10475595" y="15657089"/>
          <a:ext cx="1270" cy="134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33972</xdr:rowOff>
    </xdr:from>
    <xdr:ext cx="469744" cy="259045"/>
    <xdr:sp macro="" textlink="">
      <xdr:nvSpPr>
        <xdr:cNvPr id="461" name="普通建設事業費 （ うち更新整備　）最小値テキスト"/>
        <xdr:cNvSpPr txBox="1"/>
      </xdr:nvSpPr>
      <xdr:spPr>
        <a:xfrm>
          <a:off x="10528300" y="1700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30145</xdr:rowOff>
    </xdr:from>
    <xdr:to>
      <xdr:col>55</xdr:col>
      <xdr:colOff>88900</xdr:colOff>
      <xdr:row>99</xdr:row>
      <xdr:rowOff>30145</xdr:rowOff>
    </xdr:to>
    <xdr:cxnSp macro="">
      <xdr:nvCxnSpPr>
        <xdr:cNvPr id="462" name="直線コネクタ 461"/>
        <xdr:cNvCxnSpPr/>
      </xdr:nvCxnSpPr>
      <xdr:spPr>
        <a:xfrm>
          <a:off x="10388600" y="1700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1816</xdr:rowOff>
    </xdr:from>
    <xdr:ext cx="599010" cy="259045"/>
    <xdr:sp macro="" textlink="">
      <xdr:nvSpPr>
        <xdr:cNvPr id="463" name="普通建設事業費 （ うち更新整備　）最大値テキスト"/>
        <xdr:cNvSpPr txBox="1"/>
      </xdr:nvSpPr>
      <xdr:spPr>
        <a:xfrm>
          <a:off x="10528300" y="15432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55139</xdr:rowOff>
    </xdr:from>
    <xdr:to>
      <xdr:col>55</xdr:col>
      <xdr:colOff>88900</xdr:colOff>
      <xdr:row>91</xdr:row>
      <xdr:rowOff>55139</xdr:rowOff>
    </xdr:to>
    <xdr:cxnSp macro="">
      <xdr:nvCxnSpPr>
        <xdr:cNvPr id="464" name="直線コネクタ 463"/>
        <xdr:cNvCxnSpPr/>
      </xdr:nvCxnSpPr>
      <xdr:spPr>
        <a:xfrm>
          <a:off x="10388600" y="1565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163105</xdr:rowOff>
    </xdr:from>
    <xdr:to>
      <xdr:col>55</xdr:col>
      <xdr:colOff>0</xdr:colOff>
      <xdr:row>97</xdr:row>
      <xdr:rowOff>169777</xdr:rowOff>
    </xdr:to>
    <xdr:cxnSp macro="">
      <xdr:nvCxnSpPr>
        <xdr:cNvPr id="465" name="直線コネクタ 464"/>
        <xdr:cNvCxnSpPr/>
      </xdr:nvCxnSpPr>
      <xdr:spPr>
        <a:xfrm flipV="1">
          <a:off x="9639300" y="16793755"/>
          <a:ext cx="838200" cy="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61583</xdr:rowOff>
    </xdr:from>
    <xdr:ext cx="534377" cy="259045"/>
    <xdr:sp macro="" textlink="">
      <xdr:nvSpPr>
        <xdr:cNvPr id="466" name="普通建設事業費 （ うち更新整備　）平均値テキスト"/>
        <xdr:cNvSpPr txBox="1"/>
      </xdr:nvSpPr>
      <xdr:spPr>
        <a:xfrm>
          <a:off x="10528300" y="16349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38706</xdr:rowOff>
    </xdr:from>
    <xdr:to>
      <xdr:col>55</xdr:col>
      <xdr:colOff>50800</xdr:colOff>
      <xdr:row>96</xdr:row>
      <xdr:rowOff>140306</xdr:rowOff>
    </xdr:to>
    <xdr:sp macro="" textlink="">
      <xdr:nvSpPr>
        <xdr:cNvPr id="467" name="フローチャート: 判断 466"/>
        <xdr:cNvSpPr/>
      </xdr:nvSpPr>
      <xdr:spPr>
        <a:xfrm>
          <a:off x="10426700" y="1649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169777</xdr:rowOff>
    </xdr:from>
    <xdr:to>
      <xdr:col>50</xdr:col>
      <xdr:colOff>114300</xdr:colOff>
      <xdr:row>98</xdr:row>
      <xdr:rowOff>44548</xdr:rowOff>
    </xdr:to>
    <xdr:cxnSp macro="">
      <xdr:nvCxnSpPr>
        <xdr:cNvPr id="468" name="直線コネクタ 467"/>
        <xdr:cNvCxnSpPr/>
      </xdr:nvCxnSpPr>
      <xdr:spPr>
        <a:xfrm flipV="1">
          <a:off x="8750300" y="16800427"/>
          <a:ext cx="889000" cy="4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68142</xdr:rowOff>
    </xdr:from>
    <xdr:to>
      <xdr:col>50</xdr:col>
      <xdr:colOff>165100</xdr:colOff>
      <xdr:row>96</xdr:row>
      <xdr:rowOff>169742</xdr:rowOff>
    </xdr:to>
    <xdr:sp macro="" textlink="">
      <xdr:nvSpPr>
        <xdr:cNvPr id="469" name="フローチャート: 判断 468"/>
        <xdr:cNvSpPr/>
      </xdr:nvSpPr>
      <xdr:spPr>
        <a:xfrm>
          <a:off x="9588500" y="1652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14819</xdr:rowOff>
    </xdr:from>
    <xdr:ext cx="534377" cy="259045"/>
    <xdr:sp macro="" textlink="">
      <xdr:nvSpPr>
        <xdr:cNvPr id="470" name="テキスト ボックス 469"/>
        <xdr:cNvSpPr txBox="1"/>
      </xdr:nvSpPr>
      <xdr:spPr>
        <a:xfrm>
          <a:off x="9372111" y="1630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108545</xdr:rowOff>
    </xdr:from>
    <xdr:to>
      <xdr:col>45</xdr:col>
      <xdr:colOff>177800</xdr:colOff>
      <xdr:row>98</xdr:row>
      <xdr:rowOff>44548</xdr:rowOff>
    </xdr:to>
    <xdr:cxnSp macro="">
      <xdr:nvCxnSpPr>
        <xdr:cNvPr id="471" name="直線コネクタ 470"/>
        <xdr:cNvCxnSpPr/>
      </xdr:nvCxnSpPr>
      <xdr:spPr>
        <a:xfrm>
          <a:off x="7861300" y="16396295"/>
          <a:ext cx="889000" cy="45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24043</xdr:rowOff>
    </xdr:from>
    <xdr:to>
      <xdr:col>46</xdr:col>
      <xdr:colOff>38100</xdr:colOff>
      <xdr:row>97</xdr:row>
      <xdr:rowOff>125643</xdr:rowOff>
    </xdr:to>
    <xdr:sp macro="" textlink="">
      <xdr:nvSpPr>
        <xdr:cNvPr id="472" name="フローチャート: 判断 471"/>
        <xdr:cNvSpPr/>
      </xdr:nvSpPr>
      <xdr:spPr>
        <a:xfrm>
          <a:off x="8699500" y="1665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142170</xdr:rowOff>
    </xdr:from>
    <xdr:ext cx="534377" cy="259045"/>
    <xdr:sp macro="" textlink="">
      <xdr:nvSpPr>
        <xdr:cNvPr id="473" name="テキスト ボックス 472"/>
        <xdr:cNvSpPr txBox="1"/>
      </xdr:nvSpPr>
      <xdr:spPr>
        <a:xfrm>
          <a:off x="8483111" y="1642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108545</xdr:rowOff>
    </xdr:from>
    <xdr:to>
      <xdr:col>41</xdr:col>
      <xdr:colOff>50800</xdr:colOff>
      <xdr:row>97</xdr:row>
      <xdr:rowOff>33662</xdr:rowOff>
    </xdr:to>
    <xdr:cxnSp macro="">
      <xdr:nvCxnSpPr>
        <xdr:cNvPr id="474" name="直線コネクタ 473"/>
        <xdr:cNvCxnSpPr/>
      </xdr:nvCxnSpPr>
      <xdr:spPr>
        <a:xfrm flipV="1">
          <a:off x="6972300" y="16396295"/>
          <a:ext cx="889000" cy="26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129111</xdr:rowOff>
    </xdr:from>
    <xdr:to>
      <xdr:col>41</xdr:col>
      <xdr:colOff>101600</xdr:colOff>
      <xdr:row>98</xdr:row>
      <xdr:rowOff>59261</xdr:rowOff>
    </xdr:to>
    <xdr:sp macro="" textlink="">
      <xdr:nvSpPr>
        <xdr:cNvPr id="475" name="フローチャート: 判断 474"/>
        <xdr:cNvSpPr/>
      </xdr:nvSpPr>
      <xdr:spPr>
        <a:xfrm>
          <a:off x="7810500" y="1675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50388</xdr:rowOff>
    </xdr:from>
    <xdr:ext cx="534377" cy="259045"/>
    <xdr:sp macro="" textlink="">
      <xdr:nvSpPr>
        <xdr:cNvPr id="476" name="テキスト ボックス 475"/>
        <xdr:cNvSpPr txBox="1"/>
      </xdr:nvSpPr>
      <xdr:spPr>
        <a:xfrm>
          <a:off x="7594111" y="1685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23586</xdr:rowOff>
    </xdr:from>
    <xdr:to>
      <xdr:col>36</xdr:col>
      <xdr:colOff>165100</xdr:colOff>
      <xdr:row>97</xdr:row>
      <xdr:rowOff>125186</xdr:rowOff>
    </xdr:to>
    <xdr:sp macro="" textlink="">
      <xdr:nvSpPr>
        <xdr:cNvPr id="477" name="フローチャート: 判断 476"/>
        <xdr:cNvSpPr/>
      </xdr:nvSpPr>
      <xdr:spPr>
        <a:xfrm>
          <a:off x="6921500" y="1665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116313</xdr:rowOff>
    </xdr:from>
    <xdr:ext cx="534377" cy="259045"/>
    <xdr:sp macro="" textlink="">
      <xdr:nvSpPr>
        <xdr:cNvPr id="478" name="テキスト ボックス 477"/>
        <xdr:cNvSpPr txBox="1"/>
      </xdr:nvSpPr>
      <xdr:spPr>
        <a:xfrm>
          <a:off x="6705111" y="1674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112305</xdr:rowOff>
    </xdr:from>
    <xdr:to>
      <xdr:col>55</xdr:col>
      <xdr:colOff>50800</xdr:colOff>
      <xdr:row>98</xdr:row>
      <xdr:rowOff>42455</xdr:rowOff>
    </xdr:to>
    <xdr:sp macro="" textlink="">
      <xdr:nvSpPr>
        <xdr:cNvPr id="484" name="楕円 483"/>
        <xdr:cNvSpPr/>
      </xdr:nvSpPr>
      <xdr:spPr>
        <a:xfrm>
          <a:off x="10426700" y="1674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90732</xdr:rowOff>
    </xdr:from>
    <xdr:ext cx="534377" cy="259045"/>
    <xdr:sp macro="" textlink="">
      <xdr:nvSpPr>
        <xdr:cNvPr id="485" name="普通建設事業費 （ うち更新整備　）該当値テキスト"/>
        <xdr:cNvSpPr txBox="1"/>
      </xdr:nvSpPr>
      <xdr:spPr>
        <a:xfrm>
          <a:off x="10528300" y="1672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118977</xdr:rowOff>
    </xdr:from>
    <xdr:to>
      <xdr:col>50</xdr:col>
      <xdr:colOff>165100</xdr:colOff>
      <xdr:row>98</xdr:row>
      <xdr:rowOff>49127</xdr:rowOff>
    </xdr:to>
    <xdr:sp macro="" textlink="">
      <xdr:nvSpPr>
        <xdr:cNvPr id="486" name="楕円 485"/>
        <xdr:cNvSpPr/>
      </xdr:nvSpPr>
      <xdr:spPr>
        <a:xfrm>
          <a:off x="9588500" y="1674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40254</xdr:rowOff>
    </xdr:from>
    <xdr:ext cx="534377" cy="259045"/>
    <xdr:sp macro="" textlink="">
      <xdr:nvSpPr>
        <xdr:cNvPr id="487" name="テキスト ボックス 486"/>
        <xdr:cNvSpPr txBox="1"/>
      </xdr:nvSpPr>
      <xdr:spPr>
        <a:xfrm>
          <a:off x="9372111" y="1684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165198</xdr:rowOff>
    </xdr:from>
    <xdr:to>
      <xdr:col>46</xdr:col>
      <xdr:colOff>38100</xdr:colOff>
      <xdr:row>98</xdr:row>
      <xdr:rowOff>95348</xdr:rowOff>
    </xdr:to>
    <xdr:sp macro="" textlink="">
      <xdr:nvSpPr>
        <xdr:cNvPr id="488" name="楕円 487"/>
        <xdr:cNvSpPr/>
      </xdr:nvSpPr>
      <xdr:spPr>
        <a:xfrm>
          <a:off x="8699500" y="1679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86475</xdr:rowOff>
    </xdr:from>
    <xdr:ext cx="534377" cy="259045"/>
    <xdr:sp macro="" textlink="">
      <xdr:nvSpPr>
        <xdr:cNvPr id="489" name="テキスト ボックス 488"/>
        <xdr:cNvSpPr txBox="1"/>
      </xdr:nvSpPr>
      <xdr:spPr>
        <a:xfrm>
          <a:off x="8483111" y="1688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57745</xdr:rowOff>
    </xdr:from>
    <xdr:to>
      <xdr:col>41</xdr:col>
      <xdr:colOff>101600</xdr:colOff>
      <xdr:row>95</xdr:row>
      <xdr:rowOff>159345</xdr:rowOff>
    </xdr:to>
    <xdr:sp macro="" textlink="">
      <xdr:nvSpPr>
        <xdr:cNvPr id="490" name="楕円 489"/>
        <xdr:cNvSpPr/>
      </xdr:nvSpPr>
      <xdr:spPr>
        <a:xfrm>
          <a:off x="7810500" y="1634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4422</xdr:rowOff>
    </xdr:from>
    <xdr:ext cx="534377" cy="259045"/>
    <xdr:sp macro="" textlink="">
      <xdr:nvSpPr>
        <xdr:cNvPr id="491" name="テキスト ボックス 490"/>
        <xdr:cNvSpPr txBox="1"/>
      </xdr:nvSpPr>
      <xdr:spPr>
        <a:xfrm>
          <a:off x="7594111" y="1612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154312</xdr:rowOff>
    </xdr:from>
    <xdr:to>
      <xdr:col>36</xdr:col>
      <xdr:colOff>165100</xdr:colOff>
      <xdr:row>97</xdr:row>
      <xdr:rowOff>84462</xdr:rowOff>
    </xdr:to>
    <xdr:sp macro="" textlink="">
      <xdr:nvSpPr>
        <xdr:cNvPr id="492" name="楕円 491"/>
        <xdr:cNvSpPr/>
      </xdr:nvSpPr>
      <xdr:spPr>
        <a:xfrm>
          <a:off x="6921500" y="1661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100989</xdr:rowOff>
    </xdr:from>
    <xdr:ext cx="534377" cy="259045"/>
    <xdr:sp macro="" textlink="">
      <xdr:nvSpPr>
        <xdr:cNvPr id="493" name="テキスト ボックス 492"/>
        <xdr:cNvSpPr txBox="1"/>
      </xdr:nvSpPr>
      <xdr:spPr>
        <a:xfrm>
          <a:off x="6705111" y="1638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7" name="テキスト ボックス 50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9" name="テキスト ボックス 50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1" name="テキスト ボックス 51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86073</xdr:rowOff>
    </xdr:from>
    <xdr:to>
      <xdr:col>85</xdr:col>
      <xdr:colOff>126364</xdr:colOff>
      <xdr:row>38</xdr:row>
      <xdr:rowOff>139700</xdr:rowOff>
    </xdr:to>
    <xdr:cxnSp macro="">
      <xdr:nvCxnSpPr>
        <xdr:cNvPr id="515" name="直線コネクタ 514"/>
        <xdr:cNvCxnSpPr/>
      </xdr:nvCxnSpPr>
      <xdr:spPr>
        <a:xfrm flipV="1">
          <a:off x="16317595" y="5229573"/>
          <a:ext cx="1269" cy="142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15338</xdr:rowOff>
    </xdr:from>
    <xdr:ext cx="249299" cy="259045"/>
    <xdr:sp macro="" textlink="">
      <xdr:nvSpPr>
        <xdr:cNvPr id="516" name="災害復旧事業費最小値テキスト"/>
        <xdr:cNvSpPr txBox="1"/>
      </xdr:nvSpPr>
      <xdr:spPr>
        <a:xfrm>
          <a:off x="16370300" y="6701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7" name="直線コネクタ 51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32750</xdr:rowOff>
    </xdr:from>
    <xdr:ext cx="599010" cy="259045"/>
    <xdr:sp macro="" textlink="">
      <xdr:nvSpPr>
        <xdr:cNvPr id="518" name="災害復旧事業費最大値テキスト"/>
        <xdr:cNvSpPr txBox="1"/>
      </xdr:nvSpPr>
      <xdr:spPr>
        <a:xfrm>
          <a:off x="16370300" y="5004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86073</xdr:rowOff>
    </xdr:from>
    <xdr:to>
      <xdr:col>86</xdr:col>
      <xdr:colOff>25400</xdr:colOff>
      <xdr:row>30</xdr:row>
      <xdr:rowOff>86073</xdr:rowOff>
    </xdr:to>
    <xdr:cxnSp macro="">
      <xdr:nvCxnSpPr>
        <xdr:cNvPr id="519" name="直線コネクタ 518"/>
        <xdr:cNvCxnSpPr/>
      </xdr:nvCxnSpPr>
      <xdr:spPr>
        <a:xfrm>
          <a:off x="16230600" y="522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0" name="直線コネクタ 519"/>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104238</xdr:rowOff>
    </xdr:from>
    <xdr:ext cx="469744" cy="259045"/>
    <xdr:sp macro="" textlink="">
      <xdr:nvSpPr>
        <xdr:cNvPr id="521" name="災害復旧事業費平均値テキスト"/>
        <xdr:cNvSpPr txBox="1"/>
      </xdr:nvSpPr>
      <xdr:spPr>
        <a:xfrm>
          <a:off x="16370300" y="6447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81361</xdr:rowOff>
    </xdr:from>
    <xdr:to>
      <xdr:col>85</xdr:col>
      <xdr:colOff>177800</xdr:colOff>
      <xdr:row>39</xdr:row>
      <xdr:rowOff>11511</xdr:rowOff>
    </xdr:to>
    <xdr:sp macro="" textlink="">
      <xdr:nvSpPr>
        <xdr:cNvPr id="522" name="フローチャート: 判断 521"/>
        <xdr:cNvSpPr/>
      </xdr:nvSpPr>
      <xdr:spPr>
        <a:xfrm>
          <a:off x="16268700" y="659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138171</xdr:rowOff>
    </xdr:from>
    <xdr:to>
      <xdr:col>81</xdr:col>
      <xdr:colOff>50800</xdr:colOff>
      <xdr:row>38</xdr:row>
      <xdr:rowOff>139700</xdr:rowOff>
    </xdr:to>
    <xdr:cxnSp macro="">
      <xdr:nvCxnSpPr>
        <xdr:cNvPr id="523" name="直線コネクタ 522"/>
        <xdr:cNvCxnSpPr/>
      </xdr:nvCxnSpPr>
      <xdr:spPr>
        <a:xfrm>
          <a:off x="14592300" y="6653271"/>
          <a:ext cx="889000" cy="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83032</xdr:rowOff>
    </xdr:from>
    <xdr:to>
      <xdr:col>81</xdr:col>
      <xdr:colOff>101600</xdr:colOff>
      <xdr:row>39</xdr:row>
      <xdr:rowOff>13182</xdr:rowOff>
    </xdr:to>
    <xdr:sp macro="" textlink="">
      <xdr:nvSpPr>
        <xdr:cNvPr id="524" name="フローチャート: 判断 523"/>
        <xdr:cNvSpPr/>
      </xdr:nvSpPr>
      <xdr:spPr>
        <a:xfrm>
          <a:off x="154305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29709</xdr:rowOff>
    </xdr:from>
    <xdr:ext cx="469744" cy="259045"/>
    <xdr:sp macro="" textlink="">
      <xdr:nvSpPr>
        <xdr:cNvPr id="525" name="テキスト ボックス 524"/>
        <xdr:cNvSpPr txBox="1"/>
      </xdr:nvSpPr>
      <xdr:spPr>
        <a:xfrm>
          <a:off x="15246428" y="637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138171</xdr:rowOff>
    </xdr:from>
    <xdr:to>
      <xdr:col>76</xdr:col>
      <xdr:colOff>114300</xdr:colOff>
      <xdr:row>38</xdr:row>
      <xdr:rowOff>139700</xdr:rowOff>
    </xdr:to>
    <xdr:cxnSp macro="">
      <xdr:nvCxnSpPr>
        <xdr:cNvPr id="526" name="直線コネクタ 525"/>
        <xdr:cNvCxnSpPr/>
      </xdr:nvCxnSpPr>
      <xdr:spPr>
        <a:xfrm flipV="1">
          <a:off x="13703300" y="6653271"/>
          <a:ext cx="889000" cy="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84013</xdr:rowOff>
    </xdr:from>
    <xdr:to>
      <xdr:col>76</xdr:col>
      <xdr:colOff>165100</xdr:colOff>
      <xdr:row>39</xdr:row>
      <xdr:rowOff>14163</xdr:rowOff>
    </xdr:to>
    <xdr:sp macro="" textlink="">
      <xdr:nvSpPr>
        <xdr:cNvPr id="527" name="フローチャート: 判断 526"/>
        <xdr:cNvSpPr/>
      </xdr:nvSpPr>
      <xdr:spPr>
        <a:xfrm>
          <a:off x="14541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30690</xdr:rowOff>
    </xdr:from>
    <xdr:ext cx="469744" cy="259045"/>
    <xdr:sp macro="" textlink="">
      <xdr:nvSpPr>
        <xdr:cNvPr id="528" name="テキスト ボックス 527"/>
        <xdr:cNvSpPr txBox="1"/>
      </xdr:nvSpPr>
      <xdr:spPr>
        <a:xfrm>
          <a:off x="14357428" y="637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9" name="直線コネクタ 528"/>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83245</xdr:rowOff>
    </xdr:from>
    <xdr:to>
      <xdr:col>72</xdr:col>
      <xdr:colOff>38100</xdr:colOff>
      <xdr:row>39</xdr:row>
      <xdr:rowOff>13395</xdr:rowOff>
    </xdr:to>
    <xdr:sp macro="" textlink="">
      <xdr:nvSpPr>
        <xdr:cNvPr id="530" name="フローチャート: 判断 529"/>
        <xdr:cNvSpPr/>
      </xdr:nvSpPr>
      <xdr:spPr>
        <a:xfrm>
          <a:off x="13652500" y="659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29922</xdr:rowOff>
    </xdr:from>
    <xdr:ext cx="469744" cy="259045"/>
    <xdr:sp macro="" textlink="">
      <xdr:nvSpPr>
        <xdr:cNvPr id="531" name="テキスト ボックス 530"/>
        <xdr:cNvSpPr txBox="1"/>
      </xdr:nvSpPr>
      <xdr:spPr>
        <a:xfrm>
          <a:off x="13468428" y="637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78698</xdr:rowOff>
    </xdr:from>
    <xdr:to>
      <xdr:col>67</xdr:col>
      <xdr:colOff>101600</xdr:colOff>
      <xdr:row>39</xdr:row>
      <xdr:rowOff>8848</xdr:rowOff>
    </xdr:to>
    <xdr:sp macro="" textlink="">
      <xdr:nvSpPr>
        <xdr:cNvPr id="532" name="フローチャート: 判断 531"/>
        <xdr:cNvSpPr/>
      </xdr:nvSpPr>
      <xdr:spPr>
        <a:xfrm>
          <a:off x="12763500" y="65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25375</xdr:rowOff>
    </xdr:from>
    <xdr:ext cx="469744" cy="259045"/>
    <xdr:sp macro="" textlink="">
      <xdr:nvSpPr>
        <xdr:cNvPr id="533" name="テキスト ボックス 532"/>
        <xdr:cNvSpPr txBox="1"/>
      </xdr:nvSpPr>
      <xdr:spPr>
        <a:xfrm>
          <a:off x="12579428" y="636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9" name="楕円 53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59788</xdr:rowOff>
    </xdr:from>
    <xdr:ext cx="249299" cy="259045"/>
    <xdr:sp macro="" textlink="">
      <xdr:nvSpPr>
        <xdr:cNvPr id="540" name="災害復旧事業費該当値テキスト"/>
        <xdr:cNvSpPr txBox="1"/>
      </xdr:nvSpPr>
      <xdr:spPr>
        <a:xfrm>
          <a:off x="16370300" y="6574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1" name="楕円 54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2" name="テキスト ボックス 541"/>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87371</xdr:rowOff>
    </xdr:from>
    <xdr:to>
      <xdr:col>76</xdr:col>
      <xdr:colOff>165100</xdr:colOff>
      <xdr:row>39</xdr:row>
      <xdr:rowOff>17521</xdr:rowOff>
    </xdr:to>
    <xdr:sp macro="" textlink="">
      <xdr:nvSpPr>
        <xdr:cNvPr id="543" name="楕円 542"/>
        <xdr:cNvSpPr/>
      </xdr:nvSpPr>
      <xdr:spPr>
        <a:xfrm>
          <a:off x="14541500" y="660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8648</xdr:rowOff>
    </xdr:from>
    <xdr:ext cx="378565" cy="259045"/>
    <xdr:sp macro="" textlink="">
      <xdr:nvSpPr>
        <xdr:cNvPr id="544" name="テキスト ボックス 543"/>
        <xdr:cNvSpPr txBox="1"/>
      </xdr:nvSpPr>
      <xdr:spPr>
        <a:xfrm>
          <a:off x="14403017" y="6695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5" name="楕円 54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6" name="テキスト ボックス 545"/>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7" name="楕円 546"/>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8" name="テキスト ボックス 547"/>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4826</xdr:rowOff>
    </xdr:from>
    <xdr:to>
      <xdr:col>85</xdr:col>
      <xdr:colOff>126364</xdr:colOff>
      <xdr:row>78</xdr:row>
      <xdr:rowOff>158978</xdr:rowOff>
    </xdr:to>
    <xdr:cxnSp macro="">
      <xdr:nvCxnSpPr>
        <xdr:cNvPr id="623" name="直線コネクタ 622"/>
        <xdr:cNvCxnSpPr/>
      </xdr:nvCxnSpPr>
      <xdr:spPr>
        <a:xfrm flipV="1">
          <a:off x="16317595" y="12177776"/>
          <a:ext cx="1269" cy="1354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162805</xdr:rowOff>
    </xdr:from>
    <xdr:ext cx="534377" cy="259045"/>
    <xdr:sp macro="" textlink="">
      <xdr:nvSpPr>
        <xdr:cNvPr id="624" name="公債費最小値テキスト"/>
        <xdr:cNvSpPr txBox="1"/>
      </xdr:nvSpPr>
      <xdr:spPr>
        <a:xfrm>
          <a:off x="16370300" y="1353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158978</xdr:rowOff>
    </xdr:from>
    <xdr:to>
      <xdr:col>86</xdr:col>
      <xdr:colOff>25400</xdr:colOff>
      <xdr:row>78</xdr:row>
      <xdr:rowOff>158978</xdr:rowOff>
    </xdr:to>
    <xdr:cxnSp macro="">
      <xdr:nvCxnSpPr>
        <xdr:cNvPr id="625" name="直線コネクタ 624"/>
        <xdr:cNvCxnSpPr/>
      </xdr:nvCxnSpPr>
      <xdr:spPr>
        <a:xfrm>
          <a:off x="16230600" y="13532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122953</xdr:rowOff>
    </xdr:from>
    <xdr:ext cx="599010" cy="259045"/>
    <xdr:sp macro="" textlink="">
      <xdr:nvSpPr>
        <xdr:cNvPr id="626" name="公債費最大値テキスト"/>
        <xdr:cNvSpPr txBox="1"/>
      </xdr:nvSpPr>
      <xdr:spPr>
        <a:xfrm>
          <a:off x="16370300" y="1195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4826</xdr:rowOff>
    </xdr:from>
    <xdr:to>
      <xdr:col>86</xdr:col>
      <xdr:colOff>25400</xdr:colOff>
      <xdr:row>71</xdr:row>
      <xdr:rowOff>4826</xdr:rowOff>
    </xdr:to>
    <xdr:cxnSp macro="">
      <xdr:nvCxnSpPr>
        <xdr:cNvPr id="627" name="直線コネクタ 626"/>
        <xdr:cNvCxnSpPr/>
      </xdr:nvCxnSpPr>
      <xdr:spPr>
        <a:xfrm>
          <a:off x="16230600" y="1217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32704</xdr:rowOff>
    </xdr:from>
    <xdr:to>
      <xdr:col>85</xdr:col>
      <xdr:colOff>127000</xdr:colOff>
      <xdr:row>72</xdr:row>
      <xdr:rowOff>150368</xdr:rowOff>
    </xdr:to>
    <xdr:cxnSp macro="">
      <xdr:nvCxnSpPr>
        <xdr:cNvPr id="628" name="直線コネクタ 627"/>
        <xdr:cNvCxnSpPr/>
      </xdr:nvCxnSpPr>
      <xdr:spPr>
        <a:xfrm flipV="1">
          <a:off x="15481300" y="12377104"/>
          <a:ext cx="838200" cy="117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151092</xdr:rowOff>
    </xdr:from>
    <xdr:ext cx="534377" cy="259045"/>
    <xdr:sp macro="" textlink="">
      <xdr:nvSpPr>
        <xdr:cNvPr id="629" name="公債費平均値テキスト"/>
        <xdr:cNvSpPr txBox="1"/>
      </xdr:nvSpPr>
      <xdr:spPr>
        <a:xfrm>
          <a:off x="16370300" y="12838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1215</xdr:rowOff>
    </xdr:from>
    <xdr:to>
      <xdr:col>85</xdr:col>
      <xdr:colOff>177800</xdr:colOff>
      <xdr:row>75</xdr:row>
      <xdr:rowOff>102815</xdr:rowOff>
    </xdr:to>
    <xdr:sp macro="" textlink="">
      <xdr:nvSpPr>
        <xdr:cNvPr id="630" name="フローチャート: 判断 629"/>
        <xdr:cNvSpPr/>
      </xdr:nvSpPr>
      <xdr:spPr>
        <a:xfrm>
          <a:off x="16268700" y="128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150368</xdr:rowOff>
    </xdr:from>
    <xdr:to>
      <xdr:col>81</xdr:col>
      <xdr:colOff>50800</xdr:colOff>
      <xdr:row>72</xdr:row>
      <xdr:rowOff>154755</xdr:rowOff>
    </xdr:to>
    <xdr:cxnSp macro="">
      <xdr:nvCxnSpPr>
        <xdr:cNvPr id="631" name="直線コネクタ 630"/>
        <xdr:cNvCxnSpPr/>
      </xdr:nvCxnSpPr>
      <xdr:spPr>
        <a:xfrm flipV="1">
          <a:off x="14592300" y="12494768"/>
          <a:ext cx="889000" cy="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166667</xdr:rowOff>
    </xdr:from>
    <xdr:to>
      <xdr:col>81</xdr:col>
      <xdr:colOff>101600</xdr:colOff>
      <xdr:row>75</xdr:row>
      <xdr:rowOff>96817</xdr:rowOff>
    </xdr:to>
    <xdr:sp macro="" textlink="">
      <xdr:nvSpPr>
        <xdr:cNvPr id="632" name="フローチャート: 判断 631"/>
        <xdr:cNvSpPr/>
      </xdr:nvSpPr>
      <xdr:spPr>
        <a:xfrm>
          <a:off x="154305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87944</xdr:rowOff>
    </xdr:from>
    <xdr:ext cx="534377" cy="259045"/>
    <xdr:sp macro="" textlink="">
      <xdr:nvSpPr>
        <xdr:cNvPr id="633" name="テキスト ボックス 632"/>
        <xdr:cNvSpPr txBox="1"/>
      </xdr:nvSpPr>
      <xdr:spPr>
        <a:xfrm>
          <a:off x="15214111" y="1294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154755</xdr:rowOff>
    </xdr:from>
    <xdr:to>
      <xdr:col>76</xdr:col>
      <xdr:colOff>114300</xdr:colOff>
      <xdr:row>73</xdr:row>
      <xdr:rowOff>17464</xdr:rowOff>
    </xdr:to>
    <xdr:cxnSp macro="">
      <xdr:nvCxnSpPr>
        <xdr:cNvPr id="634" name="直線コネクタ 633"/>
        <xdr:cNvCxnSpPr/>
      </xdr:nvCxnSpPr>
      <xdr:spPr>
        <a:xfrm flipV="1">
          <a:off x="13703300" y="12499155"/>
          <a:ext cx="889000" cy="3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20440</xdr:rowOff>
    </xdr:from>
    <xdr:to>
      <xdr:col>76</xdr:col>
      <xdr:colOff>165100</xdr:colOff>
      <xdr:row>75</xdr:row>
      <xdr:rowOff>122040</xdr:rowOff>
    </xdr:to>
    <xdr:sp macro="" textlink="">
      <xdr:nvSpPr>
        <xdr:cNvPr id="635" name="フローチャート: 判断 634"/>
        <xdr:cNvSpPr/>
      </xdr:nvSpPr>
      <xdr:spPr>
        <a:xfrm>
          <a:off x="14541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113166</xdr:rowOff>
    </xdr:from>
    <xdr:ext cx="534377" cy="259045"/>
    <xdr:sp macro="" textlink="">
      <xdr:nvSpPr>
        <xdr:cNvPr id="636" name="テキスト ボックス 635"/>
        <xdr:cNvSpPr txBox="1"/>
      </xdr:nvSpPr>
      <xdr:spPr>
        <a:xfrm>
          <a:off x="14325111" y="1297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17464</xdr:rowOff>
    </xdr:from>
    <xdr:to>
      <xdr:col>71</xdr:col>
      <xdr:colOff>177800</xdr:colOff>
      <xdr:row>73</xdr:row>
      <xdr:rowOff>113095</xdr:rowOff>
    </xdr:to>
    <xdr:cxnSp macro="">
      <xdr:nvCxnSpPr>
        <xdr:cNvPr id="637" name="直線コネクタ 636"/>
        <xdr:cNvCxnSpPr/>
      </xdr:nvCxnSpPr>
      <xdr:spPr>
        <a:xfrm flipV="1">
          <a:off x="12814300" y="12533314"/>
          <a:ext cx="889000" cy="9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14267</xdr:rowOff>
    </xdr:from>
    <xdr:to>
      <xdr:col>72</xdr:col>
      <xdr:colOff>38100</xdr:colOff>
      <xdr:row>75</xdr:row>
      <xdr:rowOff>115867</xdr:rowOff>
    </xdr:to>
    <xdr:sp macro="" textlink="">
      <xdr:nvSpPr>
        <xdr:cNvPr id="638" name="フローチャート: 判断 637"/>
        <xdr:cNvSpPr/>
      </xdr:nvSpPr>
      <xdr:spPr>
        <a:xfrm>
          <a:off x="136525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106994</xdr:rowOff>
    </xdr:from>
    <xdr:ext cx="534377" cy="259045"/>
    <xdr:sp macro="" textlink="">
      <xdr:nvSpPr>
        <xdr:cNvPr id="639" name="テキスト ボックス 638"/>
        <xdr:cNvSpPr txBox="1"/>
      </xdr:nvSpPr>
      <xdr:spPr>
        <a:xfrm>
          <a:off x="13436111" y="1296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30269</xdr:rowOff>
    </xdr:from>
    <xdr:to>
      <xdr:col>67</xdr:col>
      <xdr:colOff>101600</xdr:colOff>
      <xdr:row>75</xdr:row>
      <xdr:rowOff>131869</xdr:rowOff>
    </xdr:to>
    <xdr:sp macro="" textlink="">
      <xdr:nvSpPr>
        <xdr:cNvPr id="640" name="フローチャート: 判断 639"/>
        <xdr:cNvSpPr/>
      </xdr:nvSpPr>
      <xdr:spPr>
        <a:xfrm>
          <a:off x="12763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122996</xdr:rowOff>
    </xdr:from>
    <xdr:ext cx="534377" cy="259045"/>
    <xdr:sp macro="" textlink="">
      <xdr:nvSpPr>
        <xdr:cNvPr id="641" name="テキスト ボックス 640"/>
        <xdr:cNvSpPr txBox="1"/>
      </xdr:nvSpPr>
      <xdr:spPr>
        <a:xfrm>
          <a:off x="12547111" y="129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153354</xdr:rowOff>
    </xdr:from>
    <xdr:to>
      <xdr:col>85</xdr:col>
      <xdr:colOff>177800</xdr:colOff>
      <xdr:row>72</xdr:row>
      <xdr:rowOff>83504</xdr:rowOff>
    </xdr:to>
    <xdr:sp macro="" textlink="">
      <xdr:nvSpPr>
        <xdr:cNvPr id="647" name="楕円 646"/>
        <xdr:cNvSpPr/>
      </xdr:nvSpPr>
      <xdr:spPr>
        <a:xfrm>
          <a:off x="16268700" y="1232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4781</xdr:rowOff>
    </xdr:from>
    <xdr:ext cx="599010" cy="259045"/>
    <xdr:sp macro="" textlink="">
      <xdr:nvSpPr>
        <xdr:cNvPr id="648" name="公債費該当値テキスト"/>
        <xdr:cNvSpPr txBox="1"/>
      </xdr:nvSpPr>
      <xdr:spPr>
        <a:xfrm>
          <a:off x="16370300" y="12177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99568</xdr:rowOff>
    </xdr:from>
    <xdr:to>
      <xdr:col>81</xdr:col>
      <xdr:colOff>101600</xdr:colOff>
      <xdr:row>73</xdr:row>
      <xdr:rowOff>29718</xdr:rowOff>
    </xdr:to>
    <xdr:sp macro="" textlink="">
      <xdr:nvSpPr>
        <xdr:cNvPr id="649" name="楕円 648"/>
        <xdr:cNvSpPr/>
      </xdr:nvSpPr>
      <xdr:spPr>
        <a:xfrm>
          <a:off x="15430500" y="1244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46245</xdr:rowOff>
    </xdr:from>
    <xdr:ext cx="599010" cy="259045"/>
    <xdr:sp macro="" textlink="">
      <xdr:nvSpPr>
        <xdr:cNvPr id="650" name="テキスト ボックス 649"/>
        <xdr:cNvSpPr txBox="1"/>
      </xdr:nvSpPr>
      <xdr:spPr>
        <a:xfrm>
          <a:off x="15181795" y="12219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103955</xdr:rowOff>
    </xdr:from>
    <xdr:to>
      <xdr:col>76</xdr:col>
      <xdr:colOff>165100</xdr:colOff>
      <xdr:row>73</xdr:row>
      <xdr:rowOff>34105</xdr:rowOff>
    </xdr:to>
    <xdr:sp macro="" textlink="">
      <xdr:nvSpPr>
        <xdr:cNvPr id="651" name="楕円 650"/>
        <xdr:cNvSpPr/>
      </xdr:nvSpPr>
      <xdr:spPr>
        <a:xfrm>
          <a:off x="14541500" y="1244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50632</xdr:rowOff>
    </xdr:from>
    <xdr:ext cx="599010" cy="259045"/>
    <xdr:sp macro="" textlink="">
      <xdr:nvSpPr>
        <xdr:cNvPr id="652" name="テキスト ボックス 651"/>
        <xdr:cNvSpPr txBox="1"/>
      </xdr:nvSpPr>
      <xdr:spPr>
        <a:xfrm>
          <a:off x="14292795" y="12223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138114</xdr:rowOff>
    </xdr:from>
    <xdr:to>
      <xdr:col>72</xdr:col>
      <xdr:colOff>38100</xdr:colOff>
      <xdr:row>73</xdr:row>
      <xdr:rowOff>68264</xdr:rowOff>
    </xdr:to>
    <xdr:sp macro="" textlink="">
      <xdr:nvSpPr>
        <xdr:cNvPr id="653" name="楕円 652"/>
        <xdr:cNvSpPr/>
      </xdr:nvSpPr>
      <xdr:spPr>
        <a:xfrm>
          <a:off x="13652500" y="1248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84791</xdr:rowOff>
    </xdr:from>
    <xdr:ext cx="599010" cy="259045"/>
    <xdr:sp macro="" textlink="">
      <xdr:nvSpPr>
        <xdr:cNvPr id="654" name="テキスト ボックス 653"/>
        <xdr:cNvSpPr txBox="1"/>
      </xdr:nvSpPr>
      <xdr:spPr>
        <a:xfrm>
          <a:off x="13403795" y="12257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62295</xdr:rowOff>
    </xdr:from>
    <xdr:to>
      <xdr:col>67</xdr:col>
      <xdr:colOff>101600</xdr:colOff>
      <xdr:row>73</xdr:row>
      <xdr:rowOff>163895</xdr:rowOff>
    </xdr:to>
    <xdr:sp macro="" textlink="">
      <xdr:nvSpPr>
        <xdr:cNvPr id="655" name="楕円 654"/>
        <xdr:cNvSpPr/>
      </xdr:nvSpPr>
      <xdr:spPr>
        <a:xfrm>
          <a:off x="12763500" y="1257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8972</xdr:rowOff>
    </xdr:from>
    <xdr:ext cx="534377" cy="259045"/>
    <xdr:sp macro="" textlink="">
      <xdr:nvSpPr>
        <xdr:cNvPr id="656" name="テキスト ボックス 655"/>
        <xdr:cNvSpPr txBox="1"/>
      </xdr:nvSpPr>
      <xdr:spPr>
        <a:xfrm>
          <a:off x="12547111" y="1235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147580</xdr:rowOff>
    </xdr:from>
    <xdr:to>
      <xdr:col>85</xdr:col>
      <xdr:colOff>126364</xdr:colOff>
      <xdr:row>98</xdr:row>
      <xdr:rowOff>138785</xdr:rowOff>
    </xdr:to>
    <xdr:cxnSp macro="">
      <xdr:nvCxnSpPr>
        <xdr:cNvPr id="678" name="直線コネクタ 677"/>
        <xdr:cNvCxnSpPr/>
      </xdr:nvCxnSpPr>
      <xdr:spPr>
        <a:xfrm flipV="1">
          <a:off x="16317595" y="15578080"/>
          <a:ext cx="1269" cy="1362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142612</xdr:rowOff>
    </xdr:from>
    <xdr:ext cx="378565" cy="259045"/>
    <xdr:sp macro="" textlink="">
      <xdr:nvSpPr>
        <xdr:cNvPr id="679" name="積立金最小値テキスト"/>
        <xdr:cNvSpPr txBox="1"/>
      </xdr:nvSpPr>
      <xdr:spPr>
        <a:xfrm>
          <a:off x="16370300" y="16944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138785</xdr:rowOff>
    </xdr:from>
    <xdr:to>
      <xdr:col>86</xdr:col>
      <xdr:colOff>25400</xdr:colOff>
      <xdr:row>98</xdr:row>
      <xdr:rowOff>138785</xdr:rowOff>
    </xdr:to>
    <xdr:cxnSp macro="">
      <xdr:nvCxnSpPr>
        <xdr:cNvPr id="680" name="直線コネクタ 679"/>
        <xdr:cNvCxnSpPr/>
      </xdr:nvCxnSpPr>
      <xdr:spPr>
        <a:xfrm>
          <a:off x="16230600" y="1694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94257</xdr:rowOff>
    </xdr:from>
    <xdr:ext cx="599010" cy="259045"/>
    <xdr:sp macro="" textlink="">
      <xdr:nvSpPr>
        <xdr:cNvPr id="681" name="積立金最大値テキスト"/>
        <xdr:cNvSpPr txBox="1"/>
      </xdr:nvSpPr>
      <xdr:spPr>
        <a:xfrm>
          <a:off x="16370300" y="1535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147580</xdr:rowOff>
    </xdr:from>
    <xdr:to>
      <xdr:col>86</xdr:col>
      <xdr:colOff>25400</xdr:colOff>
      <xdr:row>90</xdr:row>
      <xdr:rowOff>147580</xdr:rowOff>
    </xdr:to>
    <xdr:cxnSp macro="">
      <xdr:nvCxnSpPr>
        <xdr:cNvPr id="682" name="直線コネクタ 681"/>
        <xdr:cNvCxnSpPr/>
      </xdr:nvCxnSpPr>
      <xdr:spPr>
        <a:xfrm>
          <a:off x="16230600" y="15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149191</xdr:rowOff>
    </xdr:from>
    <xdr:to>
      <xdr:col>85</xdr:col>
      <xdr:colOff>127000</xdr:colOff>
      <xdr:row>98</xdr:row>
      <xdr:rowOff>136105</xdr:rowOff>
    </xdr:to>
    <xdr:cxnSp macro="">
      <xdr:nvCxnSpPr>
        <xdr:cNvPr id="683" name="直線コネクタ 682"/>
        <xdr:cNvCxnSpPr/>
      </xdr:nvCxnSpPr>
      <xdr:spPr>
        <a:xfrm>
          <a:off x="15481300" y="16779841"/>
          <a:ext cx="838200" cy="15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53534</xdr:rowOff>
    </xdr:from>
    <xdr:ext cx="534377" cy="259045"/>
    <xdr:sp macro="" textlink="">
      <xdr:nvSpPr>
        <xdr:cNvPr id="684" name="積立金平均値テキスト"/>
        <xdr:cNvSpPr txBox="1"/>
      </xdr:nvSpPr>
      <xdr:spPr>
        <a:xfrm>
          <a:off x="16370300" y="16684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30657</xdr:rowOff>
    </xdr:from>
    <xdr:to>
      <xdr:col>85</xdr:col>
      <xdr:colOff>177800</xdr:colOff>
      <xdr:row>98</xdr:row>
      <xdr:rowOff>132257</xdr:rowOff>
    </xdr:to>
    <xdr:sp macro="" textlink="">
      <xdr:nvSpPr>
        <xdr:cNvPr id="685" name="フローチャート: 判断 684"/>
        <xdr:cNvSpPr/>
      </xdr:nvSpPr>
      <xdr:spPr>
        <a:xfrm>
          <a:off x="16268700" y="1683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149191</xdr:rowOff>
    </xdr:from>
    <xdr:to>
      <xdr:col>81</xdr:col>
      <xdr:colOff>50800</xdr:colOff>
      <xdr:row>98</xdr:row>
      <xdr:rowOff>47938</xdr:rowOff>
    </xdr:to>
    <xdr:cxnSp macro="">
      <xdr:nvCxnSpPr>
        <xdr:cNvPr id="686" name="直線コネクタ 685"/>
        <xdr:cNvCxnSpPr/>
      </xdr:nvCxnSpPr>
      <xdr:spPr>
        <a:xfrm flipV="1">
          <a:off x="14592300" y="16779841"/>
          <a:ext cx="889000" cy="70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33218</xdr:rowOff>
    </xdr:from>
    <xdr:to>
      <xdr:col>81</xdr:col>
      <xdr:colOff>101600</xdr:colOff>
      <xdr:row>98</xdr:row>
      <xdr:rowOff>134818</xdr:rowOff>
    </xdr:to>
    <xdr:sp macro="" textlink="">
      <xdr:nvSpPr>
        <xdr:cNvPr id="687" name="フローチャート: 判断 686"/>
        <xdr:cNvSpPr/>
      </xdr:nvSpPr>
      <xdr:spPr>
        <a:xfrm>
          <a:off x="15430500" y="168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125945</xdr:rowOff>
    </xdr:from>
    <xdr:ext cx="534377" cy="259045"/>
    <xdr:sp macro="" textlink="">
      <xdr:nvSpPr>
        <xdr:cNvPr id="688" name="テキスト ボックス 687"/>
        <xdr:cNvSpPr txBox="1"/>
      </xdr:nvSpPr>
      <xdr:spPr>
        <a:xfrm>
          <a:off x="15214111" y="1692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47938</xdr:rowOff>
    </xdr:from>
    <xdr:to>
      <xdr:col>76</xdr:col>
      <xdr:colOff>114300</xdr:colOff>
      <xdr:row>98</xdr:row>
      <xdr:rowOff>61695</xdr:rowOff>
    </xdr:to>
    <xdr:cxnSp macro="">
      <xdr:nvCxnSpPr>
        <xdr:cNvPr id="689" name="直線コネクタ 688"/>
        <xdr:cNvCxnSpPr/>
      </xdr:nvCxnSpPr>
      <xdr:spPr>
        <a:xfrm flipV="1">
          <a:off x="13703300" y="16850038"/>
          <a:ext cx="889000" cy="1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26431</xdr:rowOff>
    </xdr:from>
    <xdr:to>
      <xdr:col>76</xdr:col>
      <xdr:colOff>165100</xdr:colOff>
      <xdr:row>98</xdr:row>
      <xdr:rowOff>128031</xdr:rowOff>
    </xdr:to>
    <xdr:sp macro="" textlink="">
      <xdr:nvSpPr>
        <xdr:cNvPr id="690" name="フローチャート: 判断 689"/>
        <xdr:cNvSpPr/>
      </xdr:nvSpPr>
      <xdr:spPr>
        <a:xfrm>
          <a:off x="14541500" y="1682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119158</xdr:rowOff>
    </xdr:from>
    <xdr:ext cx="534377" cy="259045"/>
    <xdr:sp macro="" textlink="">
      <xdr:nvSpPr>
        <xdr:cNvPr id="691" name="テキスト ボックス 690"/>
        <xdr:cNvSpPr txBox="1"/>
      </xdr:nvSpPr>
      <xdr:spPr>
        <a:xfrm>
          <a:off x="14325111" y="1692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61695</xdr:rowOff>
    </xdr:from>
    <xdr:to>
      <xdr:col>71</xdr:col>
      <xdr:colOff>177800</xdr:colOff>
      <xdr:row>98</xdr:row>
      <xdr:rowOff>81291</xdr:rowOff>
    </xdr:to>
    <xdr:cxnSp macro="">
      <xdr:nvCxnSpPr>
        <xdr:cNvPr id="692" name="直線コネクタ 691"/>
        <xdr:cNvCxnSpPr/>
      </xdr:nvCxnSpPr>
      <xdr:spPr>
        <a:xfrm flipV="1">
          <a:off x="12814300" y="16863795"/>
          <a:ext cx="889000" cy="1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37012</xdr:rowOff>
    </xdr:from>
    <xdr:to>
      <xdr:col>72</xdr:col>
      <xdr:colOff>38100</xdr:colOff>
      <xdr:row>98</xdr:row>
      <xdr:rowOff>138612</xdr:rowOff>
    </xdr:to>
    <xdr:sp macro="" textlink="">
      <xdr:nvSpPr>
        <xdr:cNvPr id="693" name="フローチャート: 判断 692"/>
        <xdr:cNvSpPr/>
      </xdr:nvSpPr>
      <xdr:spPr>
        <a:xfrm>
          <a:off x="13652500" y="1683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129739</xdr:rowOff>
    </xdr:from>
    <xdr:ext cx="534377" cy="259045"/>
    <xdr:sp macro="" textlink="">
      <xdr:nvSpPr>
        <xdr:cNvPr id="694" name="テキスト ボックス 693"/>
        <xdr:cNvSpPr txBox="1"/>
      </xdr:nvSpPr>
      <xdr:spPr>
        <a:xfrm>
          <a:off x="13436111" y="1693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58099</xdr:rowOff>
    </xdr:from>
    <xdr:to>
      <xdr:col>67</xdr:col>
      <xdr:colOff>101600</xdr:colOff>
      <xdr:row>98</xdr:row>
      <xdr:rowOff>159699</xdr:rowOff>
    </xdr:to>
    <xdr:sp macro="" textlink="">
      <xdr:nvSpPr>
        <xdr:cNvPr id="695" name="フローチャート: 判断 694"/>
        <xdr:cNvSpPr/>
      </xdr:nvSpPr>
      <xdr:spPr>
        <a:xfrm>
          <a:off x="12763500" y="168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150826</xdr:rowOff>
    </xdr:from>
    <xdr:ext cx="534377" cy="259045"/>
    <xdr:sp macro="" textlink="">
      <xdr:nvSpPr>
        <xdr:cNvPr id="696" name="テキスト ボックス 695"/>
        <xdr:cNvSpPr txBox="1"/>
      </xdr:nvSpPr>
      <xdr:spPr>
        <a:xfrm>
          <a:off x="12547111" y="1695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85305</xdr:rowOff>
    </xdr:from>
    <xdr:to>
      <xdr:col>85</xdr:col>
      <xdr:colOff>177800</xdr:colOff>
      <xdr:row>99</xdr:row>
      <xdr:rowOff>15455</xdr:rowOff>
    </xdr:to>
    <xdr:sp macro="" textlink="">
      <xdr:nvSpPr>
        <xdr:cNvPr id="702" name="楕円 701"/>
        <xdr:cNvSpPr/>
      </xdr:nvSpPr>
      <xdr:spPr>
        <a:xfrm>
          <a:off x="16268700" y="1688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9085</xdr:rowOff>
    </xdr:from>
    <xdr:ext cx="469744" cy="259045"/>
    <xdr:sp macro="" textlink="">
      <xdr:nvSpPr>
        <xdr:cNvPr id="703" name="積立金該当値テキスト"/>
        <xdr:cNvSpPr txBox="1"/>
      </xdr:nvSpPr>
      <xdr:spPr>
        <a:xfrm>
          <a:off x="16370300" y="1681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98391</xdr:rowOff>
    </xdr:from>
    <xdr:to>
      <xdr:col>81</xdr:col>
      <xdr:colOff>101600</xdr:colOff>
      <xdr:row>98</xdr:row>
      <xdr:rowOff>28541</xdr:rowOff>
    </xdr:to>
    <xdr:sp macro="" textlink="">
      <xdr:nvSpPr>
        <xdr:cNvPr id="704" name="楕円 703"/>
        <xdr:cNvSpPr/>
      </xdr:nvSpPr>
      <xdr:spPr>
        <a:xfrm>
          <a:off x="15430500" y="1672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45068</xdr:rowOff>
    </xdr:from>
    <xdr:ext cx="534377" cy="259045"/>
    <xdr:sp macro="" textlink="">
      <xdr:nvSpPr>
        <xdr:cNvPr id="705" name="テキスト ボックス 704"/>
        <xdr:cNvSpPr txBox="1"/>
      </xdr:nvSpPr>
      <xdr:spPr>
        <a:xfrm>
          <a:off x="15214111" y="1650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168588</xdr:rowOff>
    </xdr:from>
    <xdr:to>
      <xdr:col>76</xdr:col>
      <xdr:colOff>165100</xdr:colOff>
      <xdr:row>98</xdr:row>
      <xdr:rowOff>98738</xdr:rowOff>
    </xdr:to>
    <xdr:sp macro="" textlink="">
      <xdr:nvSpPr>
        <xdr:cNvPr id="706" name="楕円 705"/>
        <xdr:cNvSpPr/>
      </xdr:nvSpPr>
      <xdr:spPr>
        <a:xfrm>
          <a:off x="14541500" y="1679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115265</xdr:rowOff>
    </xdr:from>
    <xdr:ext cx="534377" cy="259045"/>
    <xdr:sp macro="" textlink="">
      <xdr:nvSpPr>
        <xdr:cNvPr id="707" name="テキスト ボックス 706"/>
        <xdr:cNvSpPr txBox="1"/>
      </xdr:nvSpPr>
      <xdr:spPr>
        <a:xfrm>
          <a:off x="14325111" y="165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10895</xdr:rowOff>
    </xdr:from>
    <xdr:to>
      <xdr:col>72</xdr:col>
      <xdr:colOff>38100</xdr:colOff>
      <xdr:row>98</xdr:row>
      <xdr:rowOff>112495</xdr:rowOff>
    </xdr:to>
    <xdr:sp macro="" textlink="">
      <xdr:nvSpPr>
        <xdr:cNvPr id="708" name="楕円 707"/>
        <xdr:cNvSpPr/>
      </xdr:nvSpPr>
      <xdr:spPr>
        <a:xfrm>
          <a:off x="13652500" y="1681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129022</xdr:rowOff>
    </xdr:from>
    <xdr:ext cx="534377" cy="259045"/>
    <xdr:sp macro="" textlink="">
      <xdr:nvSpPr>
        <xdr:cNvPr id="709" name="テキスト ボックス 708"/>
        <xdr:cNvSpPr txBox="1"/>
      </xdr:nvSpPr>
      <xdr:spPr>
        <a:xfrm>
          <a:off x="13436111" y="1658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30491</xdr:rowOff>
    </xdr:from>
    <xdr:to>
      <xdr:col>67</xdr:col>
      <xdr:colOff>101600</xdr:colOff>
      <xdr:row>98</xdr:row>
      <xdr:rowOff>132091</xdr:rowOff>
    </xdr:to>
    <xdr:sp macro="" textlink="">
      <xdr:nvSpPr>
        <xdr:cNvPr id="710" name="楕円 709"/>
        <xdr:cNvSpPr/>
      </xdr:nvSpPr>
      <xdr:spPr>
        <a:xfrm>
          <a:off x="12763500" y="1683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148618</xdr:rowOff>
    </xdr:from>
    <xdr:ext cx="534377" cy="259045"/>
    <xdr:sp macro="" textlink="">
      <xdr:nvSpPr>
        <xdr:cNvPr id="711" name="テキスト ボックス 710"/>
        <xdr:cNvSpPr txBox="1"/>
      </xdr:nvSpPr>
      <xdr:spPr>
        <a:xfrm>
          <a:off x="12547111" y="1660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71440</xdr:rowOff>
    </xdr:from>
    <xdr:to>
      <xdr:col>116</xdr:col>
      <xdr:colOff>62864</xdr:colOff>
      <xdr:row>38</xdr:row>
      <xdr:rowOff>139700</xdr:rowOff>
    </xdr:to>
    <xdr:cxnSp macro="">
      <xdr:nvCxnSpPr>
        <xdr:cNvPr id="733" name="直線コネクタ 732"/>
        <xdr:cNvCxnSpPr/>
      </xdr:nvCxnSpPr>
      <xdr:spPr>
        <a:xfrm flipV="1">
          <a:off x="22159595" y="5386390"/>
          <a:ext cx="1269" cy="1268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18117</xdr:rowOff>
    </xdr:from>
    <xdr:ext cx="534377" cy="259045"/>
    <xdr:sp macro="" textlink="">
      <xdr:nvSpPr>
        <xdr:cNvPr id="736" name="投資及び出資金最大値テキスト"/>
        <xdr:cNvSpPr txBox="1"/>
      </xdr:nvSpPr>
      <xdr:spPr>
        <a:xfrm>
          <a:off x="22212300" y="516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71440</xdr:rowOff>
    </xdr:from>
    <xdr:to>
      <xdr:col>116</xdr:col>
      <xdr:colOff>152400</xdr:colOff>
      <xdr:row>31</xdr:row>
      <xdr:rowOff>71440</xdr:rowOff>
    </xdr:to>
    <xdr:cxnSp macro="">
      <xdr:nvCxnSpPr>
        <xdr:cNvPr id="737" name="直線コネクタ 736"/>
        <xdr:cNvCxnSpPr/>
      </xdr:nvCxnSpPr>
      <xdr:spPr>
        <a:xfrm>
          <a:off x="22072600" y="538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137368</xdr:rowOff>
    </xdr:from>
    <xdr:to>
      <xdr:col>116</xdr:col>
      <xdr:colOff>63500</xdr:colOff>
      <xdr:row>35</xdr:row>
      <xdr:rowOff>78572</xdr:rowOff>
    </xdr:to>
    <xdr:cxnSp macro="">
      <xdr:nvCxnSpPr>
        <xdr:cNvPr id="738" name="直線コネクタ 737"/>
        <xdr:cNvCxnSpPr/>
      </xdr:nvCxnSpPr>
      <xdr:spPr>
        <a:xfrm flipV="1">
          <a:off x="21323300" y="5966668"/>
          <a:ext cx="838200" cy="11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102349</xdr:rowOff>
    </xdr:from>
    <xdr:ext cx="469744" cy="259045"/>
    <xdr:sp macro="" textlink="">
      <xdr:nvSpPr>
        <xdr:cNvPr id="739" name="投資及び出資金平均値テキスト"/>
        <xdr:cNvSpPr txBox="1"/>
      </xdr:nvSpPr>
      <xdr:spPr>
        <a:xfrm>
          <a:off x="22212300" y="6445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123922</xdr:rowOff>
    </xdr:from>
    <xdr:to>
      <xdr:col>116</xdr:col>
      <xdr:colOff>114300</xdr:colOff>
      <xdr:row>38</xdr:row>
      <xdr:rowOff>54071</xdr:rowOff>
    </xdr:to>
    <xdr:sp macro="" textlink="">
      <xdr:nvSpPr>
        <xdr:cNvPr id="740" name="フローチャート: 判断 739"/>
        <xdr:cNvSpPr/>
      </xdr:nvSpPr>
      <xdr:spPr>
        <a:xfrm>
          <a:off x="22110700" y="646757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78572</xdr:rowOff>
    </xdr:from>
    <xdr:to>
      <xdr:col>111</xdr:col>
      <xdr:colOff>177800</xdr:colOff>
      <xdr:row>35</xdr:row>
      <xdr:rowOff>119766</xdr:rowOff>
    </xdr:to>
    <xdr:cxnSp macro="">
      <xdr:nvCxnSpPr>
        <xdr:cNvPr id="741" name="直線コネクタ 740"/>
        <xdr:cNvCxnSpPr/>
      </xdr:nvCxnSpPr>
      <xdr:spPr>
        <a:xfrm flipV="1">
          <a:off x="20434300" y="6079322"/>
          <a:ext cx="889000" cy="4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123784</xdr:rowOff>
    </xdr:from>
    <xdr:to>
      <xdr:col>112</xdr:col>
      <xdr:colOff>38100</xdr:colOff>
      <xdr:row>38</xdr:row>
      <xdr:rowOff>53935</xdr:rowOff>
    </xdr:to>
    <xdr:sp macro="" textlink="">
      <xdr:nvSpPr>
        <xdr:cNvPr id="742" name="フローチャート: 判断 741"/>
        <xdr:cNvSpPr/>
      </xdr:nvSpPr>
      <xdr:spPr>
        <a:xfrm>
          <a:off x="21272500" y="64674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45062</xdr:rowOff>
    </xdr:from>
    <xdr:ext cx="469744" cy="259045"/>
    <xdr:sp macro="" textlink="">
      <xdr:nvSpPr>
        <xdr:cNvPr id="743" name="テキスト ボックス 742"/>
        <xdr:cNvSpPr txBox="1"/>
      </xdr:nvSpPr>
      <xdr:spPr>
        <a:xfrm>
          <a:off x="21088428" y="656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119766</xdr:rowOff>
    </xdr:from>
    <xdr:to>
      <xdr:col>107</xdr:col>
      <xdr:colOff>50800</xdr:colOff>
      <xdr:row>36</xdr:row>
      <xdr:rowOff>151038</xdr:rowOff>
    </xdr:to>
    <xdr:cxnSp macro="">
      <xdr:nvCxnSpPr>
        <xdr:cNvPr id="744" name="直線コネクタ 743"/>
        <xdr:cNvCxnSpPr/>
      </xdr:nvCxnSpPr>
      <xdr:spPr>
        <a:xfrm flipV="1">
          <a:off x="19545300" y="6120516"/>
          <a:ext cx="889000" cy="20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101930</xdr:rowOff>
    </xdr:from>
    <xdr:to>
      <xdr:col>107</xdr:col>
      <xdr:colOff>101600</xdr:colOff>
      <xdr:row>38</xdr:row>
      <xdr:rowOff>32080</xdr:rowOff>
    </xdr:to>
    <xdr:sp macro="" textlink="">
      <xdr:nvSpPr>
        <xdr:cNvPr id="745" name="フローチャート: 判断 744"/>
        <xdr:cNvSpPr/>
      </xdr:nvSpPr>
      <xdr:spPr>
        <a:xfrm>
          <a:off x="20383500" y="64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23207</xdr:rowOff>
    </xdr:from>
    <xdr:ext cx="469744" cy="259045"/>
    <xdr:sp macro="" textlink="">
      <xdr:nvSpPr>
        <xdr:cNvPr id="746" name="テキスト ボックス 745"/>
        <xdr:cNvSpPr txBox="1"/>
      </xdr:nvSpPr>
      <xdr:spPr>
        <a:xfrm>
          <a:off x="20199428" y="653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6152</xdr:rowOff>
    </xdr:from>
    <xdr:to>
      <xdr:col>102</xdr:col>
      <xdr:colOff>114300</xdr:colOff>
      <xdr:row>36</xdr:row>
      <xdr:rowOff>151038</xdr:rowOff>
    </xdr:to>
    <xdr:cxnSp macro="">
      <xdr:nvCxnSpPr>
        <xdr:cNvPr id="747" name="直線コネクタ 746"/>
        <xdr:cNvCxnSpPr/>
      </xdr:nvCxnSpPr>
      <xdr:spPr>
        <a:xfrm>
          <a:off x="18656300" y="6006902"/>
          <a:ext cx="889000" cy="31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130825</xdr:rowOff>
    </xdr:from>
    <xdr:to>
      <xdr:col>102</xdr:col>
      <xdr:colOff>165100</xdr:colOff>
      <xdr:row>38</xdr:row>
      <xdr:rowOff>60975</xdr:rowOff>
    </xdr:to>
    <xdr:sp macro="" textlink="">
      <xdr:nvSpPr>
        <xdr:cNvPr id="748" name="フローチャート: 判断 747"/>
        <xdr:cNvSpPr/>
      </xdr:nvSpPr>
      <xdr:spPr>
        <a:xfrm>
          <a:off x="19494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52102</xdr:rowOff>
    </xdr:from>
    <xdr:ext cx="469744" cy="259045"/>
    <xdr:sp macro="" textlink="">
      <xdr:nvSpPr>
        <xdr:cNvPr id="749" name="テキスト ボックス 748"/>
        <xdr:cNvSpPr txBox="1"/>
      </xdr:nvSpPr>
      <xdr:spPr>
        <a:xfrm>
          <a:off x="19310428" y="656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132562</xdr:rowOff>
    </xdr:from>
    <xdr:to>
      <xdr:col>98</xdr:col>
      <xdr:colOff>38100</xdr:colOff>
      <xdr:row>38</xdr:row>
      <xdr:rowOff>62712</xdr:rowOff>
    </xdr:to>
    <xdr:sp macro="" textlink="">
      <xdr:nvSpPr>
        <xdr:cNvPr id="750" name="フローチャート: 判断 749"/>
        <xdr:cNvSpPr/>
      </xdr:nvSpPr>
      <xdr:spPr>
        <a:xfrm>
          <a:off x="18605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53839</xdr:rowOff>
    </xdr:from>
    <xdr:ext cx="469744" cy="259045"/>
    <xdr:sp macro="" textlink="">
      <xdr:nvSpPr>
        <xdr:cNvPr id="751" name="テキスト ボックス 750"/>
        <xdr:cNvSpPr txBox="1"/>
      </xdr:nvSpPr>
      <xdr:spPr>
        <a:xfrm>
          <a:off x="18421428" y="6568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86568</xdr:rowOff>
    </xdr:from>
    <xdr:to>
      <xdr:col>116</xdr:col>
      <xdr:colOff>114300</xdr:colOff>
      <xdr:row>35</xdr:row>
      <xdr:rowOff>16718</xdr:rowOff>
    </xdr:to>
    <xdr:sp macro="" textlink="">
      <xdr:nvSpPr>
        <xdr:cNvPr id="757" name="楕円 756"/>
        <xdr:cNvSpPr/>
      </xdr:nvSpPr>
      <xdr:spPr>
        <a:xfrm>
          <a:off x="22110700" y="591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109445</xdr:rowOff>
    </xdr:from>
    <xdr:ext cx="534377" cy="259045"/>
    <xdr:sp macro="" textlink="">
      <xdr:nvSpPr>
        <xdr:cNvPr id="758" name="投資及び出資金該当値テキスト"/>
        <xdr:cNvSpPr txBox="1"/>
      </xdr:nvSpPr>
      <xdr:spPr>
        <a:xfrm>
          <a:off x="22212300" y="576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27772</xdr:rowOff>
    </xdr:from>
    <xdr:to>
      <xdr:col>112</xdr:col>
      <xdr:colOff>38100</xdr:colOff>
      <xdr:row>35</xdr:row>
      <xdr:rowOff>129372</xdr:rowOff>
    </xdr:to>
    <xdr:sp macro="" textlink="">
      <xdr:nvSpPr>
        <xdr:cNvPr id="759" name="楕円 758"/>
        <xdr:cNvSpPr/>
      </xdr:nvSpPr>
      <xdr:spPr>
        <a:xfrm>
          <a:off x="21272500" y="602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33</xdr:row>
      <xdr:rowOff>145899</xdr:rowOff>
    </xdr:from>
    <xdr:ext cx="534377" cy="259045"/>
    <xdr:sp macro="" textlink="">
      <xdr:nvSpPr>
        <xdr:cNvPr id="760" name="テキスト ボックス 759"/>
        <xdr:cNvSpPr txBox="1"/>
      </xdr:nvSpPr>
      <xdr:spPr>
        <a:xfrm>
          <a:off x="21056111" y="580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68966</xdr:rowOff>
    </xdr:from>
    <xdr:to>
      <xdr:col>107</xdr:col>
      <xdr:colOff>101600</xdr:colOff>
      <xdr:row>35</xdr:row>
      <xdr:rowOff>170566</xdr:rowOff>
    </xdr:to>
    <xdr:sp macro="" textlink="">
      <xdr:nvSpPr>
        <xdr:cNvPr id="761" name="楕円 760"/>
        <xdr:cNvSpPr/>
      </xdr:nvSpPr>
      <xdr:spPr>
        <a:xfrm>
          <a:off x="20383500" y="606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15643</xdr:rowOff>
    </xdr:from>
    <xdr:ext cx="534377" cy="259045"/>
    <xdr:sp macro="" textlink="">
      <xdr:nvSpPr>
        <xdr:cNvPr id="762" name="テキスト ボックス 761"/>
        <xdr:cNvSpPr txBox="1"/>
      </xdr:nvSpPr>
      <xdr:spPr>
        <a:xfrm>
          <a:off x="20167111" y="584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100238</xdr:rowOff>
    </xdr:from>
    <xdr:to>
      <xdr:col>102</xdr:col>
      <xdr:colOff>165100</xdr:colOff>
      <xdr:row>37</xdr:row>
      <xdr:rowOff>30388</xdr:rowOff>
    </xdr:to>
    <xdr:sp macro="" textlink="">
      <xdr:nvSpPr>
        <xdr:cNvPr id="763" name="楕円 762"/>
        <xdr:cNvSpPr/>
      </xdr:nvSpPr>
      <xdr:spPr>
        <a:xfrm>
          <a:off x="19494500" y="627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46915</xdr:rowOff>
    </xdr:from>
    <xdr:ext cx="469744" cy="259045"/>
    <xdr:sp macro="" textlink="">
      <xdr:nvSpPr>
        <xdr:cNvPr id="764" name="テキスト ボックス 763"/>
        <xdr:cNvSpPr txBox="1"/>
      </xdr:nvSpPr>
      <xdr:spPr>
        <a:xfrm>
          <a:off x="19310428" y="604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126802</xdr:rowOff>
    </xdr:from>
    <xdr:to>
      <xdr:col>98</xdr:col>
      <xdr:colOff>38100</xdr:colOff>
      <xdr:row>35</xdr:row>
      <xdr:rowOff>56952</xdr:rowOff>
    </xdr:to>
    <xdr:sp macro="" textlink="">
      <xdr:nvSpPr>
        <xdr:cNvPr id="765" name="楕円 764"/>
        <xdr:cNvSpPr/>
      </xdr:nvSpPr>
      <xdr:spPr>
        <a:xfrm>
          <a:off x="18605500" y="595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33</xdr:row>
      <xdr:rowOff>73479</xdr:rowOff>
    </xdr:from>
    <xdr:ext cx="534377" cy="259045"/>
    <xdr:sp macro="" textlink="">
      <xdr:nvSpPr>
        <xdr:cNvPr id="766" name="テキスト ボックス 765"/>
        <xdr:cNvSpPr txBox="1"/>
      </xdr:nvSpPr>
      <xdr:spPr>
        <a:xfrm>
          <a:off x="18389111" y="573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80" name="テキスト ボックス 779"/>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2" name="テキスト ボックス 78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4" name="テキスト ボックス 78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31161</xdr:rowOff>
    </xdr:from>
    <xdr:to>
      <xdr:col>116</xdr:col>
      <xdr:colOff>62864</xdr:colOff>
      <xdr:row>58</xdr:row>
      <xdr:rowOff>139700</xdr:rowOff>
    </xdr:to>
    <xdr:cxnSp macro="">
      <xdr:nvCxnSpPr>
        <xdr:cNvPr id="788" name="直線コネクタ 787"/>
        <xdr:cNvCxnSpPr/>
      </xdr:nvCxnSpPr>
      <xdr:spPr>
        <a:xfrm flipV="1">
          <a:off x="22159595" y="8603661"/>
          <a:ext cx="1269" cy="148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149288</xdr:rowOff>
    </xdr:from>
    <xdr:ext cx="534377" cy="259045"/>
    <xdr:sp macro="" textlink="">
      <xdr:nvSpPr>
        <xdr:cNvPr id="791" name="貸付金最大値テキスト"/>
        <xdr:cNvSpPr txBox="1"/>
      </xdr:nvSpPr>
      <xdr:spPr>
        <a:xfrm>
          <a:off x="22212300" y="837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31161</xdr:rowOff>
    </xdr:from>
    <xdr:to>
      <xdr:col>116</xdr:col>
      <xdr:colOff>152400</xdr:colOff>
      <xdr:row>50</xdr:row>
      <xdr:rowOff>31161</xdr:rowOff>
    </xdr:to>
    <xdr:cxnSp macro="">
      <xdr:nvCxnSpPr>
        <xdr:cNvPr id="792" name="直線コネクタ 791"/>
        <xdr:cNvCxnSpPr/>
      </xdr:nvCxnSpPr>
      <xdr:spPr>
        <a:xfrm>
          <a:off x="22072600" y="860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137871</xdr:rowOff>
    </xdr:from>
    <xdr:to>
      <xdr:col>116</xdr:col>
      <xdr:colOff>63500</xdr:colOff>
      <xdr:row>58</xdr:row>
      <xdr:rowOff>138329</xdr:rowOff>
    </xdr:to>
    <xdr:cxnSp macro="">
      <xdr:nvCxnSpPr>
        <xdr:cNvPr id="793" name="直線コネクタ 792"/>
        <xdr:cNvCxnSpPr/>
      </xdr:nvCxnSpPr>
      <xdr:spPr>
        <a:xfrm>
          <a:off x="21323300" y="10081971"/>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53438</xdr:rowOff>
    </xdr:from>
    <xdr:ext cx="469744" cy="259045"/>
    <xdr:sp macro="" textlink="">
      <xdr:nvSpPr>
        <xdr:cNvPr id="794" name="貸付金平均値テキスト"/>
        <xdr:cNvSpPr txBox="1"/>
      </xdr:nvSpPr>
      <xdr:spPr>
        <a:xfrm>
          <a:off x="22212300" y="9483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30561</xdr:rowOff>
    </xdr:from>
    <xdr:to>
      <xdr:col>116</xdr:col>
      <xdr:colOff>114300</xdr:colOff>
      <xdr:row>56</xdr:row>
      <xdr:rowOff>132161</xdr:rowOff>
    </xdr:to>
    <xdr:sp macro="" textlink="">
      <xdr:nvSpPr>
        <xdr:cNvPr id="795" name="フローチャート: 判断 794"/>
        <xdr:cNvSpPr/>
      </xdr:nvSpPr>
      <xdr:spPr>
        <a:xfrm>
          <a:off x="22110700" y="963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137780</xdr:rowOff>
    </xdr:from>
    <xdr:to>
      <xdr:col>111</xdr:col>
      <xdr:colOff>177800</xdr:colOff>
      <xdr:row>58</xdr:row>
      <xdr:rowOff>137871</xdr:rowOff>
    </xdr:to>
    <xdr:cxnSp macro="">
      <xdr:nvCxnSpPr>
        <xdr:cNvPr id="796" name="直線コネクタ 795"/>
        <xdr:cNvCxnSpPr/>
      </xdr:nvCxnSpPr>
      <xdr:spPr>
        <a:xfrm>
          <a:off x="20434300" y="10081880"/>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21600</xdr:rowOff>
    </xdr:from>
    <xdr:to>
      <xdr:col>112</xdr:col>
      <xdr:colOff>38100</xdr:colOff>
      <xdr:row>56</xdr:row>
      <xdr:rowOff>123200</xdr:rowOff>
    </xdr:to>
    <xdr:sp macro="" textlink="">
      <xdr:nvSpPr>
        <xdr:cNvPr id="797" name="フローチャート: 判断 796"/>
        <xdr:cNvSpPr/>
      </xdr:nvSpPr>
      <xdr:spPr>
        <a:xfrm>
          <a:off x="21272500" y="962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139727</xdr:rowOff>
    </xdr:from>
    <xdr:ext cx="469744" cy="259045"/>
    <xdr:sp macro="" textlink="">
      <xdr:nvSpPr>
        <xdr:cNvPr id="798" name="テキスト ボックス 797"/>
        <xdr:cNvSpPr txBox="1"/>
      </xdr:nvSpPr>
      <xdr:spPr>
        <a:xfrm>
          <a:off x="21088428" y="939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137780</xdr:rowOff>
    </xdr:from>
    <xdr:to>
      <xdr:col>107</xdr:col>
      <xdr:colOff>50800</xdr:colOff>
      <xdr:row>58</xdr:row>
      <xdr:rowOff>139060</xdr:rowOff>
    </xdr:to>
    <xdr:cxnSp macro="">
      <xdr:nvCxnSpPr>
        <xdr:cNvPr id="799" name="直線コネクタ 798"/>
        <xdr:cNvCxnSpPr/>
      </xdr:nvCxnSpPr>
      <xdr:spPr>
        <a:xfrm flipV="1">
          <a:off x="19545300" y="10081880"/>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38699</xdr:rowOff>
    </xdr:from>
    <xdr:to>
      <xdr:col>107</xdr:col>
      <xdr:colOff>101600</xdr:colOff>
      <xdr:row>56</xdr:row>
      <xdr:rowOff>140299</xdr:rowOff>
    </xdr:to>
    <xdr:sp macro="" textlink="">
      <xdr:nvSpPr>
        <xdr:cNvPr id="800" name="フローチャート: 判断 799"/>
        <xdr:cNvSpPr/>
      </xdr:nvSpPr>
      <xdr:spPr>
        <a:xfrm>
          <a:off x="20383500" y="963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156826</xdr:rowOff>
    </xdr:from>
    <xdr:ext cx="469744" cy="259045"/>
    <xdr:sp macro="" textlink="">
      <xdr:nvSpPr>
        <xdr:cNvPr id="801" name="テキスト ボックス 800"/>
        <xdr:cNvSpPr txBox="1"/>
      </xdr:nvSpPr>
      <xdr:spPr>
        <a:xfrm>
          <a:off x="20199428" y="941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139060</xdr:rowOff>
    </xdr:from>
    <xdr:to>
      <xdr:col>102</xdr:col>
      <xdr:colOff>114300</xdr:colOff>
      <xdr:row>58</xdr:row>
      <xdr:rowOff>139060</xdr:rowOff>
    </xdr:to>
    <xdr:cxnSp macro="">
      <xdr:nvCxnSpPr>
        <xdr:cNvPr id="802" name="直線コネクタ 801"/>
        <xdr:cNvCxnSpPr/>
      </xdr:nvCxnSpPr>
      <xdr:spPr>
        <a:xfrm>
          <a:off x="18656300" y="10083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18766</xdr:rowOff>
    </xdr:from>
    <xdr:to>
      <xdr:col>102</xdr:col>
      <xdr:colOff>165100</xdr:colOff>
      <xdr:row>56</xdr:row>
      <xdr:rowOff>120366</xdr:rowOff>
    </xdr:to>
    <xdr:sp macro="" textlink="">
      <xdr:nvSpPr>
        <xdr:cNvPr id="803" name="フローチャート: 判断 802"/>
        <xdr:cNvSpPr/>
      </xdr:nvSpPr>
      <xdr:spPr>
        <a:xfrm>
          <a:off x="19494500" y="961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136893</xdr:rowOff>
    </xdr:from>
    <xdr:ext cx="469744" cy="259045"/>
    <xdr:sp macro="" textlink="">
      <xdr:nvSpPr>
        <xdr:cNvPr id="804" name="テキスト ボックス 803"/>
        <xdr:cNvSpPr txBox="1"/>
      </xdr:nvSpPr>
      <xdr:spPr>
        <a:xfrm>
          <a:off x="19310428" y="939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94021</xdr:rowOff>
    </xdr:from>
    <xdr:to>
      <xdr:col>98</xdr:col>
      <xdr:colOff>38100</xdr:colOff>
      <xdr:row>56</xdr:row>
      <xdr:rowOff>24171</xdr:rowOff>
    </xdr:to>
    <xdr:sp macro="" textlink="">
      <xdr:nvSpPr>
        <xdr:cNvPr id="805" name="フローチャート: 判断 804"/>
        <xdr:cNvSpPr/>
      </xdr:nvSpPr>
      <xdr:spPr>
        <a:xfrm>
          <a:off x="18605500" y="952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40698</xdr:rowOff>
    </xdr:from>
    <xdr:ext cx="469744" cy="259045"/>
    <xdr:sp macro="" textlink="">
      <xdr:nvSpPr>
        <xdr:cNvPr id="806" name="テキスト ボックス 805"/>
        <xdr:cNvSpPr txBox="1"/>
      </xdr:nvSpPr>
      <xdr:spPr>
        <a:xfrm>
          <a:off x="18421428" y="929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87529</xdr:rowOff>
    </xdr:from>
    <xdr:to>
      <xdr:col>116</xdr:col>
      <xdr:colOff>114300</xdr:colOff>
      <xdr:row>59</xdr:row>
      <xdr:rowOff>17679</xdr:rowOff>
    </xdr:to>
    <xdr:sp macro="" textlink="">
      <xdr:nvSpPr>
        <xdr:cNvPr id="812" name="楕円 811"/>
        <xdr:cNvSpPr/>
      </xdr:nvSpPr>
      <xdr:spPr>
        <a:xfrm>
          <a:off x="22110700" y="1003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2456</xdr:rowOff>
    </xdr:from>
    <xdr:ext cx="313932" cy="259045"/>
    <xdr:sp macro="" textlink="">
      <xdr:nvSpPr>
        <xdr:cNvPr id="813" name="貸付金該当値テキスト"/>
        <xdr:cNvSpPr txBox="1"/>
      </xdr:nvSpPr>
      <xdr:spPr>
        <a:xfrm>
          <a:off x="22212300" y="99465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87071</xdr:rowOff>
    </xdr:from>
    <xdr:to>
      <xdr:col>112</xdr:col>
      <xdr:colOff>38100</xdr:colOff>
      <xdr:row>59</xdr:row>
      <xdr:rowOff>17221</xdr:rowOff>
    </xdr:to>
    <xdr:sp macro="" textlink="">
      <xdr:nvSpPr>
        <xdr:cNvPr id="814" name="楕円 813"/>
        <xdr:cNvSpPr/>
      </xdr:nvSpPr>
      <xdr:spPr>
        <a:xfrm>
          <a:off x="21272500" y="1003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8348</xdr:rowOff>
    </xdr:from>
    <xdr:ext cx="313932" cy="259045"/>
    <xdr:sp macro="" textlink="">
      <xdr:nvSpPr>
        <xdr:cNvPr id="815" name="テキスト ボックス 814"/>
        <xdr:cNvSpPr txBox="1"/>
      </xdr:nvSpPr>
      <xdr:spPr>
        <a:xfrm>
          <a:off x="21166333" y="10123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86980</xdr:rowOff>
    </xdr:from>
    <xdr:to>
      <xdr:col>107</xdr:col>
      <xdr:colOff>101600</xdr:colOff>
      <xdr:row>59</xdr:row>
      <xdr:rowOff>17130</xdr:rowOff>
    </xdr:to>
    <xdr:sp macro="" textlink="">
      <xdr:nvSpPr>
        <xdr:cNvPr id="816" name="楕円 815"/>
        <xdr:cNvSpPr/>
      </xdr:nvSpPr>
      <xdr:spPr>
        <a:xfrm>
          <a:off x="20383500" y="1003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8257</xdr:rowOff>
    </xdr:from>
    <xdr:ext cx="313932" cy="259045"/>
    <xdr:sp macro="" textlink="">
      <xdr:nvSpPr>
        <xdr:cNvPr id="817" name="テキスト ボックス 816"/>
        <xdr:cNvSpPr txBox="1"/>
      </xdr:nvSpPr>
      <xdr:spPr>
        <a:xfrm>
          <a:off x="20277333" y="10123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88260</xdr:rowOff>
    </xdr:from>
    <xdr:to>
      <xdr:col>102</xdr:col>
      <xdr:colOff>165100</xdr:colOff>
      <xdr:row>59</xdr:row>
      <xdr:rowOff>18410</xdr:rowOff>
    </xdr:to>
    <xdr:sp macro="" textlink="">
      <xdr:nvSpPr>
        <xdr:cNvPr id="818" name="楕円 817"/>
        <xdr:cNvSpPr/>
      </xdr:nvSpPr>
      <xdr:spPr>
        <a:xfrm>
          <a:off x="19494500" y="1003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9537</xdr:rowOff>
    </xdr:from>
    <xdr:ext cx="249299" cy="259045"/>
    <xdr:sp macro="" textlink="">
      <xdr:nvSpPr>
        <xdr:cNvPr id="819" name="テキスト ボックス 818"/>
        <xdr:cNvSpPr txBox="1"/>
      </xdr:nvSpPr>
      <xdr:spPr>
        <a:xfrm>
          <a:off x="19420650" y="101250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88260</xdr:rowOff>
    </xdr:from>
    <xdr:to>
      <xdr:col>98</xdr:col>
      <xdr:colOff>38100</xdr:colOff>
      <xdr:row>59</xdr:row>
      <xdr:rowOff>18410</xdr:rowOff>
    </xdr:to>
    <xdr:sp macro="" textlink="">
      <xdr:nvSpPr>
        <xdr:cNvPr id="820" name="楕円 819"/>
        <xdr:cNvSpPr/>
      </xdr:nvSpPr>
      <xdr:spPr>
        <a:xfrm>
          <a:off x="18605500" y="1003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9537</xdr:rowOff>
    </xdr:from>
    <xdr:ext cx="249299" cy="259045"/>
    <xdr:sp macro="" textlink="">
      <xdr:nvSpPr>
        <xdr:cNvPr id="821" name="テキスト ボックス 820"/>
        <xdr:cNvSpPr txBox="1"/>
      </xdr:nvSpPr>
      <xdr:spPr>
        <a:xfrm>
          <a:off x="18531650" y="101250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153626</xdr:rowOff>
    </xdr:from>
    <xdr:to>
      <xdr:col>116</xdr:col>
      <xdr:colOff>62864</xdr:colOff>
      <xdr:row>78</xdr:row>
      <xdr:rowOff>165912</xdr:rowOff>
    </xdr:to>
    <xdr:cxnSp macro="">
      <xdr:nvCxnSpPr>
        <xdr:cNvPr id="846" name="直線コネクタ 845"/>
        <xdr:cNvCxnSpPr/>
      </xdr:nvCxnSpPr>
      <xdr:spPr>
        <a:xfrm flipV="1">
          <a:off x="22159595" y="12326576"/>
          <a:ext cx="1269" cy="121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169739</xdr:rowOff>
    </xdr:from>
    <xdr:ext cx="534377" cy="259045"/>
    <xdr:sp macro="" textlink="">
      <xdr:nvSpPr>
        <xdr:cNvPr id="847" name="繰出金最小値テキスト"/>
        <xdr:cNvSpPr txBox="1"/>
      </xdr:nvSpPr>
      <xdr:spPr>
        <a:xfrm>
          <a:off x="22212300" y="1354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165912</xdr:rowOff>
    </xdr:from>
    <xdr:to>
      <xdr:col>116</xdr:col>
      <xdr:colOff>152400</xdr:colOff>
      <xdr:row>78</xdr:row>
      <xdr:rowOff>165912</xdr:rowOff>
    </xdr:to>
    <xdr:cxnSp macro="">
      <xdr:nvCxnSpPr>
        <xdr:cNvPr id="848" name="直線コネクタ 847"/>
        <xdr:cNvCxnSpPr/>
      </xdr:nvCxnSpPr>
      <xdr:spPr>
        <a:xfrm>
          <a:off x="22072600" y="1353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100303</xdr:rowOff>
    </xdr:from>
    <xdr:ext cx="534377" cy="259045"/>
    <xdr:sp macro="" textlink="">
      <xdr:nvSpPr>
        <xdr:cNvPr id="849" name="繰出金最大値テキスト"/>
        <xdr:cNvSpPr txBox="1"/>
      </xdr:nvSpPr>
      <xdr:spPr>
        <a:xfrm>
          <a:off x="22212300" y="1210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153626</xdr:rowOff>
    </xdr:from>
    <xdr:to>
      <xdr:col>116</xdr:col>
      <xdr:colOff>152400</xdr:colOff>
      <xdr:row>71</xdr:row>
      <xdr:rowOff>153626</xdr:rowOff>
    </xdr:to>
    <xdr:cxnSp macro="">
      <xdr:nvCxnSpPr>
        <xdr:cNvPr id="850" name="直線コネクタ 849"/>
        <xdr:cNvCxnSpPr/>
      </xdr:nvCxnSpPr>
      <xdr:spPr>
        <a:xfrm>
          <a:off x="22072600" y="1232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75159</xdr:rowOff>
    </xdr:from>
    <xdr:to>
      <xdr:col>116</xdr:col>
      <xdr:colOff>63500</xdr:colOff>
      <xdr:row>73</xdr:row>
      <xdr:rowOff>79654</xdr:rowOff>
    </xdr:to>
    <xdr:cxnSp macro="">
      <xdr:nvCxnSpPr>
        <xdr:cNvPr id="851" name="直線コネクタ 850"/>
        <xdr:cNvCxnSpPr/>
      </xdr:nvCxnSpPr>
      <xdr:spPr>
        <a:xfrm flipV="1">
          <a:off x="21323300" y="12591009"/>
          <a:ext cx="838200" cy="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162253</xdr:rowOff>
    </xdr:from>
    <xdr:ext cx="534377" cy="259045"/>
    <xdr:sp macro="" textlink="">
      <xdr:nvSpPr>
        <xdr:cNvPr id="852" name="繰出金平均値テキスト"/>
        <xdr:cNvSpPr txBox="1"/>
      </xdr:nvSpPr>
      <xdr:spPr>
        <a:xfrm>
          <a:off x="22212300" y="12849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12376</xdr:rowOff>
    </xdr:from>
    <xdr:to>
      <xdr:col>116</xdr:col>
      <xdr:colOff>114300</xdr:colOff>
      <xdr:row>75</xdr:row>
      <xdr:rowOff>113976</xdr:rowOff>
    </xdr:to>
    <xdr:sp macro="" textlink="">
      <xdr:nvSpPr>
        <xdr:cNvPr id="853" name="フローチャート: 判断 852"/>
        <xdr:cNvSpPr/>
      </xdr:nvSpPr>
      <xdr:spPr>
        <a:xfrm>
          <a:off x="22110700" y="1287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79654</xdr:rowOff>
    </xdr:from>
    <xdr:to>
      <xdr:col>111</xdr:col>
      <xdr:colOff>177800</xdr:colOff>
      <xdr:row>73</xdr:row>
      <xdr:rowOff>106515</xdr:rowOff>
    </xdr:to>
    <xdr:cxnSp macro="">
      <xdr:nvCxnSpPr>
        <xdr:cNvPr id="854" name="直線コネクタ 853"/>
        <xdr:cNvCxnSpPr/>
      </xdr:nvCxnSpPr>
      <xdr:spPr>
        <a:xfrm flipV="1">
          <a:off x="20434300" y="12595504"/>
          <a:ext cx="889000" cy="2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xdr:rowOff>
    </xdr:from>
    <xdr:to>
      <xdr:col>112</xdr:col>
      <xdr:colOff>38100</xdr:colOff>
      <xdr:row>75</xdr:row>
      <xdr:rowOff>114986</xdr:rowOff>
    </xdr:to>
    <xdr:sp macro="" textlink="">
      <xdr:nvSpPr>
        <xdr:cNvPr id="855" name="フローチャート: 判断 854"/>
        <xdr:cNvSpPr/>
      </xdr:nvSpPr>
      <xdr:spPr>
        <a:xfrm>
          <a:off x="21272500" y="128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106113</xdr:rowOff>
    </xdr:from>
    <xdr:ext cx="534377" cy="259045"/>
    <xdr:sp macro="" textlink="">
      <xdr:nvSpPr>
        <xdr:cNvPr id="856" name="テキスト ボックス 855"/>
        <xdr:cNvSpPr txBox="1"/>
      </xdr:nvSpPr>
      <xdr:spPr>
        <a:xfrm>
          <a:off x="21056111" y="1296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106515</xdr:rowOff>
    </xdr:from>
    <xdr:to>
      <xdr:col>107</xdr:col>
      <xdr:colOff>50800</xdr:colOff>
      <xdr:row>73</xdr:row>
      <xdr:rowOff>129146</xdr:rowOff>
    </xdr:to>
    <xdr:cxnSp macro="">
      <xdr:nvCxnSpPr>
        <xdr:cNvPr id="857" name="直線コネクタ 856"/>
        <xdr:cNvCxnSpPr/>
      </xdr:nvCxnSpPr>
      <xdr:spPr>
        <a:xfrm flipV="1">
          <a:off x="19545300" y="12622365"/>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160624</xdr:rowOff>
    </xdr:from>
    <xdr:to>
      <xdr:col>107</xdr:col>
      <xdr:colOff>101600</xdr:colOff>
      <xdr:row>75</xdr:row>
      <xdr:rowOff>90774</xdr:rowOff>
    </xdr:to>
    <xdr:sp macro="" textlink="">
      <xdr:nvSpPr>
        <xdr:cNvPr id="858" name="フローチャート: 判断 857"/>
        <xdr:cNvSpPr/>
      </xdr:nvSpPr>
      <xdr:spPr>
        <a:xfrm>
          <a:off x="203835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81901</xdr:rowOff>
    </xdr:from>
    <xdr:ext cx="534377" cy="259045"/>
    <xdr:sp macro="" textlink="">
      <xdr:nvSpPr>
        <xdr:cNvPr id="859" name="テキスト ボックス 858"/>
        <xdr:cNvSpPr txBox="1"/>
      </xdr:nvSpPr>
      <xdr:spPr>
        <a:xfrm>
          <a:off x="20167111" y="1294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129146</xdr:rowOff>
    </xdr:from>
    <xdr:to>
      <xdr:col>102</xdr:col>
      <xdr:colOff>114300</xdr:colOff>
      <xdr:row>74</xdr:row>
      <xdr:rowOff>22923</xdr:rowOff>
    </xdr:to>
    <xdr:cxnSp macro="">
      <xdr:nvCxnSpPr>
        <xdr:cNvPr id="860" name="直線コネクタ 859"/>
        <xdr:cNvCxnSpPr/>
      </xdr:nvCxnSpPr>
      <xdr:spPr>
        <a:xfrm flipV="1">
          <a:off x="18656300" y="12644996"/>
          <a:ext cx="889000" cy="6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80708</xdr:rowOff>
    </xdr:from>
    <xdr:to>
      <xdr:col>102</xdr:col>
      <xdr:colOff>165100</xdr:colOff>
      <xdr:row>75</xdr:row>
      <xdr:rowOff>10858</xdr:rowOff>
    </xdr:to>
    <xdr:sp macro="" textlink="">
      <xdr:nvSpPr>
        <xdr:cNvPr id="861" name="フローチャート: 判断 860"/>
        <xdr:cNvSpPr/>
      </xdr:nvSpPr>
      <xdr:spPr>
        <a:xfrm>
          <a:off x="19494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1985</xdr:rowOff>
    </xdr:from>
    <xdr:ext cx="534377" cy="259045"/>
    <xdr:sp macro="" textlink="">
      <xdr:nvSpPr>
        <xdr:cNvPr id="862" name="テキスト ボックス 861"/>
        <xdr:cNvSpPr txBox="1"/>
      </xdr:nvSpPr>
      <xdr:spPr>
        <a:xfrm>
          <a:off x="19278111" y="1286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16567</xdr:rowOff>
    </xdr:from>
    <xdr:to>
      <xdr:col>98</xdr:col>
      <xdr:colOff>38100</xdr:colOff>
      <xdr:row>75</xdr:row>
      <xdr:rowOff>118167</xdr:rowOff>
    </xdr:to>
    <xdr:sp macro="" textlink="">
      <xdr:nvSpPr>
        <xdr:cNvPr id="863" name="フローチャート: 判断 862"/>
        <xdr:cNvSpPr/>
      </xdr:nvSpPr>
      <xdr:spPr>
        <a:xfrm>
          <a:off x="18605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109294</xdr:rowOff>
    </xdr:from>
    <xdr:ext cx="534377" cy="259045"/>
    <xdr:sp macro="" textlink="">
      <xdr:nvSpPr>
        <xdr:cNvPr id="864" name="テキスト ボックス 863"/>
        <xdr:cNvSpPr txBox="1"/>
      </xdr:nvSpPr>
      <xdr:spPr>
        <a:xfrm>
          <a:off x="18389111" y="1296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24359</xdr:rowOff>
    </xdr:from>
    <xdr:to>
      <xdr:col>116</xdr:col>
      <xdr:colOff>114300</xdr:colOff>
      <xdr:row>73</xdr:row>
      <xdr:rowOff>125959</xdr:rowOff>
    </xdr:to>
    <xdr:sp macro="" textlink="">
      <xdr:nvSpPr>
        <xdr:cNvPr id="870" name="楕円 869"/>
        <xdr:cNvSpPr/>
      </xdr:nvSpPr>
      <xdr:spPr>
        <a:xfrm>
          <a:off x="22110700" y="1254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47236</xdr:rowOff>
    </xdr:from>
    <xdr:ext cx="534377" cy="259045"/>
    <xdr:sp macro="" textlink="">
      <xdr:nvSpPr>
        <xdr:cNvPr id="871" name="繰出金該当値テキスト"/>
        <xdr:cNvSpPr txBox="1"/>
      </xdr:nvSpPr>
      <xdr:spPr>
        <a:xfrm>
          <a:off x="22212300" y="1239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28854</xdr:rowOff>
    </xdr:from>
    <xdr:to>
      <xdr:col>112</xdr:col>
      <xdr:colOff>38100</xdr:colOff>
      <xdr:row>73</xdr:row>
      <xdr:rowOff>130454</xdr:rowOff>
    </xdr:to>
    <xdr:sp macro="" textlink="">
      <xdr:nvSpPr>
        <xdr:cNvPr id="872" name="楕円 871"/>
        <xdr:cNvSpPr/>
      </xdr:nvSpPr>
      <xdr:spPr>
        <a:xfrm>
          <a:off x="21272500" y="1254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146981</xdr:rowOff>
    </xdr:from>
    <xdr:ext cx="534377" cy="259045"/>
    <xdr:sp macro="" textlink="">
      <xdr:nvSpPr>
        <xdr:cNvPr id="873" name="テキスト ボックス 872"/>
        <xdr:cNvSpPr txBox="1"/>
      </xdr:nvSpPr>
      <xdr:spPr>
        <a:xfrm>
          <a:off x="21056111" y="1231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55715</xdr:rowOff>
    </xdr:from>
    <xdr:to>
      <xdr:col>107</xdr:col>
      <xdr:colOff>101600</xdr:colOff>
      <xdr:row>73</xdr:row>
      <xdr:rowOff>157315</xdr:rowOff>
    </xdr:to>
    <xdr:sp macro="" textlink="">
      <xdr:nvSpPr>
        <xdr:cNvPr id="874" name="楕円 873"/>
        <xdr:cNvSpPr/>
      </xdr:nvSpPr>
      <xdr:spPr>
        <a:xfrm>
          <a:off x="20383500" y="1257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2392</xdr:rowOff>
    </xdr:from>
    <xdr:ext cx="534377" cy="259045"/>
    <xdr:sp macro="" textlink="">
      <xdr:nvSpPr>
        <xdr:cNvPr id="875" name="テキスト ボックス 874"/>
        <xdr:cNvSpPr txBox="1"/>
      </xdr:nvSpPr>
      <xdr:spPr>
        <a:xfrm>
          <a:off x="20167111" y="1234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78346</xdr:rowOff>
    </xdr:from>
    <xdr:to>
      <xdr:col>102</xdr:col>
      <xdr:colOff>165100</xdr:colOff>
      <xdr:row>74</xdr:row>
      <xdr:rowOff>8496</xdr:rowOff>
    </xdr:to>
    <xdr:sp macro="" textlink="">
      <xdr:nvSpPr>
        <xdr:cNvPr id="876" name="楕円 875"/>
        <xdr:cNvSpPr/>
      </xdr:nvSpPr>
      <xdr:spPr>
        <a:xfrm>
          <a:off x="19494500" y="1259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25023</xdr:rowOff>
    </xdr:from>
    <xdr:ext cx="534377" cy="259045"/>
    <xdr:sp macro="" textlink="">
      <xdr:nvSpPr>
        <xdr:cNvPr id="877" name="テキスト ボックス 876"/>
        <xdr:cNvSpPr txBox="1"/>
      </xdr:nvSpPr>
      <xdr:spPr>
        <a:xfrm>
          <a:off x="19278111" y="1236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143573</xdr:rowOff>
    </xdr:from>
    <xdr:to>
      <xdr:col>98</xdr:col>
      <xdr:colOff>38100</xdr:colOff>
      <xdr:row>74</xdr:row>
      <xdr:rowOff>73723</xdr:rowOff>
    </xdr:to>
    <xdr:sp macro="" textlink="">
      <xdr:nvSpPr>
        <xdr:cNvPr id="878" name="楕円 877"/>
        <xdr:cNvSpPr/>
      </xdr:nvSpPr>
      <xdr:spPr>
        <a:xfrm>
          <a:off x="18605500" y="1265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90250</xdr:rowOff>
    </xdr:from>
    <xdr:ext cx="534377" cy="259045"/>
    <xdr:sp macro="" textlink="">
      <xdr:nvSpPr>
        <xdr:cNvPr id="879" name="テキスト ボックス 878"/>
        <xdr:cNvSpPr txBox="1"/>
      </xdr:nvSpPr>
      <xdr:spPr>
        <a:xfrm>
          <a:off x="18389111" y="1243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0" name="直線コネクタ 889"/>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1" name="テキスト ボックス 890"/>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4" name="直線コネクタ 893"/>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895" name="テキスト ボックス 894"/>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899" name="直線コネクタ 898"/>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0"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1" name="直線コネクタ 900"/>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2"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3" name="直線コネクタ 902"/>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4" name="直線コネクタ 903"/>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05"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06" name="フローチャート: 判断 905"/>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7" name="直線コネクタ 906"/>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91</xdr:row>
      <xdr:rowOff>31750</xdr:rowOff>
    </xdr:from>
    <xdr:to>
      <xdr:col>112</xdr:col>
      <xdr:colOff>38100</xdr:colOff>
      <xdr:row>91</xdr:row>
      <xdr:rowOff>133350</xdr:rowOff>
    </xdr:to>
    <xdr:sp macro="" textlink="">
      <xdr:nvSpPr>
        <xdr:cNvPr id="908" name="フローチャート: 判断 907"/>
        <xdr:cNvSpPr/>
      </xdr:nvSpPr>
      <xdr:spPr>
        <a:xfrm>
          <a:off x="21272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89</xdr:row>
      <xdr:rowOff>149877</xdr:rowOff>
    </xdr:from>
    <xdr:ext cx="249299" cy="259045"/>
    <xdr:sp macro="" textlink="">
      <xdr:nvSpPr>
        <xdr:cNvPr id="909" name="テキスト ボックス 908"/>
        <xdr:cNvSpPr txBox="1"/>
      </xdr:nvSpPr>
      <xdr:spPr>
        <a:xfrm>
          <a:off x="21198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0" name="直線コネクタ 909"/>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1" name="フローチャート: 判断 910"/>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2" name="テキスト ボックス 911"/>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3" name="直線コネクタ 912"/>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4" name="フローチャート: 判断 913"/>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15" name="テキスト ボックス 914"/>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16" name="フローチャート: 判断 915"/>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17" name="テキスト ボックス 916"/>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3" name="楕円 922"/>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24"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5" name="楕円 924"/>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26" name="テキスト ボックス 925"/>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7" name="楕円 926"/>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8" name="テキスト ボックス 927"/>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9" name="楕円 928"/>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0" name="テキスト ボックス 929"/>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1" name="楕円 930"/>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2" name="テキスト ボックス 931"/>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a:t>
          </a:r>
          <a:r>
            <a:rPr kumimoji="1" lang="en-US" altLang="ja-JP" sz="1300">
              <a:latin typeface="ＭＳ Ｐゴシック" panose="020B0600070205080204" pitchFamily="50" charset="-128"/>
              <a:ea typeface="ＭＳ Ｐゴシック" panose="020B0600070205080204" pitchFamily="50" charset="-128"/>
            </a:rPr>
            <a:t>22,843,841</a:t>
          </a:r>
          <a:r>
            <a:rPr kumimoji="1" lang="ja-JP" altLang="en-US" sz="1300">
              <a:latin typeface="ＭＳ Ｐゴシック" panose="020B0600070205080204" pitchFamily="50" charset="-128"/>
              <a:ea typeface="ＭＳ Ｐゴシック" panose="020B0600070205080204" pitchFamily="50" charset="-128"/>
            </a:rPr>
            <a:t>千円であり、住民一人当たりに換算すると</a:t>
          </a:r>
          <a:r>
            <a:rPr kumimoji="1" lang="en-US" altLang="ja-JP" sz="1300">
              <a:latin typeface="ＭＳ Ｐゴシック" panose="020B0600070205080204" pitchFamily="50" charset="-128"/>
              <a:ea typeface="ＭＳ Ｐゴシック" panose="020B0600070205080204" pitchFamily="50" charset="-128"/>
            </a:rPr>
            <a:t>700,194</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106,806</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年度以降減少傾向にあるが類似団体平均と比べて高い水準にある。これは５町村合併という特殊な事情により、未だに職員数が類似団体と比べ多いためである。</a:t>
          </a:r>
        </a:p>
        <a:p>
          <a:r>
            <a:rPr kumimoji="1" lang="ja-JP" altLang="en-US" sz="1300">
              <a:latin typeface="ＭＳ Ｐゴシック" panose="020B0600070205080204" pitchFamily="50" charset="-128"/>
              <a:ea typeface="ＭＳ Ｐゴシック" panose="020B0600070205080204" pitchFamily="50" charset="-128"/>
            </a:rPr>
            <a:t>また、同じく義務的経費の中では扶助費は</a:t>
          </a:r>
          <a:r>
            <a:rPr kumimoji="1" lang="en-US" altLang="ja-JP" sz="1300">
              <a:latin typeface="ＭＳ Ｐゴシック" panose="020B0600070205080204" pitchFamily="50" charset="-128"/>
              <a:ea typeface="ＭＳ Ｐゴシック" panose="020B0600070205080204" pitchFamily="50" charset="-128"/>
            </a:rPr>
            <a:t>134,982</a:t>
          </a:r>
          <a:r>
            <a:rPr kumimoji="1" lang="ja-JP" altLang="en-US" sz="1300">
              <a:latin typeface="ＭＳ Ｐゴシック" panose="020B0600070205080204" pitchFamily="50" charset="-128"/>
              <a:ea typeface="ＭＳ Ｐゴシック" panose="020B0600070205080204" pitchFamily="50" charset="-128"/>
            </a:rPr>
            <a:t>円、公債費は</a:t>
          </a:r>
          <a:r>
            <a:rPr kumimoji="1" lang="en-US" altLang="ja-JP" sz="1300">
              <a:latin typeface="ＭＳ Ｐゴシック" panose="020B0600070205080204" pitchFamily="50" charset="-128"/>
              <a:ea typeface="ＭＳ Ｐゴシック" panose="020B0600070205080204" pitchFamily="50" charset="-128"/>
            </a:rPr>
            <a:t>116,329</a:t>
          </a:r>
          <a:r>
            <a:rPr kumimoji="1" lang="ja-JP" altLang="en-US" sz="1300">
              <a:latin typeface="ＭＳ Ｐゴシック" panose="020B0600070205080204" pitchFamily="50" charset="-128"/>
              <a:ea typeface="ＭＳ Ｐゴシック" panose="020B0600070205080204" pitchFamily="50" charset="-128"/>
            </a:rPr>
            <a:t>円と類似団体と比べ非常に高い水準となっているが、要因は社会保障経費の増や建設事業の集中によるものであり、これらの適正化と抑制を図ることが課題である。</a:t>
          </a: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107,429</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円となっており、類似団体と比較して依然一人当たりコストが高い状況となっている。これは、統合小学校（</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）、公営住宅建設事業（</a:t>
          </a:r>
          <a:r>
            <a:rPr kumimoji="1" lang="en-US" altLang="ja-JP" sz="1300">
              <a:latin typeface="ＭＳ Ｐゴシック" panose="020B0600070205080204" pitchFamily="50" charset="-128"/>
              <a:ea typeface="ＭＳ Ｐゴシック" panose="020B0600070205080204" pitchFamily="50" charset="-128"/>
            </a:rPr>
            <a:t>H23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）などの大型建設事業が要因となっている。</a:t>
          </a:r>
        </a:p>
        <a:p>
          <a:r>
            <a:rPr kumimoji="1" lang="ja-JP" altLang="en-US" sz="1300">
              <a:latin typeface="ＭＳ Ｐゴシック" panose="020B0600070205080204" pitchFamily="50" charset="-128"/>
              <a:ea typeface="ＭＳ Ｐゴシック" panose="020B0600070205080204" pitchFamily="50" charset="-128"/>
            </a:rPr>
            <a:t>今後は事業の取捨選択の徹底、また公共施設等総合管理計画における個別計画を早急に策定した上での施設統廃合らを進めていく必要がある。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青森県つがる市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32,625
32,534
253.55
23,221,572
22,843,841
350,778
12,698,419
36,222,532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1016</xdr:rowOff>
    </xdr:from>
    <xdr:to>
      <xdr:col>24</xdr:col>
      <xdr:colOff>62865</xdr:colOff>
      <xdr:row>37</xdr:row>
      <xdr:rowOff>168084</xdr:rowOff>
    </xdr:to>
    <xdr:cxnSp macro="">
      <xdr:nvCxnSpPr>
        <xdr:cNvPr id="56" name="直線コネクタ 55"/>
        <xdr:cNvCxnSpPr/>
      </xdr:nvCxnSpPr>
      <xdr:spPr>
        <a:xfrm flipV="1">
          <a:off x="4633595" y="5315966"/>
          <a:ext cx="1270" cy="1195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461</xdr:rowOff>
    </xdr:from>
    <xdr:ext cx="469744" cy="259045"/>
    <xdr:sp macro="" textlink="">
      <xdr:nvSpPr>
        <xdr:cNvPr id="57" name="議会費最小値テキスト"/>
        <xdr:cNvSpPr txBox="1"/>
      </xdr:nvSpPr>
      <xdr:spPr>
        <a:xfrm>
          <a:off x="4686300" y="6515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168084</xdr:rowOff>
    </xdr:from>
    <xdr:to>
      <xdr:col>24</xdr:col>
      <xdr:colOff>152400</xdr:colOff>
      <xdr:row>37</xdr:row>
      <xdr:rowOff>168084</xdr:rowOff>
    </xdr:to>
    <xdr:cxnSp macro="">
      <xdr:nvCxnSpPr>
        <xdr:cNvPr id="58" name="直線コネクタ 57"/>
        <xdr:cNvCxnSpPr/>
      </xdr:nvCxnSpPr>
      <xdr:spPr>
        <a:xfrm>
          <a:off x="4546600" y="65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119143</xdr:rowOff>
    </xdr:from>
    <xdr:ext cx="469744" cy="259045"/>
    <xdr:sp macro="" textlink="">
      <xdr:nvSpPr>
        <xdr:cNvPr id="59" name="議会費最大値テキスト"/>
        <xdr:cNvSpPr txBox="1"/>
      </xdr:nvSpPr>
      <xdr:spPr>
        <a:xfrm>
          <a:off x="4686300" y="5091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1016</xdr:rowOff>
    </xdr:from>
    <xdr:to>
      <xdr:col>24</xdr:col>
      <xdr:colOff>152400</xdr:colOff>
      <xdr:row>31</xdr:row>
      <xdr:rowOff>1016</xdr:rowOff>
    </xdr:to>
    <xdr:cxnSp macro="">
      <xdr:nvCxnSpPr>
        <xdr:cNvPr id="60" name="直線コネクタ 59"/>
        <xdr:cNvCxnSpPr/>
      </xdr:nvCxnSpPr>
      <xdr:spPr>
        <a:xfrm>
          <a:off x="4546600" y="531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73216</xdr:rowOff>
    </xdr:from>
    <xdr:to>
      <xdr:col>24</xdr:col>
      <xdr:colOff>63500</xdr:colOff>
      <xdr:row>34</xdr:row>
      <xdr:rowOff>144272</xdr:rowOff>
    </xdr:to>
    <xdr:cxnSp macro="">
      <xdr:nvCxnSpPr>
        <xdr:cNvPr id="61" name="直線コネクタ 60"/>
        <xdr:cNvCxnSpPr/>
      </xdr:nvCxnSpPr>
      <xdr:spPr>
        <a:xfrm flipV="1">
          <a:off x="3797300" y="5902516"/>
          <a:ext cx="838200" cy="7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93616</xdr:rowOff>
    </xdr:from>
    <xdr:ext cx="469744" cy="259045"/>
    <xdr:sp macro="" textlink="">
      <xdr:nvSpPr>
        <xdr:cNvPr id="62" name="議会費平均値テキスト"/>
        <xdr:cNvSpPr txBox="1"/>
      </xdr:nvSpPr>
      <xdr:spPr>
        <a:xfrm>
          <a:off x="4686300" y="6094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115189</xdr:rowOff>
    </xdr:from>
    <xdr:to>
      <xdr:col>24</xdr:col>
      <xdr:colOff>114300</xdr:colOff>
      <xdr:row>36</xdr:row>
      <xdr:rowOff>45339</xdr:rowOff>
    </xdr:to>
    <xdr:sp macro="" textlink="">
      <xdr:nvSpPr>
        <xdr:cNvPr id="63" name="フローチャート: 判断 62"/>
        <xdr:cNvSpPr/>
      </xdr:nvSpPr>
      <xdr:spPr>
        <a:xfrm>
          <a:off x="45847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144272</xdr:rowOff>
    </xdr:from>
    <xdr:to>
      <xdr:col>19</xdr:col>
      <xdr:colOff>177800</xdr:colOff>
      <xdr:row>35</xdr:row>
      <xdr:rowOff>15303</xdr:rowOff>
    </xdr:to>
    <xdr:cxnSp macro="">
      <xdr:nvCxnSpPr>
        <xdr:cNvPr id="64" name="直線コネクタ 63"/>
        <xdr:cNvCxnSpPr/>
      </xdr:nvCxnSpPr>
      <xdr:spPr>
        <a:xfrm flipV="1">
          <a:off x="2908300" y="5973572"/>
          <a:ext cx="889000" cy="4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138811</xdr:rowOff>
    </xdr:from>
    <xdr:to>
      <xdr:col>20</xdr:col>
      <xdr:colOff>38100</xdr:colOff>
      <xdr:row>36</xdr:row>
      <xdr:rowOff>68961</xdr:rowOff>
    </xdr:to>
    <xdr:sp macro="" textlink="">
      <xdr:nvSpPr>
        <xdr:cNvPr id="65" name="フローチャート: 判断 64"/>
        <xdr:cNvSpPr/>
      </xdr:nvSpPr>
      <xdr:spPr>
        <a:xfrm>
          <a:off x="3746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60088</xdr:rowOff>
    </xdr:from>
    <xdr:ext cx="469744" cy="259045"/>
    <xdr:sp macro="" textlink="">
      <xdr:nvSpPr>
        <xdr:cNvPr id="66" name="テキスト ボックス 65"/>
        <xdr:cNvSpPr txBox="1"/>
      </xdr:nvSpPr>
      <xdr:spPr>
        <a:xfrm>
          <a:off x="3562428" y="623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117792</xdr:rowOff>
    </xdr:from>
    <xdr:to>
      <xdr:col>15</xdr:col>
      <xdr:colOff>50800</xdr:colOff>
      <xdr:row>35</xdr:row>
      <xdr:rowOff>15303</xdr:rowOff>
    </xdr:to>
    <xdr:cxnSp macro="">
      <xdr:nvCxnSpPr>
        <xdr:cNvPr id="67" name="直線コネクタ 66"/>
        <xdr:cNvCxnSpPr/>
      </xdr:nvCxnSpPr>
      <xdr:spPr>
        <a:xfrm>
          <a:off x="2019300" y="5947092"/>
          <a:ext cx="889000" cy="6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139573</xdr:rowOff>
    </xdr:from>
    <xdr:to>
      <xdr:col>15</xdr:col>
      <xdr:colOff>101600</xdr:colOff>
      <xdr:row>36</xdr:row>
      <xdr:rowOff>69723</xdr:rowOff>
    </xdr:to>
    <xdr:sp macro="" textlink="">
      <xdr:nvSpPr>
        <xdr:cNvPr id="68" name="フローチャート: 判断 67"/>
        <xdr:cNvSpPr/>
      </xdr:nvSpPr>
      <xdr:spPr>
        <a:xfrm>
          <a:off x="2857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60850</xdr:rowOff>
    </xdr:from>
    <xdr:ext cx="469744" cy="259045"/>
    <xdr:sp macro="" textlink="">
      <xdr:nvSpPr>
        <xdr:cNvPr id="69" name="テキスト ボックス 68"/>
        <xdr:cNvSpPr txBox="1"/>
      </xdr:nvSpPr>
      <xdr:spPr>
        <a:xfrm>
          <a:off x="2673428" y="62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28067</xdr:rowOff>
    </xdr:from>
    <xdr:to>
      <xdr:col>10</xdr:col>
      <xdr:colOff>114300</xdr:colOff>
      <xdr:row>34</xdr:row>
      <xdr:rowOff>117792</xdr:rowOff>
    </xdr:to>
    <xdr:cxnSp macro="">
      <xdr:nvCxnSpPr>
        <xdr:cNvPr id="70" name="直線コネクタ 69"/>
        <xdr:cNvCxnSpPr/>
      </xdr:nvCxnSpPr>
      <xdr:spPr>
        <a:xfrm>
          <a:off x="1130300" y="5857367"/>
          <a:ext cx="889000" cy="8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67183</xdr:rowOff>
    </xdr:from>
    <xdr:to>
      <xdr:col>10</xdr:col>
      <xdr:colOff>165100</xdr:colOff>
      <xdr:row>35</xdr:row>
      <xdr:rowOff>168783</xdr:rowOff>
    </xdr:to>
    <xdr:sp macro="" textlink="">
      <xdr:nvSpPr>
        <xdr:cNvPr id="71" name="フローチャート: 判断 70"/>
        <xdr:cNvSpPr/>
      </xdr:nvSpPr>
      <xdr:spPr>
        <a:xfrm>
          <a:off x="1968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159910</xdr:rowOff>
    </xdr:from>
    <xdr:ext cx="469744" cy="259045"/>
    <xdr:sp macro="" textlink="">
      <xdr:nvSpPr>
        <xdr:cNvPr id="72" name="テキスト ボックス 71"/>
        <xdr:cNvSpPr txBox="1"/>
      </xdr:nvSpPr>
      <xdr:spPr>
        <a:xfrm>
          <a:off x="1784428"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118237</xdr:rowOff>
    </xdr:from>
    <xdr:to>
      <xdr:col>6</xdr:col>
      <xdr:colOff>38100</xdr:colOff>
      <xdr:row>36</xdr:row>
      <xdr:rowOff>48387</xdr:rowOff>
    </xdr:to>
    <xdr:sp macro="" textlink="">
      <xdr:nvSpPr>
        <xdr:cNvPr id="73" name="フローチャート: 判断 72"/>
        <xdr:cNvSpPr/>
      </xdr:nvSpPr>
      <xdr:spPr>
        <a:xfrm>
          <a:off x="1079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39514</xdr:rowOff>
    </xdr:from>
    <xdr:ext cx="469744" cy="259045"/>
    <xdr:sp macro="" textlink="">
      <xdr:nvSpPr>
        <xdr:cNvPr id="74" name="テキスト ボックス 73"/>
        <xdr:cNvSpPr txBox="1"/>
      </xdr:nvSpPr>
      <xdr:spPr>
        <a:xfrm>
          <a:off x="895428"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22416</xdr:rowOff>
    </xdr:from>
    <xdr:to>
      <xdr:col>24</xdr:col>
      <xdr:colOff>114300</xdr:colOff>
      <xdr:row>34</xdr:row>
      <xdr:rowOff>124016</xdr:rowOff>
    </xdr:to>
    <xdr:sp macro="" textlink="">
      <xdr:nvSpPr>
        <xdr:cNvPr id="80" name="楕円 79"/>
        <xdr:cNvSpPr/>
      </xdr:nvSpPr>
      <xdr:spPr>
        <a:xfrm>
          <a:off x="4584700" y="585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45293</xdr:rowOff>
    </xdr:from>
    <xdr:ext cx="469744" cy="259045"/>
    <xdr:sp macro="" textlink="">
      <xdr:nvSpPr>
        <xdr:cNvPr id="81" name="議会費該当値テキスト"/>
        <xdr:cNvSpPr txBox="1"/>
      </xdr:nvSpPr>
      <xdr:spPr>
        <a:xfrm>
          <a:off x="4686300" y="570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93472</xdr:rowOff>
    </xdr:from>
    <xdr:to>
      <xdr:col>20</xdr:col>
      <xdr:colOff>38100</xdr:colOff>
      <xdr:row>35</xdr:row>
      <xdr:rowOff>23622</xdr:rowOff>
    </xdr:to>
    <xdr:sp macro="" textlink="">
      <xdr:nvSpPr>
        <xdr:cNvPr id="82" name="楕円 81"/>
        <xdr:cNvSpPr/>
      </xdr:nvSpPr>
      <xdr:spPr>
        <a:xfrm>
          <a:off x="3746500" y="592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40149</xdr:rowOff>
    </xdr:from>
    <xdr:ext cx="469744" cy="259045"/>
    <xdr:sp macro="" textlink="">
      <xdr:nvSpPr>
        <xdr:cNvPr id="83" name="テキスト ボックス 82"/>
        <xdr:cNvSpPr txBox="1"/>
      </xdr:nvSpPr>
      <xdr:spPr>
        <a:xfrm>
          <a:off x="3562428" y="569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135953</xdr:rowOff>
    </xdr:from>
    <xdr:to>
      <xdr:col>15</xdr:col>
      <xdr:colOff>101600</xdr:colOff>
      <xdr:row>35</xdr:row>
      <xdr:rowOff>66103</xdr:rowOff>
    </xdr:to>
    <xdr:sp macro="" textlink="">
      <xdr:nvSpPr>
        <xdr:cNvPr id="84" name="楕円 83"/>
        <xdr:cNvSpPr/>
      </xdr:nvSpPr>
      <xdr:spPr>
        <a:xfrm>
          <a:off x="2857500" y="596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82630</xdr:rowOff>
    </xdr:from>
    <xdr:ext cx="469744" cy="259045"/>
    <xdr:sp macro="" textlink="">
      <xdr:nvSpPr>
        <xdr:cNvPr id="85" name="テキスト ボックス 84"/>
        <xdr:cNvSpPr txBox="1"/>
      </xdr:nvSpPr>
      <xdr:spPr>
        <a:xfrm>
          <a:off x="2673428" y="574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66992</xdr:rowOff>
    </xdr:from>
    <xdr:to>
      <xdr:col>10</xdr:col>
      <xdr:colOff>165100</xdr:colOff>
      <xdr:row>34</xdr:row>
      <xdr:rowOff>168592</xdr:rowOff>
    </xdr:to>
    <xdr:sp macro="" textlink="">
      <xdr:nvSpPr>
        <xdr:cNvPr id="86" name="楕円 85"/>
        <xdr:cNvSpPr/>
      </xdr:nvSpPr>
      <xdr:spPr>
        <a:xfrm>
          <a:off x="1968500" y="589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13669</xdr:rowOff>
    </xdr:from>
    <xdr:ext cx="469744" cy="259045"/>
    <xdr:sp macro="" textlink="">
      <xdr:nvSpPr>
        <xdr:cNvPr id="87" name="テキスト ボックス 86"/>
        <xdr:cNvSpPr txBox="1"/>
      </xdr:nvSpPr>
      <xdr:spPr>
        <a:xfrm>
          <a:off x="1784428" y="567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148717</xdr:rowOff>
    </xdr:from>
    <xdr:to>
      <xdr:col>6</xdr:col>
      <xdr:colOff>38100</xdr:colOff>
      <xdr:row>34</xdr:row>
      <xdr:rowOff>78867</xdr:rowOff>
    </xdr:to>
    <xdr:sp macro="" textlink="">
      <xdr:nvSpPr>
        <xdr:cNvPr id="88" name="楕円 87"/>
        <xdr:cNvSpPr/>
      </xdr:nvSpPr>
      <xdr:spPr>
        <a:xfrm>
          <a:off x="1079500" y="580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95394</xdr:rowOff>
    </xdr:from>
    <xdr:ext cx="469744" cy="259045"/>
    <xdr:sp macro="" textlink="">
      <xdr:nvSpPr>
        <xdr:cNvPr id="89" name="テキスト ボックス 88"/>
        <xdr:cNvSpPr txBox="1"/>
      </xdr:nvSpPr>
      <xdr:spPr>
        <a:xfrm>
          <a:off x="895428" y="558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4083</xdr:rowOff>
    </xdr:from>
    <xdr:to>
      <xdr:col>24</xdr:col>
      <xdr:colOff>62865</xdr:colOff>
      <xdr:row>58</xdr:row>
      <xdr:rowOff>127973</xdr:rowOff>
    </xdr:to>
    <xdr:cxnSp macro="">
      <xdr:nvCxnSpPr>
        <xdr:cNvPr id="113" name="直線コネクタ 112"/>
        <xdr:cNvCxnSpPr/>
      </xdr:nvCxnSpPr>
      <xdr:spPr>
        <a:xfrm flipV="1">
          <a:off x="4633595" y="8748033"/>
          <a:ext cx="1270" cy="1324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131800</xdr:rowOff>
    </xdr:from>
    <xdr:ext cx="534377" cy="259045"/>
    <xdr:sp macro="" textlink="">
      <xdr:nvSpPr>
        <xdr:cNvPr id="114" name="総務費最小値テキスト"/>
        <xdr:cNvSpPr txBox="1"/>
      </xdr:nvSpPr>
      <xdr:spPr>
        <a:xfrm>
          <a:off x="4686300" y="1007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127973</xdr:rowOff>
    </xdr:from>
    <xdr:to>
      <xdr:col>24</xdr:col>
      <xdr:colOff>152400</xdr:colOff>
      <xdr:row>58</xdr:row>
      <xdr:rowOff>127973</xdr:rowOff>
    </xdr:to>
    <xdr:cxnSp macro="">
      <xdr:nvCxnSpPr>
        <xdr:cNvPr id="115" name="直線コネクタ 114"/>
        <xdr:cNvCxnSpPr/>
      </xdr:nvCxnSpPr>
      <xdr:spPr>
        <a:xfrm>
          <a:off x="4546600" y="1007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122210</xdr:rowOff>
    </xdr:from>
    <xdr:ext cx="599010" cy="259045"/>
    <xdr:sp macro="" textlink="">
      <xdr:nvSpPr>
        <xdr:cNvPr id="116" name="総務費最大値テキスト"/>
        <xdr:cNvSpPr txBox="1"/>
      </xdr:nvSpPr>
      <xdr:spPr>
        <a:xfrm>
          <a:off x="4686300" y="8523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4083</xdr:rowOff>
    </xdr:from>
    <xdr:to>
      <xdr:col>24</xdr:col>
      <xdr:colOff>152400</xdr:colOff>
      <xdr:row>51</xdr:row>
      <xdr:rowOff>4083</xdr:rowOff>
    </xdr:to>
    <xdr:cxnSp macro="">
      <xdr:nvCxnSpPr>
        <xdr:cNvPr id="117" name="直線コネクタ 116"/>
        <xdr:cNvCxnSpPr/>
      </xdr:nvCxnSpPr>
      <xdr:spPr>
        <a:xfrm>
          <a:off x="4546600" y="87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160217</xdr:rowOff>
    </xdr:from>
    <xdr:to>
      <xdr:col>24</xdr:col>
      <xdr:colOff>63500</xdr:colOff>
      <xdr:row>58</xdr:row>
      <xdr:rowOff>101598</xdr:rowOff>
    </xdr:to>
    <xdr:cxnSp macro="">
      <xdr:nvCxnSpPr>
        <xdr:cNvPr id="118" name="直線コネクタ 117"/>
        <xdr:cNvCxnSpPr/>
      </xdr:nvCxnSpPr>
      <xdr:spPr>
        <a:xfrm>
          <a:off x="3797300" y="9932867"/>
          <a:ext cx="838200" cy="11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19899</xdr:rowOff>
    </xdr:from>
    <xdr:ext cx="534377" cy="259045"/>
    <xdr:sp macro="" textlink="">
      <xdr:nvSpPr>
        <xdr:cNvPr id="119" name="総務費平均値テキスト"/>
        <xdr:cNvSpPr txBox="1"/>
      </xdr:nvSpPr>
      <xdr:spPr>
        <a:xfrm>
          <a:off x="4686300" y="9792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168472</xdr:rowOff>
    </xdr:from>
    <xdr:to>
      <xdr:col>24</xdr:col>
      <xdr:colOff>114300</xdr:colOff>
      <xdr:row>58</xdr:row>
      <xdr:rowOff>98622</xdr:rowOff>
    </xdr:to>
    <xdr:sp macro="" textlink="">
      <xdr:nvSpPr>
        <xdr:cNvPr id="120" name="フローチャート: 判断 119"/>
        <xdr:cNvSpPr/>
      </xdr:nvSpPr>
      <xdr:spPr>
        <a:xfrm>
          <a:off x="4584700" y="994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160217</xdr:rowOff>
    </xdr:from>
    <xdr:to>
      <xdr:col>19</xdr:col>
      <xdr:colOff>177800</xdr:colOff>
      <xdr:row>58</xdr:row>
      <xdr:rowOff>39520</xdr:rowOff>
    </xdr:to>
    <xdr:cxnSp macro="">
      <xdr:nvCxnSpPr>
        <xdr:cNvPr id="121" name="直線コネクタ 120"/>
        <xdr:cNvCxnSpPr/>
      </xdr:nvCxnSpPr>
      <xdr:spPr>
        <a:xfrm flipV="1">
          <a:off x="2908300" y="9932867"/>
          <a:ext cx="889000" cy="5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169022</xdr:rowOff>
    </xdr:from>
    <xdr:to>
      <xdr:col>20</xdr:col>
      <xdr:colOff>38100</xdr:colOff>
      <xdr:row>58</xdr:row>
      <xdr:rowOff>99172</xdr:rowOff>
    </xdr:to>
    <xdr:sp macro="" textlink="">
      <xdr:nvSpPr>
        <xdr:cNvPr id="122" name="フローチャート: 判断 121"/>
        <xdr:cNvSpPr/>
      </xdr:nvSpPr>
      <xdr:spPr>
        <a:xfrm>
          <a:off x="3746500" y="994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90299</xdr:rowOff>
    </xdr:from>
    <xdr:ext cx="534377" cy="259045"/>
    <xdr:sp macro="" textlink="">
      <xdr:nvSpPr>
        <xdr:cNvPr id="123" name="テキスト ボックス 122"/>
        <xdr:cNvSpPr txBox="1"/>
      </xdr:nvSpPr>
      <xdr:spPr>
        <a:xfrm>
          <a:off x="3530111" y="1003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39520</xdr:rowOff>
    </xdr:from>
    <xdr:to>
      <xdr:col>15</xdr:col>
      <xdr:colOff>50800</xdr:colOff>
      <xdr:row>58</xdr:row>
      <xdr:rowOff>54352</xdr:rowOff>
    </xdr:to>
    <xdr:cxnSp macro="">
      <xdr:nvCxnSpPr>
        <xdr:cNvPr id="124" name="直線コネクタ 123"/>
        <xdr:cNvCxnSpPr/>
      </xdr:nvCxnSpPr>
      <xdr:spPr>
        <a:xfrm flipV="1">
          <a:off x="2019300" y="9983620"/>
          <a:ext cx="889000" cy="1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170036</xdr:rowOff>
    </xdr:from>
    <xdr:to>
      <xdr:col>15</xdr:col>
      <xdr:colOff>101600</xdr:colOff>
      <xdr:row>58</xdr:row>
      <xdr:rowOff>100186</xdr:rowOff>
    </xdr:to>
    <xdr:sp macro="" textlink="">
      <xdr:nvSpPr>
        <xdr:cNvPr id="125" name="フローチャート: 判断 124"/>
        <xdr:cNvSpPr/>
      </xdr:nvSpPr>
      <xdr:spPr>
        <a:xfrm>
          <a:off x="2857500" y="994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91313</xdr:rowOff>
    </xdr:from>
    <xdr:ext cx="534377" cy="259045"/>
    <xdr:sp macro="" textlink="">
      <xdr:nvSpPr>
        <xdr:cNvPr id="126" name="テキスト ボックス 125"/>
        <xdr:cNvSpPr txBox="1"/>
      </xdr:nvSpPr>
      <xdr:spPr>
        <a:xfrm>
          <a:off x="2641111" y="1003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54352</xdr:rowOff>
    </xdr:from>
    <xdr:to>
      <xdr:col>10</xdr:col>
      <xdr:colOff>114300</xdr:colOff>
      <xdr:row>58</xdr:row>
      <xdr:rowOff>66463</xdr:rowOff>
    </xdr:to>
    <xdr:cxnSp macro="">
      <xdr:nvCxnSpPr>
        <xdr:cNvPr id="127" name="直線コネクタ 126"/>
        <xdr:cNvCxnSpPr/>
      </xdr:nvCxnSpPr>
      <xdr:spPr>
        <a:xfrm flipV="1">
          <a:off x="1130300" y="9998452"/>
          <a:ext cx="889000" cy="1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171110</xdr:rowOff>
    </xdr:from>
    <xdr:to>
      <xdr:col>10</xdr:col>
      <xdr:colOff>165100</xdr:colOff>
      <xdr:row>58</xdr:row>
      <xdr:rowOff>101260</xdr:rowOff>
    </xdr:to>
    <xdr:sp macro="" textlink="">
      <xdr:nvSpPr>
        <xdr:cNvPr id="128" name="フローチャート: 判断 127"/>
        <xdr:cNvSpPr/>
      </xdr:nvSpPr>
      <xdr:spPr>
        <a:xfrm>
          <a:off x="1968500" y="994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117787</xdr:rowOff>
    </xdr:from>
    <xdr:ext cx="534377" cy="259045"/>
    <xdr:sp macro="" textlink="">
      <xdr:nvSpPr>
        <xdr:cNvPr id="129" name="テキスト ボックス 128"/>
        <xdr:cNvSpPr txBox="1"/>
      </xdr:nvSpPr>
      <xdr:spPr>
        <a:xfrm>
          <a:off x="1752111" y="971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23781</xdr:rowOff>
    </xdr:from>
    <xdr:to>
      <xdr:col>6</xdr:col>
      <xdr:colOff>38100</xdr:colOff>
      <xdr:row>58</xdr:row>
      <xdr:rowOff>125381</xdr:rowOff>
    </xdr:to>
    <xdr:sp macro="" textlink="">
      <xdr:nvSpPr>
        <xdr:cNvPr id="130" name="フローチャート: 判断 129"/>
        <xdr:cNvSpPr/>
      </xdr:nvSpPr>
      <xdr:spPr>
        <a:xfrm>
          <a:off x="1079500" y="996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116508</xdr:rowOff>
    </xdr:from>
    <xdr:ext cx="534377" cy="259045"/>
    <xdr:sp macro="" textlink="">
      <xdr:nvSpPr>
        <xdr:cNvPr id="131" name="テキスト ボックス 130"/>
        <xdr:cNvSpPr txBox="1"/>
      </xdr:nvSpPr>
      <xdr:spPr>
        <a:xfrm>
          <a:off x="863111" y="1006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50798</xdr:rowOff>
    </xdr:from>
    <xdr:to>
      <xdr:col>24</xdr:col>
      <xdr:colOff>114300</xdr:colOff>
      <xdr:row>58</xdr:row>
      <xdr:rowOff>152398</xdr:rowOff>
    </xdr:to>
    <xdr:sp macro="" textlink="">
      <xdr:nvSpPr>
        <xdr:cNvPr id="137" name="楕円 136"/>
        <xdr:cNvSpPr/>
      </xdr:nvSpPr>
      <xdr:spPr>
        <a:xfrm>
          <a:off x="4584700" y="999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146899</xdr:rowOff>
    </xdr:from>
    <xdr:ext cx="534377" cy="259045"/>
    <xdr:sp macro="" textlink="">
      <xdr:nvSpPr>
        <xdr:cNvPr id="138" name="総務費該当値テキスト"/>
        <xdr:cNvSpPr txBox="1"/>
      </xdr:nvSpPr>
      <xdr:spPr>
        <a:xfrm>
          <a:off x="4686300" y="991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109417</xdr:rowOff>
    </xdr:from>
    <xdr:to>
      <xdr:col>20</xdr:col>
      <xdr:colOff>38100</xdr:colOff>
      <xdr:row>58</xdr:row>
      <xdr:rowOff>39567</xdr:rowOff>
    </xdr:to>
    <xdr:sp macro="" textlink="">
      <xdr:nvSpPr>
        <xdr:cNvPr id="139" name="楕円 138"/>
        <xdr:cNvSpPr/>
      </xdr:nvSpPr>
      <xdr:spPr>
        <a:xfrm>
          <a:off x="3746500" y="988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56094</xdr:rowOff>
    </xdr:from>
    <xdr:ext cx="599010" cy="259045"/>
    <xdr:sp macro="" textlink="">
      <xdr:nvSpPr>
        <xdr:cNvPr id="140" name="テキスト ボックス 139"/>
        <xdr:cNvSpPr txBox="1"/>
      </xdr:nvSpPr>
      <xdr:spPr>
        <a:xfrm>
          <a:off x="3497795" y="965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160170</xdr:rowOff>
    </xdr:from>
    <xdr:to>
      <xdr:col>15</xdr:col>
      <xdr:colOff>101600</xdr:colOff>
      <xdr:row>58</xdr:row>
      <xdr:rowOff>90320</xdr:rowOff>
    </xdr:to>
    <xdr:sp macro="" textlink="">
      <xdr:nvSpPr>
        <xdr:cNvPr id="141" name="楕円 140"/>
        <xdr:cNvSpPr/>
      </xdr:nvSpPr>
      <xdr:spPr>
        <a:xfrm>
          <a:off x="2857500" y="993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106847</xdr:rowOff>
    </xdr:from>
    <xdr:ext cx="534377" cy="259045"/>
    <xdr:sp macro="" textlink="">
      <xdr:nvSpPr>
        <xdr:cNvPr id="142" name="テキスト ボックス 141"/>
        <xdr:cNvSpPr txBox="1"/>
      </xdr:nvSpPr>
      <xdr:spPr>
        <a:xfrm>
          <a:off x="2641111" y="970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3552</xdr:rowOff>
    </xdr:from>
    <xdr:to>
      <xdr:col>10</xdr:col>
      <xdr:colOff>165100</xdr:colOff>
      <xdr:row>58</xdr:row>
      <xdr:rowOff>105152</xdr:rowOff>
    </xdr:to>
    <xdr:sp macro="" textlink="">
      <xdr:nvSpPr>
        <xdr:cNvPr id="143" name="楕円 142"/>
        <xdr:cNvSpPr/>
      </xdr:nvSpPr>
      <xdr:spPr>
        <a:xfrm>
          <a:off x="1968500" y="994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96279</xdr:rowOff>
    </xdr:from>
    <xdr:ext cx="534377" cy="259045"/>
    <xdr:sp macro="" textlink="">
      <xdr:nvSpPr>
        <xdr:cNvPr id="144" name="テキスト ボックス 143"/>
        <xdr:cNvSpPr txBox="1"/>
      </xdr:nvSpPr>
      <xdr:spPr>
        <a:xfrm>
          <a:off x="1752111" y="1004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15663</xdr:rowOff>
    </xdr:from>
    <xdr:to>
      <xdr:col>6</xdr:col>
      <xdr:colOff>38100</xdr:colOff>
      <xdr:row>58</xdr:row>
      <xdr:rowOff>117263</xdr:rowOff>
    </xdr:to>
    <xdr:sp macro="" textlink="">
      <xdr:nvSpPr>
        <xdr:cNvPr id="145" name="楕円 144"/>
        <xdr:cNvSpPr/>
      </xdr:nvSpPr>
      <xdr:spPr>
        <a:xfrm>
          <a:off x="1079500" y="995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133790</xdr:rowOff>
    </xdr:from>
    <xdr:ext cx="534377" cy="259045"/>
    <xdr:sp macro="" textlink="">
      <xdr:nvSpPr>
        <xdr:cNvPr id="146" name="テキスト ボックス 145"/>
        <xdr:cNvSpPr txBox="1"/>
      </xdr:nvSpPr>
      <xdr:spPr>
        <a:xfrm>
          <a:off x="863111" y="973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148628</xdr:rowOff>
    </xdr:from>
    <xdr:to>
      <xdr:col>24</xdr:col>
      <xdr:colOff>62865</xdr:colOff>
      <xdr:row>79</xdr:row>
      <xdr:rowOff>118568</xdr:rowOff>
    </xdr:to>
    <xdr:cxnSp macro="">
      <xdr:nvCxnSpPr>
        <xdr:cNvPr id="171" name="直線コネクタ 170"/>
        <xdr:cNvCxnSpPr/>
      </xdr:nvCxnSpPr>
      <xdr:spPr>
        <a:xfrm flipV="1">
          <a:off x="4633595" y="11978678"/>
          <a:ext cx="1270" cy="168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122395</xdr:rowOff>
    </xdr:from>
    <xdr:ext cx="599010" cy="259045"/>
    <xdr:sp macro="" textlink="">
      <xdr:nvSpPr>
        <xdr:cNvPr id="172" name="民生費最小値テキスト"/>
        <xdr:cNvSpPr txBox="1"/>
      </xdr:nvSpPr>
      <xdr:spPr>
        <a:xfrm>
          <a:off x="4686300" y="13666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118568</xdr:rowOff>
    </xdr:from>
    <xdr:to>
      <xdr:col>24</xdr:col>
      <xdr:colOff>152400</xdr:colOff>
      <xdr:row>79</xdr:row>
      <xdr:rowOff>118568</xdr:rowOff>
    </xdr:to>
    <xdr:cxnSp macro="">
      <xdr:nvCxnSpPr>
        <xdr:cNvPr id="173" name="直線コネクタ 172"/>
        <xdr:cNvCxnSpPr/>
      </xdr:nvCxnSpPr>
      <xdr:spPr>
        <a:xfrm>
          <a:off x="4546600" y="1366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95305</xdr:rowOff>
    </xdr:from>
    <xdr:ext cx="599010" cy="259045"/>
    <xdr:sp macro="" textlink="">
      <xdr:nvSpPr>
        <xdr:cNvPr id="174" name="民生費最大値テキスト"/>
        <xdr:cNvSpPr txBox="1"/>
      </xdr:nvSpPr>
      <xdr:spPr>
        <a:xfrm>
          <a:off x="4686300" y="1175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148628</xdr:rowOff>
    </xdr:from>
    <xdr:to>
      <xdr:col>24</xdr:col>
      <xdr:colOff>152400</xdr:colOff>
      <xdr:row>69</xdr:row>
      <xdr:rowOff>148628</xdr:rowOff>
    </xdr:to>
    <xdr:cxnSp macro="">
      <xdr:nvCxnSpPr>
        <xdr:cNvPr id="175" name="直線コネクタ 174"/>
        <xdr:cNvCxnSpPr/>
      </xdr:nvCxnSpPr>
      <xdr:spPr>
        <a:xfrm>
          <a:off x="4546600" y="1197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162103</xdr:rowOff>
    </xdr:from>
    <xdr:to>
      <xdr:col>24</xdr:col>
      <xdr:colOff>63500</xdr:colOff>
      <xdr:row>73</xdr:row>
      <xdr:rowOff>27305</xdr:rowOff>
    </xdr:to>
    <xdr:cxnSp macro="">
      <xdr:nvCxnSpPr>
        <xdr:cNvPr id="176" name="直線コネクタ 175"/>
        <xdr:cNvCxnSpPr/>
      </xdr:nvCxnSpPr>
      <xdr:spPr>
        <a:xfrm>
          <a:off x="3797300" y="12506503"/>
          <a:ext cx="838200" cy="3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110532</xdr:rowOff>
    </xdr:from>
    <xdr:ext cx="599010" cy="259045"/>
    <xdr:sp macro="" textlink="">
      <xdr:nvSpPr>
        <xdr:cNvPr id="177" name="民生費平均値テキスト"/>
        <xdr:cNvSpPr txBox="1"/>
      </xdr:nvSpPr>
      <xdr:spPr>
        <a:xfrm>
          <a:off x="4686300" y="12969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132105</xdr:rowOff>
    </xdr:from>
    <xdr:to>
      <xdr:col>24</xdr:col>
      <xdr:colOff>114300</xdr:colOff>
      <xdr:row>76</xdr:row>
      <xdr:rowOff>62255</xdr:rowOff>
    </xdr:to>
    <xdr:sp macro="" textlink="">
      <xdr:nvSpPr>
        <xdr:cNvPr id="178" name="フローチャート: 判断 177"/>
        <xdr:cNvSpPr/>
      </xdr:nvSpPr>
      <xdr:spPr>
        <a:xfrm>
          <a:off x="4584700" y="1299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162103</xdr:rowOff>
    </xdr:from>
    <xdr:to>
      <xdr:col>19</xdr:col>
      <xdr:colOff>177800</xdr:colOff>
      <xdr:row>73</xdr:row>
      <xdr:rowOff>54928</xdr:rowOff>
    </xdr:to>
    <xdr:cxnSp macro="">
      <xdr:nvCxnSpPr>
        <xdr:cNvPr id="179" name="直線コネクタ 178"/>
        <xdr:cNvCxnSpPr/>
      </xdr:nvCxnSpPr>
      <xdr:spPr>
        <a:xfrm flipV="1">
          <a:off x="2908300" y="12506503"/>
          <a:ext cx="889000" cy="6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164236</xdr:rowOff>
    </xdr:from>
    <xdr:to>
      <xdr:col>20</xdr:col>
      <xdr:colOff>38100</xdr:colOff>
      <xdr:row>76</xdr:row>
      <xdr:rowOff>94386</xdr:rowOff>
    </xdr:to>
    <xdr:sp macro="" textlink="">
      <xdr:nvSpPr>
        <xdr:cNvPr id="180" name="フローチャート: 判断 179"/>
        <xdr:cNvSpPr/>
      </xdr:nvSpPr>
      <xdr:spPr>
        <a:xfrm>
          <a:off x="3746500" y="130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85513</xdr:rowOff>
    </xdr:from>
    <xdr:ext cx="599010" cy="259045"/>
    <xdr:sp macro="" textlink="">
      <xdr:nvSpPr>
        <xdr:cNvPr id="181" name="テキスト ボックス 180"/>
        <xdr:cNvSpPr txBox="1"/>
      </xdr:nvSpPr>
      <xdr:spPr>
        <a:xfrm>
          <a:off x="3497795" y="13115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54928</xdr:rowOff>
    </xdr:from>
    <xdr:to>
      <xdr:col>15</xdr:col>
      <xdr:colOff>50800</xdr:colOff>
      <xdr:row>73</xdr:row>
      <xdr:rowOff>80404</xdr:rowOff>
    </xdr:to>
    <xdr:cxnSp macro="">
      <xdr:nvCxnSpPr>
        <xdr:cNvPr id="182" name="直線コネクタ 181"/>
        <xdr:cNvCxnSpPr/>
      </xdr:nvCxnSpPr>
      <xdr:spPr>
        <a:xfrm flipV="1">
          <a:off x="2019300" y="12570778"/>
          <a:ext cx="889000" cy="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166066</xdr:rowOff>
    </xdr:from>
    <xdr:to>
      <xdr:col>15</xdr:col>
      <xdr:colOff>101600</xdr:colOff>
      <xdr:row>76</xdr:row>
      <xdr:rowOff>96216</xdr:rowOff>
    </xdr:to>
    <xdr:sp macro="" textlink="">
      <xdr:nvSpPr>
        <xdr:cNvPr id="183" name="フローチャート: 判断 182"/>
        <xdr:cNvSpPr/>
      </xdr:nvSpPr>
      <xdr:spPr>
        <a:xfrm>
          <a:off x="28575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87343</xdr:rowOff>
    </xdr:from>
    <xdr:ext cx="599010" cy="259045"/>
    <xdr:sp macro="" textlink="">
      <xdr:nvSpPr>
        <xdr:cNvPr id="184" name="テキスト ボックス 183"/>
        <xdr:cNvSpPr txBox="1"/>
      </xdr:nvSpPr>
      <xdr:spPr>
        <a:xfrm>
          <a:off x="2608795" y="13117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80404</xdr:rowOff>
    </xdr:from>
    <xdr:to>
      <xdr:col>10</xdr:col>
      <xdr:colOff>114300</xdr:colOff>
      <xdr:row>74</xdr:row>
      <xdr:rowOff>71527</xdr:rowOff>
    </xdr:to>
    <xdr:cxnSp macro="">
      <xdr:nvCxnSpPr>
        <xdr:cNvPr id="185" name="直線コネクタ 184"/>
        <xdr:cNvCxnSpPr/>
      </xdr:nvCxnSpPr>
      <xdr:spPr>
        <a:xfrm flipV="1">
          <a:off x="1130300" y="12596254"/>
          <a:ext cx="889000" cy="16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35483</xdr:rowOff>
    </xdr:from>
    <xdr:to>
      <xdr:col>10</xdr:col>
      <xdr:colOff>165100</xdr:colOff>
      <xdr:row>76</xdr:row>
      <xdr:rowOff>137083</xdr:rowOff>
    </xdr:to>
    <xdr:sp macro="" textlink="">
      <xdr:nvSpPr>
        <xdr:cNvPr id="186" name="フローチャート: 判断 185"/>
        <xdr:cNvSpPr/>
      </xdr:nvSpPr>
      <xdr:spPr>
        <a:xfrm>
          <a:off x="1968500" y="1306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128210</xdr:rowOff>
    </xdr:from>
    <xdr:ext cx="599010" cy="259045"/>
    <xdr:sp macro="" textlink="">
      <xdr:nvSpPr>
        <xdr:cNvPr id="187" name="テキスト ボックス 186"/>
        <xdr:cNvSpPr txBox="1"/>
      </xdr:nvSpPr>
      <xdr:spPr>
        <a:xfrm>
          <a:off x="1719795" y="1315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114503</xdr:rowOff>
    </xdr:from>
    <xdr:to>
      <xdr:col>6</xdr:col>
      <xdr:colOff>38100</xdr:colOff>
      <xdr:row>77</xdr:row>
      <xdr:rowOff>44653</xdr:rowOff>
    </xdr:to>
    <xdr:sp macro="" textlink="">
      <xdr:nvSpPr>
        <xdr:cNvPr id="188" name="フローチャート: 判断 187"/>
        <xdr:cNvSpPr/>
      </xdr:nvSpPr>
      <xdr:spPr>
        <a:xfrm>
          <a:off x="1079500" y="1314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35780</xdr:rowOff>
    </xdr:from>
    <xdr:ext cx="599010" cy="259045"/>
    <xdr:sp macro="" textlink="">
      <xdr:nvSpPr>
        <xdr:cNvPr id="189" name="テキスト ボックス 188"/>
        <xdr:cNvSpPr txBox="1"/>
      </xdr:nvSpPr>
      <xdr:spPr>
        <a:xfrm>
          <a:off x="830795" y="1323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147955</xdr:rowOff>
    </xdr:from>
    <xdr:to>
      <xdr:col>24</xdr:col>
      <xdr:colOff>114300</xdr:colOff>
      <xdr:row>73</xdr:row>
      <xdr:rowOff>78105</xdr:rowOff>
    </xdr:to>
    <xdr:sp macro="" textlink="">
      <xdr:nvSpPr>
        <xdr:cNvPr id="195" name="楕円 194"/>
        <xdr:cNvSpPr/>
      </xdr:nvSpPr>
      <xdr:spPr>
        <a:xfrm>
          <a:off x="4584700" y="1249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170832</xdr:rowOff>
    </xdr:from>
    <xdr:ext cx="599010" cy="259045"/>
    <xdr:sp macro="" textlink="">
      <xdr:nvSpPr>
        <xdr:cNvPr id="196" name="民生費該当値テキスト"/>
        <xdr:cNvSpPr txBox="1"/>
      </xdr:nvSpPr>
      <xdr:spPr>
        <a:xfrm>
          <a:off x="4686300" y="1234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111303</xdr:rowOff>
    </xdr:from>
    <xdr:to>
      <xdr:col>20</xdr:col>
      <xdr:colOff>38100</xdr:colOff>
      <xdr:row>73</xdr:row>
      <xdr:rowOff>41453</xdr:rowOff>
    </xdr:to>
    <xdr:sp macro="" textlink="">
      <xdr:nvSpPr>
        <xdr:cNvPr id="197" name="楕円 196"/>
        <xdr:cNvSpPr/>
      </xdr:nvSpPr>
      <xdr:spPr>
        <a:xfrm>
          <a:off x="3746500" y="1245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57980</xdr:rowOff>
    </xdr:from>
    <xdr:ext cx="599010" cy="259045"/>
    <xdr:sp macro="" textlink="">
      <xdr:nvSpPr>
        <xdr:cNvPr id="198" name="テキスト ボックス 197"/>
        <xdr:cNvSpPr txBox="1"/>
      </xdr:nvSpPr>
      <xdr:spPr>
        <a:xfrm>
          <a:off x="3497795" y="12230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4128</xdr:rowOff>
    </xdr:from>
    <xdr:to>
      <xdr:col>15</xdr:col>
      <xdr:colOff>101600</xdr:colOff>
      <xdr:row>73</xdr:row>
      <xdr:rowOff>105728</xdr:rowOff>
    </xdr:to>
    <xdr:sp macro="" textlink="">
      <xdr:nvSpPr>
        <xdr:cNvPr id="199" name="楕円 198"/>
        <xdr:cNvSpPr/>
      </xdr:nvSpPr>
      <xdr:spPr>
        <a:xfrm>
          <a:off x="2857500" y="1251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122255</xdr:rowOff>
    </xdr:from>
    <xdr:ext cx="599010" cy="259045"/>
    <xdr:sp macro="" textlink="">
      <xdr:nvSpPr>
        <xdr:cNvPr id="200" name="テキスト ボックス 199"/>
        <xdr:cNvSpPr txBox="1"/>
      </xdr:nvSpPr>
      <xdr:spPr>
        <a:xfrm>
          <a:off x="2608795" y="1229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29604</xdr:rowOff>
    </xdr:from>
    <xdr:to>
      <xdr:col>10</xdr:col>
      <xdr:colOff>165100</xdr:colOff>
      <xdr:row>73</xdr:row>
      <xdr:rowOff>131204</xdr:rowOff>
    </xdr:to>
    <xdr:sp macro="" textlink="">
      <xdr:nvSpPr>
        <xdr:cNvPr id="201" name="楕円 200"/>
        <xdr:cNvSpPr/>
      </xdr:nvSpPr>
      <xdr:spPr>
        <a:xfrm>
          <a:off x="1968500" y="1254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147731</xdr:rowOff>
    </xdr:from>
    <xdr:ext cx="599010" cy="259045"/>
    <xdr:sp macro="" textlink="">
      <xdr:nvSpPr>
        <xdr:cNvPr id="202" name="テキスト ボックス 201"/>
        <xdr:cNvSpPr txBox="1"/>
      </xdr:nvSpPr>
      <xdr:spPr>
        <a:xfrm>
          <a:off x="1719795" y="1232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20727</xdr:rowOff>
    </xdr:from>
    <xdr:to>
      <xdr:col>6</xdr:col>
      <xdr:colOff>38100</xdr:colOff>
      <xdr:row>74</xdr:row>
      <xdr:rowOff>122327</xdr:rowOff>
    </xdr:to>
    <xdr:sp macro="" textlink="">
      <xdr:nvSpPr>
        <xdr:cNvPr id="203" name="楕円 202"/>
        <xdr:cNvSpPr/>
      </xdr:nvSpPr>
      <xdr:spPr>
        <a:xfrm>
          <a:off x="1079500" y="1270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138854</xdr:rowOff>
    </xdr:from>
    <xdr:ext cx="599010" cy="259045"/>
    <xdr:sp macro="" textlink="">
      <xdr:nvSpPr>
        <xdr:cNvPr id="204" name="テキスト ボックス 203"/>
        <xdr:cNvSpPr txBox="1"/>
      </xdr:nvSpPr>
      <xdr:spPr>
        <a:xfrm>
          <a:off x="830795" y="12483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125608</xdr:rowOff>
    </xdr:from>
    <xdr:to>
      <xdr:col>24</xdr:col>
      <xdr:colOff>62865</xdr:colOff>
      <xdr:row>99</xdr:row>
      <xdr:rowOff>21579</xdr:rowOff>
    </xdr:to>
    <xdr:cxnSp macro="">
      <xdr:nvCxnSpPr>
        <xdr:cNvPr id="231" name="直線コネクタ 230"/>
        <xdr:cNvCxnSpPr/>
      </xdr:nvCxnSpPr>
      <xdr:spPr>
        <a:xfrm flipV="1">
          <a:off x="4633595" y="15384658"/>
          <a:ext cx="1270" cy="1610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25406</xdr:rowOff>
    </xdr:from>
    <xdr:ext cx="534377" cy="259045"/>
    <xdr:sp macro="" textlink="">
      <xdr:nvSpPr>
        <xdr:cNvPr id="232" name="衛生費最小値テキスト"/>
        <xdr:cNvSpPr txBox="1"/>
      </xdr:nvSpPr>
      <xdr:spPr>
        <a:xfrm>
          <a:off x="4686300" y="1699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21579</xdr:rowOff>
    </xdr:from>
    <xdr:to>
      <xdr:col>24</xdr:col>
      <xdr:colOff>152400</xdr:colOff>
      <xdr:row>99</xdr:row>
      <xdr:rowOff>21579</xdr:rowOff>
    </xdr:to>
    <xdr:cxnSp macro="">
      <xdr:nvCxnSpPr>
        <xdr:cNvPr id="233" name="直線コネクタ 232"/>
        <xdr:cNvCxnSpPr/>
      </xdr:nvCxnSpPr>
      <xdr:spPr>
        <a:xfrm>
          <a:off x="4546600" y="1699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72285</xdr:rowOff>
    </xdr:from>
    <xdr:ext cx="599010" cy="259045"/>
    <xdr:sp macro="" textlink="">
      <xdr:nvSpPr>
        <xdr:cNvPr id="234" name="衛生費最大値テキスト"/>
        <xdr:cNvSpPr txBox="1"/>
      </xdr:nvSpPr>
      <xdr:spPr>
        <a:xfrm>
          <a:off x="4686300" y="1515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125608</xdr:rowOff>
    </xdr:from>
    <xdr:to>
      <xdr:col>24</xdr:col>
      <xdr:colOff>152400</xdr:colOff>
      <xdr:row>89</xdr:row>
      <xdr:rowOff>125608</xdr:rowOff>
    </xdr:to>
    <xdr:cxnSp macro="">
      <xdr:nvCxnSpPr>
        <xdr:cNvPr id="235" name="直線コネクタ 234"/>
        <xdr:cNvCxnSpPr/>
      </xdr:nvCxnSpPr>
      <xdr:spPr>
        <a:xfrm>
          <a:off x="4546600" y="1538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76394</xdr:rowOff>
    </xdr:from>
    <xdr:to>
      <xdr:col>24</xdr:col>
      <xdr:colOff>63500</xdr:colOff>
      <xdr:row>95</xdr:row>
      <xdr:rowOff>147031</xdr:rowOff>
    </xdr:to>
    <xdr:cxnSp macro="">
      <xdr:nvCxnSpPr>
        <xdr:cNvPr id="236" name="直線コネクタ 235"/>
        <xdr:cNvCxnSpPr/>
      </xdr:nvCxnSpPr>
      <xdr:spPr>
        <a:xfrm flipV="1">
          <a:off x="3797300" y="16364144"/>
          <a:ext cx="838200" cy="70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86024</xdr:rowOff>
    </xdr:from>
    <xdr:ext cx="534377" cy="259045"/>
    <xdr:sp macro="" textlink="">
      <xdr:nvSpPr>
        <xdr:cNvPr id="237" name="衛生費平均値テキスト"/>
        <xdr:cNvSpPr txBox="1"/>
      </xdr:nvSpPr>
      <xdr:spPr>
        <a:xfrm>
          <a:off x="4686300" y="16545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107597</xdr:rowOff>
    </xdr:from>
    <xdr:to>
      <xdr:col>24</xdr:col>
      <xdr:colOff>114300</xdr:colOff>
      <xdr:row>97</xdr:row>
      <xdr:rowOff>37747</xdr:rowOff>
    </xdr:to>
    <xdr:sp macro="" textlink="">
      <xdr:nvSpPr>
        <xdr:cNvPr id="238" name="フローチャート: 判断 237"/>
        <xdr:cNvSpPr/>
      </xdr:nvSpPr>
      <xdr:spPr>
        <a:xfrm>
          <a:off x="4584700" y="16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75806</xdr:rowOff>
    </xdr:from>
    <xdr:to>
      <xdr:col>19</xdr:col>
      <xdr:colOff>177800</xdr:colOff>
      <xdr:row>95</xdr:row>
      <xdr:rowOff>147031</xdr:rowOff>
    </xdr:to>
    <xdr:cxnSp macro="">
      <xdr:nvCxnSpPr>
        <xdr:cNvPr id="239" name="直線コネクタ 238"/>
        <xdr:cNvCxnSpPr/>
      </xdr:nvCxnSpPr>
      <xdr:spPr>
        <a:xfrm>
          <a:off x="2908300" y="16192106"/>
          <a:ext cx="889000" cy="24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163717</xdr:rowOff>
    </xdr:from>
    <xdr:to>
      <xdr:col>20</xdr:col>
      <xdr:colOff>38100</xdr:colOff>
      <xdr:row>97</xdr:row>
      <xdr:rowOff>93867</xdr:rowOff>
    </xdr:to>
    <xdr:sp macro="" textlink="">
      <xdr:nvSpPr>
        <xdr:cNvPr id="240" name="フローチャート: 判断 239"/>
        <xdr:cNvSpPr/>
      </xdr:nvSpPr>
      <xdr:spPr>
        <a:xfrm>
          <a:off x="3746500" y="16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84994</xdr:rowOff>
    </xdr:from>
    <xdr:ext cx="534377" cy="259045"/>
    <xdr:sp macro="" textlink="">
      <xdr:nvSpPr>
        <xdr:cNvPr id="241" name="テキスト ボックス 240"/>
        <xdr:cNvSpPr txBox="1"/>
      </xdr:nvSpPr>
      <xdr:spPr>
        <a:xfrm>
          <a:off x="3530111" y="1671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75806</xdr:rowOff>
    </xdr:from>
    <xdr:to>
      <xdr:col>15</xdr:col>
      <xdr:colOff>50800</xdr:colOff>
      <xdr:row>96</xdr:row>
      <xdr:rowOff>65453</xdr:rowOff>
    </xdr:to>
    <xdr:cxnSp macro="">
      <xdr:nvCxnSpPr>
        <xdr:cNvPr id="242" name="直線コネクタ 241"/>
        <xdr:cNvCxnSpPr/>
      </xdr:nvCxnSpPr>
      <xdr:spPr>
        <a:xfrm flipV="1">
          <a:off x="2019300" y="16192106"/>
          <a:ext cx="889000" cy="33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114258</xdr:rowOff>
    </xdr:from>
    <xdr:to>
      <xdr:col>15</xdr:col>
      <xdr:colOff>101600</xdr:colOff>
      <xdr:row>97</xdr:row>
      <xdr:rowOff>44408</xdr:rowOff>
    </xdr:to>
    <xdr:sp macro="" textlink="">
      <xdr:nvSpPr>
        <xdr:cNvPr id="243" name="フローチャート: 判断 242"/>
        <xdr:cNvSpPr/>
      </xdr:nvSpPr>
      <xdr:spPr>
        <a:xfrm>
          <a:off x="2857500" y="1657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35535</xdr:rowOff>
    </xdr:from>
    <xdr:ext cx="534377" cy="259045"/>
    <xdr:sp macro="" textlink="">
      <xdr:nvSpPr>
        <xdr:cNvPr id="244" name="テキスト ボックス 243"/>
        <xdr:cNvSpPr txBox="1"/>
      </xdr:nvSpPr>
      <xdr:spPr>
        <a:xfrm>
          <a:off x="2641111" y="1666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63086</xdr:rowOff>
    </xdr:from>
    <xdr:to>
      <xdr:col>10</xdr:col>
      <xdr:colOff>114300</xdr:colOff>
      <xdr:row>96</xdr:row>
      <xdr:rowOff>65453</xdr:rowOff>
    </xdr:to>
    <xdr:cxnSp macro="">
      <xdr:nvCxnSpPr>
        <xdr:cNvPr id="245" name="直線コネクタ 244"/>
        <xdr:cNvCxnSpPr/>
      </xdr:nvCxnSpPr>
      <xdr:spPr>
        <a:xfrm>
          <a:off x="1130300" y="16522286"/>
          <a:ext cx="889000" cy="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89260</xdr:rowOff>
    </xdr:from>
    <xdr:to>
      <xdr:col>10</xdr:col>
      <xdr:colOff>165100</xdr:colOff>
      <xdr:row>97</xdr:row>
      <xdr:rowOff>19410</xdr:rowOff>
    </xdr:to>
    <xdr:sp macro="" textlink="">
      <xdr:nvSpPr>
        <xdr:cNvPr id="246" name="フローチャート: 判断 245"/>
        <xdr:cNvSpPr/>
      </xdr:nvSpPr>
      <xdr:spPr>
        <a:xfrm>
          <a:off x="1968500" y="1654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10537</xdr:rowOff>
    </xdr:from>
    <xdr:ext cx="534377" cy="259045"/>
    <xdr:sp macro="" textlink="">
      <xdr:nvSpPr>
        <xdr:cNvPr id="247" name="テキスト ボックス 246"/>
        <xdr:cNvSpPr txBox="1"/>
      </xdr:nvSpPr>
      <xdr:spPr>
        <a:xfrm>
          <a:off x="1752111" y="1664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117720</xdr:rowOff>
    </xdr:from>
    <xdr:to>
      <xdr:col>6</xdr:col>
      <xdr:colOff>38100</xdr:colOff>
      <xdr:row>97</xdr:row>
      <xdr:rowOff>47870</xdr:rowOff>
    </xdr:to>
    <xdr:sp macro="" textlink="">
      <xdr:nvSpPr>
        <xdr:cNvPr id="248" name="フローチャート: 判断 247"/>
        <xdr:cNvSpPr/>
      </xdr:nvSpPr>
      <xdr:spPr>
        <a:xfrm>
          <a:off x="1079500" y="16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38997</xdr:rowOff>
    </xdr:from>
    <xdr:ext cx="534377" cy="259045"/>
    <xdr:sp macro="" textlink="">
      <xdr:nvSpPr>
        <xdr:cNvPr id="249" name="テキスト ボックス 248"/>
        <xdr:cNvSpPr txBox="1"/>
      </xdr:nvSpPr>
      <xdr:spPr>
        <a:xfrm>
          <a:off x="863111" y="1666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25594</xdr:rowOff>
    </xdr:from>
    <xdr:to>
      <xdr:col>24</xdr:col>
      <xdr:colOff>114300</xdr:colOff>
      <xdr:row>95</xdr:row>
      <xdr:rowOff>127194</xdr:rowOff>
    </xdr:to>
    <xdr:sp macro="" textlink="">
      <xdr:nvSpPr>
        <xdr:cNvPr id="255" name="楕円 254"/>
        <xdr:cNvSpPr/>
      </xdr:nvSpPr>
      <xdr:spPr>
        <a:xfrm>
          <a:off x="4584700" y="1631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48471</xdr:rowOff>
    </xdr:from>
    <xdr:ext cx="534377" cy="259045"/>
    <xdr:sp macro="" textlink="">
      <xdr:nvSpPr>
        <xdr:cNvPr id="256" name="衛生費該当値テキスト"/>
        <xdr:cNvSpPr txBox="1"/>
      </xdr:nvSpPr>
      <xdr:spPr>
        <a:xfrm>
          <a:off x="4686300" y="1616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96231</xdr:rowOff>
    </xdr:from>
    <xdr:to>
      <xdr:col>20</xdr:col>
      <xdr:colOff>38100</xdr:colOff>
      <xdr:row>96</xdr:row>
      <xdr:rowOff>26381</xdr:rowOff>
    </xdr:to>
    <xdr:sp macro="" textlink="">
      <xdr:nvSpPr>
        <xdr:cNvPr id="257" name="楕円 256"/>
        <xdr:cNvSpPr/>
      </xdr:nvSpPr>
      <xdr:spPr>
        <a:xfrm>
          <a:off x="3746500" y="1638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42908</xdr:rowOff>
    </xdr:from>
    <xdr:ext cx="534377" cy="259045"/>
    <xdr:sp macro="" textlink="">
      <xdr:nvSpPr>
        <xdr:cNvPr id="258" name="テキスト ボックス 257"/>
        <xdr:cNvSpPr txBox="1"/>
      </xdr:nvSpPr>
      <xdr:spPr>
        <a:xfrm>
          <a:off x="3530111" y="1615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25006</xdr:rowOff>
    </xdr:from>
    <xdr:to>
      <xdr:col>15</xdr:col>
      <xdr:colOff>101600</xdr:colOff>
      <xdr:row>94</xdr:row>
      <xdr:rowOff>126606</xdr:rowOff>
    </xdr:to>
    <xdr:sp macro="" textlink="">
      <xdr:nvSpPr>
        <xdr:cNvPr id="259" name="楕円 258"/>
        <xdr:cNvSpPr/>
      </xdr:nvSpPr>
      <xdr:spPr>
        <a:xfrm>
          <a:off x="2857500" y="1614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143133</xdr:rowOff>
    </xdr:from>
    <xdr:ext cx="534377" cy="259045"/>
    <xdr:sp macro="" textlink="">
      <xdr:nvSpPr>
        <xdr:cNvPr id="260" name="テキスト ボックス 259"/>
        <xdr:cNvSpPr txBox="1"/>
      </xdr:nvSpPr>
      <xdr:spPr>
        <a:xfrm>
          <a:off x="2641111" y="1591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14653</xdr:rowOff>
    </xdr:from>
    <xdr:to>
      <xdr:col>10</xdr:col>
      <xdr:colOff>165100</xdr:colOff>
      <xdr:row>96</xdr:row>
      <xdr:rowOff>116253</xdr:rowOff>
    </xdr:to>
    <xdr:sp macro="" textlink="">
      <xdr:nvSpPr>
        <xdr:cNvPr id="261" name="楕円 260"/>
        <xdr:cNvSpPr/>
      </xdr:nvSpPr>
      <xdr:spPr>
        <a:xfrm>
          <a:off x="1968500" y="1647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132780</xdr:rowOff>
    </xdr:from>
    <xdr:ext cx="534377" cy="259045"/>
    <xdr:sp macro="" textlink="">
      <xdr:nvSpPr>
        <xdr:cNvPr id="262" name="テキスト ボックス 261"/>
        <xdr:cNvSpPr txBox="1"/>
      </xdr:nvSpPr>
      <xdr:spPr>
        <a:xfrm>
          <a:off x="1752111" y="1624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12286</xdr:rowOff>
    </xdr:from>
    <xdr:to>
      <xdr:col>6</xdr:col>
      <xdr:colOff>38100</xdr:colOff>
      <xdr:row>96</xdr:row>
      <xdr:rowOff>113886</xdr:rowOff>
    </xdr:to>
    <xdr:sp macro="" textlink="">
      <xdr:nvSpPr>
        <xdr:cNvPr id="263" name="楕円 262"/>
        <xdr:cNvSpPr/>
      </xdr:nvSpPr>
      <xdr:spPr>
        <a:xfrm>
          <a:off x="1079500" y="1647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130413</xdr:rowOff>
    </xdr:from>
    <xdr:ext cx="534377" cy="259045"/>
    <xdr:sp macro="" textlink="">
      <xdr:nvSpPr>
        <xdr:cNvPr id="264" name="テキスト ボックス 263"/>
        <xdr:cNvSpPr txBox="1"/>
      </xdr:nvSpPr>
      <xdr:spPr>
        <a:xfrm>
          <a:off x="863111" y="162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6" name="テキスト ボックス 285"/>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45158</xdr:rowOff>
    </xdr:from>
    <xdr:to>
      <xdr:col>54</xdr:col>
      <xdr:colOff>189865</xdr:colOff>
      <xdr:row>39</xdr:row>
      <xdr:rowOff>98878</xdr:rowOff>
    </xdr:to>
    <xdr:cxnSp macro="">
      <xdr:nvCxnSpPr>
        <xdr:cNvPr id="290" name="直線コネクタ 289"/>
        <xdr:cNvCxnSpPr/>
      </xdr:nvCxnSpPr>
      <xdr:spPr>
        <a:xfrm flipV="1">
          <a:off x="10475595" y="5360108"/>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163285</xdr:rowOff>
    </xdr:from>
    <xdr:ext cx="469744" cy="259045"/>
    <xdr:sp macro="" textlink="">
      <xdr:nvSpPr>
        <xdr:cNvPr id="293" name="労働費最大値テキスト"/>
        <xdr:cNvSpPr txBox="1"/>
      </xdr:nvSpPr>
      <xdr:spPr>
        <a:xfrm>
          <a:off x="10528300" y="513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45158</xdr:rowOff>
    </xdr:from>
    <xdr:to>
      <xdr:col>55</xdr:col>
      <xdr:colOff>88900</xdr:colOff>
      <xdr:row>31</xdr:row>
      <xdr:rowOff>45158</xdr:rowOff>
    </xdr:to>
    <xdr:cxnSp macro="">
      <xdr:nvCxnSpPr>
        <xdr:cNvPr id="294" name="直線コネクタ 293"/>
        <xdr:cNvCxnSpPr/>
      </xdr:nvCxnSpPr>
      <xdr:spPr>
        <a:xfrm>
          <a:off x="10388600" y="5360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31278</xdr:rowOff>
    </xdr:from>
    <xdr:to>
      <xdr:col>55</xdr:col>
      <xdr:colOff>0</xdr:colOff>
      <xdr:row>39</xdr:row>
      <xdr:rowOff>31931</xdr:rowOff>
    </xdr:to>
    <xdr:cxnSp macro="">
      <xdr:nvCxnSpPr>
        <xdr:cNvPr id="295" name="直線コネクタ 294"/>
        <xdr:cNvCxnSpPr/>
      </xdr:nvCxnSpPr>
      <xdr:spPr>
        <a:xfrm flipV="1">
          <a:off x="9639300" y="6717828"/>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92346</xdr:rowOff>
    </xdr:from>
    <xdr:ext cx="378565" cy="259045"/>
    <xdr:sp macro="" textlink="">
      <xdr:nvSpPr>
        <xdr:cNvPr id="296" name="労働費平均値テキスト"/>
        <xdr:cNvSpPr txBox="1"/>
      </xdr:nvSpPr>
      <xdr:spPr>
        <a:xfrm>
          <a:off x="10528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69469</xdr:rowOff>
    </xdr:from>
    <xdr:to>
      <xdr:col>55</xdr:col>
      <xdr:colOff>50800</xdr:colOff>
      <xdr:row>38</xdr:row>
      <xdr:rowOff>171069</xdr:rowOff>
    </xdr:to>
    <xdr:sp macro="" textlink="">
      <xdr:nvSpPr>
        <xdr:cNvPr id="297" name="フローチャート: 判断 296"/>
        <xdr:cNvSpPr/>
      </xdr:nvSpPr>
      <xdr:spPr>
        <a:xfrm>
          <a:off x="10426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31931</xdr:rowOff>
    </xdr:from>
    <xdr:to>
      <xdr:col>50</xdr:col>
      <xdr:colOff>114300</xdr:colOff>
      <xdr:row>39</xdr:row>
      <xdr:rowOff>35523</xdr:rowOff>
    </xdr:to>
    <xdr:cxnSp macro="">
      <xdr:nvCxnSpPr>
        <xdr:cNvPr id="298" name="直線コネクタ 297"/>
        <xdr:cNvCxnSpPr/>
      </xdr:nvCxnSpPr>
      <xdr:spPr>
        <a:xfrm flipV="1">
          <a:off x="8750300" y="6718481"/>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61141</xdr:rowOff>
    </xdr:from>
    <xdr:to>
      <xdr:col>50</xdr:col>
      <xdr:colOff>165100</xdr:colOff>
      <xdr:row>38</xdr:row>
      <xdr:rowOff>162741</xdr:rowOff>
    </xdr:to>
    <xdr:sp macro="" textlink="">
      <xdr:nvSpPr>
        <xdr:cNvPr id="299" name="フローチャート: 判断 298"/>
        <xdr:cNvSpPr/>
      </xdr:nvSpPr>
      <xdr:spPr>
        <a:xfrm>
          <a:off x="9588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7819</xdr:rowOff>
    </xdr:from>
    <xdr:ext cx="378565" cy="259045"/>
    <xdr:sp macro="" textlink="">
      <xdr:nvSpPr>
        <xdr:cNvPr id="300" name="テキスト ボックス 299"/>
        <xdr:cNvSpPr txBox="1"/>
      </xdr:nvSpPr>
      <xdr:spPr>
        <a:xfrm>
          <a:off x="9450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97082</xdr:rowOff>
    </xdr:from>
    <xdr:to>
      <xdr:col>45</xdr:col>
      <xdr:colOff>177800</xdr:colOff>
      <xdr:row>39</xdr:row>
      <xdr:rowOff>35523</xdr:rowOff>
    </xdr:to>
    <xdr:cxnSp macro="">
      <xdr:nvCxnSpPr>
        <xdr:cNvPr id="301" name="直線コネクタ 300"/>
        <xdr:cNvCxnSpPr/>
      </xdr:nvCxnSpPr>
      <xdr:spPr>
        <a:xfrm>
          <a:off x="7861300" y="6612182"/>
          <a:ext cx="889000" cy="10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80573</xdr:rowOff>
    </xdr:from>
    <xdr:to>
      <xdr:col>46</xdr:col>
      <xdr:colOff>38100</xdr:colOff>
      <xdr:row>39</xdr:row>
      <xdr:rowOff>10723</xdr:rowOff>
    </xdr:to>
    <xdr:sp macro="" textlink="">
      <xdr:nvSpPr>
        <xdr:cNvPr id="302" name="フローチャート: 判断 301"/>
        <xdr:cNvSpPr/>
      </xdr:nvSpPr>
      <xdr:spPr>
        <a:xfrm>
          <a:off x="8699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27250</xdr:rowOff>
    </xdr:from>
    <xdr:ext cx="378565" cy="259045"/>
    <xdr:sp macro="" textlink="">
      <xdr:nvSpPr>
        <xdr:cNvPr id="303" name="テキスト ボックス 302"/>
        <xdr:cNvSpPr txBox="1"/>
      </xdr:nvSpPr>
      <xdr:spPr>
        <a:xfrm>
          <a:off x="8561017" y="6370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167948</xdr:rowOff>
    </xdr:from>
    <xdr:to>
      <xdr:col>41</xdr:col>
      <xdr:colOff>50800</xdr:colOff>
      <xdr:row>38</xdr:row>
      <xdr:rowOff>97082</xdr:rowOff>
    </xdr:to>
    <xdr:cxnSp macro="">
      <xdr:nvCxnSpPr>
        <xdr:cNvPr id="304" name="直線コネクタ 303"/>
        <xdr:cNvCxnSpPr/>
      </xdr:nvCxnSpPr>
      <xdr:spPr>
        <a:xfrm>
          <a:off x="6972300" y="5997248"/>
          <a:ext cx="889000" cy="61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16074</xdr:rowOff>
    </xdr:from>
    <xdr:to>
      <xdr:col>41</xdr:col>
      <xdr:colOff>101600</xdr:colOff>
      <xdr:row>38</xdr:row>
      <xdr:rowOff>117674</xdr:rowOff>
    </xdr:to>
    <xdr:sp macro="" textlink="">
      <xdr:nvSpPr>
        <xdr:cNvPr id="305" name="フローチャート: 判断 304"/>
        <xdr:cNvSpPr/>
      </xdr:nvSpPr>
      <xdr:spPr>
        <a:xfrm>
          <a:off x="7810500" y="653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134202</xdr:rowOff>
    </xdr:from>
    <xdr:ext cx="469744" cy="259045"/>
    <xdr:sp macro="" textlink="">
      <xdr:nvSpPr>
        <xdr:cNvPr id="306" name="テキスト ボックス 305"/>
        <xdr:cNvSpPr txBox="1"/>
      </xdr:nvSpPr>
      <xdr:spPr>
        <a:xfrm>
          <a:off x="7626428" y="630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118781</xdr:rowOff>
    </xdr:from>
    <xdr:to>
      <xdr:col>36</xdr:col>
      <xdr:colOff>165100</xdr:colOff>
      <xdr:row>38</xdr:row>
      <xdr:rowOff>48931</xdr:rowOff>
    </xdr:to>
    <xdr:sp macro="" textlink="">
      <xdr:nvSpPr>
        <xdr:cNvPr id="307" name="フローチャート: 判断 306"/>
        <xdr:cNvSpPr/>
      </xdr:nvSpPr>
      <xdr:spPr>
        <a:xfrm>
          <a:off x="6921500" y="646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40058</xdr:rowOff>
    </xdr:from>
    <xdr:ext cx="469744" cy="259045"/>
    <xdr:sp macro="" textlink="">
      <xdr:nvSpPr>
        <xdr:cNvPr id="308" name="テキスト ボックス 307"/>
        <xdr:cNvSpPr txBox="1"/>
      </xdr:nvSpPr>
      <xdr:spPr>
        <a:xfrm>
          <a:off x="6737428" y="655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151928</xdr:rowOff>
    </xdr:from>
    <xdr:to>
      <xdr:col>55</xdr:col>
      <xdr:colOff>50800</xdr:colOff>
      <xdr:row>39</xdr:row>
      <xdr:rowOff>82078</xdr:rowOff>
    </xdr:to>
    <xdr:sp macro="" textlink="">
      <xdr:nvSpPr>
        <xdr:cNvPr id="314" name="楕円 313"/>
        <xdr:cNvSpPr/>
      </xdr:nvSpPr>
      <xdr:spPr>
        <a:xfrm>
          <a:off x="10426700" y="666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66855</xdr:rowOff>
    </xdr:from>
    <xdr:ext cx="378565" cy="259045"/>
    <xdr:sp macro="" textlink="">
      <xdr:nvSpPr>
        <xdr:cNvPr id="315" name="労働費該当値テキスト"/>
        <xdr:cNvSpPr txBox="1"/>
      </xdr:nvSpPr>
      <xdr:spPr>
        <a:xfrm>
          <a:off x="10528300" y="6581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152581</xdr:rowOff>
    </xdr:from>
    <xdr:to>
      <xdr:col>50</xdr:col>
      <xdr:colOff>165100</xdr:colOff>
      <xdr:row>39</xdr:row>
      <xdr:rowOff>82731</xdr:rowOff>
    </xdr:to>
    <xdr:sp macro="" textlink="">
      <xdr:nvSpPr>
        <xdr:cNvPr id="316" name="楕円 315"/>
        <xdr:cNvSpPr/>
      </xdr:nvSpPr>
      <xdr:spPr>
        <a:xfrm>
          <a:off x="9588500" y="666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73858</xdr:rowOff>
    </xdr:from>
    <xdr:ext cx="378565" cy="259045"/>
    <xdr:sp macro="" textlink="">
      <xdr:nvSpPr>
        <xdr:cNvPr id="317" name="テキスト ボックス 316"/>
        <xdr:cNvSpPr txBox="1"/>
      </xdr:nvSpPr>
      <xdr:spPr>
        <a:xfrm>
          <a:off x="9450017" y="6760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156173</xdr:rowOff>
    </xdr:from>
    <xdr:to>
      <xdr:col>46</xdr:col>
      <xdr:colOff>38100</xdr:colOff>
      <xdr:row>39</xdr:row>
      <xdr:rowOff>86323</xdr:rowOff>
    </xdr:to>
    <xdr:sp macro="" textlink="">
      <xdr:nvSpPr>
        <xdr:cNvPr id="318" name="楕円 317"/>
        <xdr:cNvSpPr/>
      </xdr:nvSpPr>
      <xdr:spPr>
        <a:xfrm>
          <a:off x="8699500" y="667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77450</xdr:rowOff>
    </xdr:from>
    <xdr:ext cx="378565" cy="259045"/>
    <xdr:sp macro="" textlink="">
      <xdr:nvSpPr>
        <xdr:cNvPr id="319" name="テキスト ボックス 318"/>
        <xdr:cNvSpPr txBox="1"/>
      </xdr:nvSpPr>
      <xdr:spPr>
        <a:xfrm>
          <a:off x="8561017" y="6764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46282</xdr:rowOff>
    </xdr:from>
    <xdr:to>
      <xdr:col>41</xdr:col>
      <xdr:colOff>101600</xdr:colOff>
      <xdr:row>38</xdr:row>
      <xdr:rowOff>147882</xdr:rowOff>
    </xdr:to>
    <xdr:sp macro="" textlink="">
      <xdr:nvSpPr>
        <xdr:cNvPr id="320" name="楕円 319"/>
        <xdr:cNvSpPr/>
      </xdr:nvSpPr>
      <xdr:spPr>
        <a:xfrm>
          <a:off x="7810500" y="656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139009</xdr:rowOff>
    </xdr:from>
    <xdr:ext cx="469744" cy="259045"/>
    <xdr:sp macro="" textlink="">
      <xdr:nvSpPr>
        <xdr:cNvPr id="321" name="テキスト ボックス 320"/>
        <xdr:cNvSpPr txBox="1"/>
      </xdr:nvSpPr>
      <xdr:spPr>
        <a:xfrm>
          <a:off x="7626428" y="6654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117148</xdr:rowOff>
    </xdr:from>
    <xdr:to>
      <xdr:col>36</xdr:col>
      <xdr:colOff>165100</xdr:colOff>
      <xdr:row>35</xdr:row>
      <xdr:rowOff>47298</xdr:rowOff>
    </xdr:to>
    <xdr:sp macro="" textlink="">
      <xdr:nvSpPr>
        <xdr:cNvPr id="322" name="楕円 321"/>
        <xdr:cNvSpPr/>
      </xdr:nvSpPr>
      <xdr:spPr>
        <a:xfrm>
          <a:off x="6921500" y="594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63825</xdr:rowOff>
    </xdr:from>
    <xdr:ext cx="469744" cy="259045"/>
    <xdr:sp macro="" textlink="">
      <xdr:nvSpPr>
        <xdr:cNvPr id="323" name="テキスト ボックス 322"/>
        <xdr:cNvSpPr txBox="1"/>
      </xdr:nvSpPr>
      <xdr:spPr>
        <a:xfrm>
          <a:off x="6737428" y="572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96070</xdr:rowOff>
    </xdr:from>
    <xdr:to>
      <xdr:col>54</xdr:col>
      <xdr:colOff>189865</xdr:colOff>
      <xdr:row>58</xdr:row>
      <xdr:rowOff>159534</xdr:rowOff>
    </xdr:to>
    <xdr:cxnSp macro="">
      <xdr:nvCxnSpPr>
        <xdr:cNvPr id="349" name="直線コネクタ 348"/>
        <xdr:cNvCxnSpPr/>
      </xdr:nvCxnSpPr>
      <xdr:spPr>
        <a:xfrm flipV="1">
          <a:off x="10475595" y="8668570"/>
          <a:ext cx="1270" cy="1435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163361</xdr:rowOff>
    </xdr:from>
    <xdr:ext cx="534377" cy="259045"/>
    <xdr:sp macro="" textlink="">
      <xdr:nvSpPr>
        <xdr:cNvPr id="350" name="農林水産業費最小値テキスト"/>
        <xdr:cNvSpPr txBox="1"/>
      </xdr:nvSpPr>
      <xdr:spPr>
        <a:xfrm>
          <a:off x="10528300" y="1010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159534</xdr:rowOff>
    </xdr:from>
    <xdr:to>
      <xdr:col>55</xdr:col>
      <xdr:colOff>88900</xdr:colOff>
      <xdr:row>58</xdr:row>
      <xdr:rowOff>159534</xdr:rowOff>
    </xdr:to>
    <xdr:cxnSp macro="">
      <xdr:nvCxnSpPr>
        <xdr:cNvPr id="351" name="直線コネクタ 350"/>
        <xdr:cNvCxnSpPr/>
      </xdr:nvCxnSpPr>
      <xdr:spPr>
        <a:xfrm>
          <a:off x="10388600" y="1010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42747</xdr:rowOff>
    </xdr:from>
    <xdr:ext cx="599010" cy="259045"/>
    <xdr:sp macro="" textlink="">
      <xdr:nvSpPr>
        <xdr:cNvPr id="352" name="農林水産業費最大値テキスト"/>
        <xdr:cNvSpPr txBox="1"/>
      </xdr:nvSpPr>
      <xdr:spPr>
        <a:xfrm>
          <a:off x="10528300" y="844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142,008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96070</xdr:rowOff>
    </xdr:from>
    <xdr:to>
      <xdr:col>55</xdr:col>
      <xdr:colOff>88900</xdr:colOff>
      <xdr:row>50</xdr:row>
      <xdr:rowOff>96070</xdr:rowOff>
    </xdr:to>
    <xdr:cxnSp macro="">
      <xdr:nvCxnSpPr>
        <xdr:cNvPr id="353" name="直線コネクタ 352"/>
        <xdr:cNvCxnSpPr/>
      </xdr:nvCxnSpPr>
      <xdr:spPr>
        <a:xfrm>
          <a:off x="10388600" y="866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149530</xdr:rowOff>
    </xdr:from>
    <xdr:to>
      <xdr:col>55</xdr:col>
      <xdr:colOff>0</xdr:colOff>
      <xdr:row>55</xdr:row>
      <xdr:rowOff>169407</xdr:rowOff>
    </xdr:to>
    <xdr:cxnSp macro="">
      <xdr:nvCxnSpPr>
        <xdr:cNvPr id="354" name="直線コネクタ 353"/>
        <xdr:cNvCxnSpPr/>
      </xdr:nvCxnSpPr>
      <xdr:spPr>
        <a:xfrm>
          <a:off x="9639300" y="9579280"/>
          <a:ext cx="838200" cy="19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163099</xdr:rowOff>
    </xdr:from>
    <xdr:ext cx="534377" cy="259045"/>
    <xdr:sp macro="" textlink="">
      <xdr:nvSpPr>
        <xdr:cNvPr id="355" name="農林水産業費平均値テキスト"/>
        <xdr:cNvSpPr txBox="1"/>
      </xdr:nvSpPr>
      <xdr:spPr>
        <a:xfrm>
          <a:off x="10528300" y="9764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13222</xdr:rowOff>
    </xdr:from>
    <xdr:to>
      <xdr:col>55</xdr:col>
      <xdr:colOff>50800</xdr:colOff>
      <xdr:row>57</xdr:row>
      <xdr:rowOff>114822</xdr:rowOff>
    </xdr:to>
    <xdr:sp macro="" textlink="">
      <xdr:nvSpPr>
        <xdr:cNvPr id="356" name="フローチャート: 判断 355"/>
        <xdr:cNvSpPr/>
      </xdr:nvSpPr>
      <xdr:spPr>
        <a:xfrm>
          <a:off x="104267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149530</xdr:rowOff>
    </xdr:from>
    <xdr:to>
      <xdr:col>50</xdr:col>
      <xdr:colOff>114300</xdr:colOff>
      <xdr:row>56</xdr:row>
      <xdr:rowOff>18444</xdr:rowOff>
    </xdr:to>
    <xdr:cxnSp macro="">
      <xdr:nvCxnSpPr>
        <xdr:cNvPr id="357" name="直線コネクタ 356"/>
        <xdr:cNvCxnSpPr/>
      </xdr:nvCxnSpPr>
      <xdr:spPr>
        <a:xfrm flipV="1">
          <a:off x="8750300" y="9579280"/>
          <a:ext cx="889000" cy="4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168224</xdr:rowOff>
    </xdr:from>
    <xdr:to>
      <xdr:col>50</xdr:col>
      <xdr:colOff>165100</xdr:colOff>
      <xdr:row>57</xdr:row>
      <xdr:rowOff>98374</xdr:rowOff>
    </xdr:to>
    <xdr:sp macro="" textlink="">
      <xdr:nvSpPr>
        <xdr:cNvPr id="358" name="フローチャート: 判断 357"/>
        <xdr:cNvSpPr/>
      </xdr:nvSpPr>
      <xdr:spPr>
        <a:xfrm>
          <a:off x="95885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89501</xdr:rowOff>
    </xdr:from>
    <xdr:ext cx="534377" cy="259045"/>
    <xdr:sp macro="" textlink="">
      <xdr:nvSpPr>
        <xdr:cNvPr id="359" name="テキスト ボックス 358"/>
        <xdr:cNvSpPr txBox="1"/>
      </xdr:nvSpPr>
      <xdr:spPr>
        <a:xfrm>
          <a:off x="9372111" y="986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18444</xdr:rowOff>
    </xdr:from>
    <xdr:to>
      <xdr:col>45</xdr:col>
      <xdr:colOff>177800</xdr:colOff>
      <xdr:row>56</xdr:row>
      <xdr:rowOff>46322</xdr:rowOff>
    </xdr:to>
    <xdr:cxnSp macro="">
      <xdr:nvCxnSpPr>
        <xdr:cNvPr id="360" name="直線コネクタ 359"/>
        <xdr:cNvCxnSpPr/>
      </xdr:nvCxnSpPr>
      <xdr:spPr>
        <a:xfrm flipV="1">
          <a:off x="7861300" y="9619644"/>
          <a:ext cx="889000" cy="2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37802</xdr:rowOff>
    </xdr:from>
    <xdr:to>
      <xdr:col>46</xdr:col>
      <xdr:colOff>38100</xdr:colOff>
      <xdr:row>57</xdr:row>
      <xdr:rowOff>139402</xdr:rowOff>
    </xdr:to>
    <xdr:sp macro="" textlink="">
      <xdr:nvSpPr>
        <xdr:cNvPr id="361" name="フローチャート: 判断 360"/>
        <xdr:cNvSpPr/>
      </xdr:nvSpPr>
      <xdr:spPr>
        <a:xfrm>
          <a:off x="8699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130529</xdr:rowOff>
    </xdr:from>
    <xdr:ext cx="534377" cy="259045"/>
    <xdr:sp macro="" textlink="">
      <xdr:nvSpPr>
        <xdr:cNvPr id="362" name="テキスト ボックス 361"/>
        <xdr:cNvSpPr txBox="1"/>
      </xdr:nvSpPr>
      <xdr:spPr>
        <a:xfrm>
          <a:off x="8483111" y="990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147015</xdr:rowOff>
    </xdr:from>
    <xdr:to>
      <xdr:col>41</xdr:col>
      <xdr:colOff>50800</xdr:colOff>
      <xdr:row>56</xdr:row>
      <xdr:rowOff>46322</xdr:rowOff>
    </xdr:to>
    <xdr:cxnSp macro="">
      <xdr:nvCxnSpPr>
        <xdr:cNvPr id="363" name="直線コネクタ 362"/>
        <xdr:cNvCxnSpPr/>
      </xdr:nvCxnSpPr>
      <xdr:spPr>
        <a:xfrm>
          <a:off x="6972300" y="9062415"/>
          <a:ext cx="889000" cy="58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28223</xdr:rowOff>
    </xdr:from>
    <xdr:to>
      <xdr:col>41</xdr:col>
      <xdr:colOff>101600</xdr:colOff>
      <xdr:row>57</xdr:row>
      <xdr:rowOff>129823</xdr:rowOff>
    </xdr:to>
    <xdr:sp macro="" textlink="">
      <xdr:nvSpPr>
        <xdr:cNvPr id="364" name="フローチャート: 判断 363"/>
        <xdr:cNvSpPr/>
      </xdr:nvSpPr>
      <xdr:spPr>
        <a:xfrm>
          <a:off x="7810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120950</xdr:rowOff>
    </xdr:from>
    <xdr:ext cx="534377" cy="259045"/>
    <xdr:sp macro="" textlink="">
      <xdr:nvSpPr>
        <xdr:cNvPr id="365" name="テキスト ボックス 364"/>
        <xdr:cNvSpPr txBox="1"/>
      </xdr:nvSpPr>
      <xdr:spPr>
        <a:xfrm>
          <a:off x="7594111" y="989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83011</xdr:rowOff>
    </xdr:from>
    <xdr:to>
      <xdr:col>36</xdr:col>
      <xdr:colOff>165100</xdr:colOff>
      <xdr:row>58</xdr:row>
      <xdr:rowOff>13161</xdr:rowOff>
    </xdr:to>
    <xdr:sp macro="" textlink="">
      <xdr:nvSpPr>
        <xdr:cNvPr id="366" name="フローチャート: 判断 365"/>
        <xdr:cNvSpPr/>
      </xdr:nvSpPr>
      <xdr:spPr>
        <a:xfrm>
          <a:off x="6921500" y="985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4288</xdr:rowOff>
    </xdr:from>
    <xdr:ext cx="534377" cy="259045"/>
    <xdr:sp macro="" textlink="">
      <xdr:nvSpPr>
        <xdr:cNvPr id="367" name="テキスト ボックス 366"/>
        <xdr:cNvSpPr txBox="1"/>
      </xdr:nvSpPr>
      <xdr:spPr>
        <a:xfrm>
          <a:off x="6705111" y="994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118607</xdr:rowOff>
    </xdr:from>
    <xdr:to>
      <xdr:col>55</xdr:col>
      <xdr:colOff>50800</xdr:colOff>
      <xdr:row>56</xdr:row>
      <xdr:rowOff>48757</xdr:rowOff>
    </xdr:to>
    <xdr:sp macro="" textlink="">
      <xdr:nvSpPr>
        <xdr:cNvPr id="373" name="楕円 372"/>
        <xdr:cNvSpPr/>
      </xdr:nvSpPr>
      <xdr:spPr>
        <a:xfrm>
          <a:off x="10426700" y="954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141484</xdr:rowOff>
    </xdr:from>
    <xdr:ext cx="534377" cy="259045"/>
    <xdr:sp macro="" textlink="">
      <xdr:nvSpPr>
        <xdr:cNvPr id="374" name="農林水産業費該当値テキスト"/>
        <xdr:cNvSpPr txBox="1"/>
      </xdr:nvSpPr>
      <xdr:spPr>
        <a:xfrm>
          <a:off x="10528300" y="939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98730</xdr:rowOff>
    </xdr:from>
    <xdr:to>
      <xdr:col>50</xdr:col>
      <xdr:colOff>165100</xdr:colOff>
      <xdr:row>56</xdr:row>
      <xdr:rowOff>28880</xdr:rowOff>
    </xdr:to>
    <xdr:sp macro="" textlink="">
      <xdr:nvSpPr>
        <xdr:cNvPr id="375" name="楕円 374"/>
        <xdr:cNvSpPr/>
      </xdr:nvSpPr>
      <xdr:spPr>
        <a:xfrm>
          <a:off x="9588500" y="952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45407</xdr:rowOff>
    </xdr:from>
    <xdr:ext cx="534377" cy="259045"/>
    <xdr:sp macro="" textlink="">
      <xdr:nvSpPr>
        <xdr:cNvPr id="376" name="テキスト ボックス 375"/>
        <xdr:cNvSpPr txBox="1"/>
      </xdr:nvSpPr>
      <xdr:spPr>
        <a:xfrm>
          <a:off x="9372111" y="930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139094</xdr:rowOff>
    </xdr:from>
    <xdr:to>
      <xdr:col>46</xdr:col>
      <xdr:colOff>38100</xdr:colOff>
      <xdr:row>56</xdr:row>
      <xdr:rowOff>69244</xdr:rowOff>
    </xdr:to>
    <xdr:sp macro="" textlink="">
      <xdr:nvSpPr>
        <xdr:cNvPr id="377" name="楕円 376"/>
        <xdr:cNvSpPr/>
      </xdr:nvSpPr>
      <xdr:spPr>
        <a:xfrm>
          <a:off x="8699500" y="956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85771</xdr:rowOff>
    </xdr:from>
    <xdr:ext cx="534377" cy="259045"/>
    <xdr:sp macro="" textlink="">
      <xdr:nvSpPr>
        <xdr:cNvPr id="378" name="テキスト ボックス 377"/>
        <xdr:cNvSpPr txBox="1"/>
      </xdr:nvSpPr>
      <xdr:spPr>
        <a:xfrm>
          <a:off x="8483111" y="934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166972</xdr:rowOff>
    </xdr:from>
    <xdr:to>
      <xdr:col>41</xdr:col>
      <xdr:colOff>101600</xdr:colOff>
      <xdr:row>56</xdr:row>
      <xdr:rowOff>97122</xdr:rowOff>
    </xdr:to>
    <xdr:sp macro="" textlink="">
      <xdr:nvSpPr>
        <xdr:cNvPr id="379" name="楕円 378"/>
        <xdr:cNvSpPr/>
      </xdr:nvSpPr>
      <xdr:spPr>
        <a:xfrm>
          <a:off x="7810500" y="959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113649</xdr:rowOff>
    </xdr:from>
    <xdr:ext cx="534377" cy="259045"/>
    <xdr:sp macro="" textlink="">
      <xdr:nvSpPr>
        <xdr:cNvPr id="380" name="テキスト ボックス 379"/>
        <xdr:cNvSpPr txBox="1"/>
      </xdr:nvSpPr>
      <xdr:spPr>
        <a:xfrm>
          <a:off x="7594111" y="937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96215</xdr:rowOff>
    </xdr:from>
    <xdr:to>
      <xdr:col>36</xdr:col>
      <xdr:colOff>165100</xdr:colOff>
      <xdr:row>53</xdr:row>
      <xdr:rowOff>26365</xdr:rowOff>
    </xdr:to>
    <xdr:sp macro="" textlink="">
      <xdr:nvSpPr>
        <xdr:cNvPr id="381" name="楕円 380"/>
        <xdr:cNvSpPr/>
      </xdr:nvSpPr>
      <xdr:spPr>
        <a:xfrm>
          <a:off x="6921500" y="901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42892</xdr:rowOff>
    </xdr:from>
    <xdr:ext cx="599010" cy="259045"/>
    <xdr:sp macro="" textlink="">
      <xdr:nvSpPr>
        <xdr:cNvPr id="382" name="テキスト ボックス 381"/>
        <xdr:cNvSpPr txBox="1"/>
      </xdr:nvSpPr>
      <xdr:spPr>
        <a:xfrm>
          <a:off x="6672795" y="878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69452</xdr:rowOff>
    </xdr:from>
    <xdr:to>
      <xdr:col>54</xdr:col>
      <xdr:colOff>189865</xdr:colOff>
      <xdr:row>79</xdr:row>
      <xdr:rowOff>21979</xdr:rowOff>
    </xdr:to>
    <xdr:cxnSp macro="">
      <xdr:nvCxnSpPr>
        <xdr:cNvPr id="406" name="直線コネクタ 405"/>
        <xdr:cNvCxnSpPr/>
      </xdr:nvCxnSpPr>
      <xdr:spPr>
        <a:xfrm flipV="1">
          <a:off x="10475595" y="12242402"/>
          <a:ext cx="1270" cy="132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25806</xdr:rowOff>
    </xdr:from>
    <xdr:ext cx="469744" cy="259045"/>
    <xdr:sp macro="" textlink="">
      <xdr:nvSpPr>
        <xdr:cNvPr id="407" name="商工費最小値テキスト"/>
        <xdr:cNvSpPr txBox="1"/>
      </xdr:nvSpPr>
      <xdr:spPr>
        <a:xfrm>
          <a:off x="10528300" y="1357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21979</xdr:rowOff>
    </xdr:from>
    <xdr:to>
      <xdr:col>55</xdr:col>
      <xdr:colOff>88900</xdr:colOff>
      <xdr:row>79</xdr:row>
      <xdr:rowOff>21979</xdr:rowOff>
    </xdr:to>
    <xdr:cxnSp macro="">
      <xdr:nvCxnSpPr>
        <xdr:cNvPr id="408" name="直線コネクタ 407"/>
        <xdr:cNvCxnSpPr/>
      </xdr:nvCxnSpPr>
      <xdr:spPr>
        <a:xfrm>
          <a:off x="10388600" y="1356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16129</xdr:rowOff>
    </xdr:from>
    <xdr:ext cx="599010" cy="259045"/>
    <xdr:sp macro="" textlink="">
      <xdr:nvSpPr>
        <xdr:cNvPr id="409" name="商工費最大値テキスト"/>
        <xdr:cNvSpPr txBox="1"/>
      </xdr:nvSpPr>
      <xdr:spPr>
        <a:xfrm>
          <a:off x="10528300" y="1201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176,719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69452</xdr:rowOff>
    </xdr:from>
    <xdr:to>
      <xdr:col>55</xdr:col>
      <xdr:colOff>88900</xdr:colOff>
      <xdr:row>71</xdr:row>
      <xdr:rowOff>69452</xdr:rowOff>
    </xdr:to>
    <xdr:cxnSp macro="">
      <xdr:nvCxnSpPr>
        <xdr:cNvPr id="410" name="直線コネクタ 409"/>
        <xdr:cNvCxnSpPr/>
      </xdr:nvCxnSpPr>
      <xdr:spPr>
        <a:xfrm>
          <a:off x="10388600" y="12242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143708</xdr:rowOff>
    </xdr:from>
    <xdr:to>
      <xdr:col>55</xdr:col>
      <xdr:colOff>0</xdr:colOff>
      <xdr:row>78</xdr:row>
      <xdr:rowOff>166019</xdr:rowOff>
    </xdr:to>
    <xdr:cxnSp macro="">
      <xdr:nvCxnSpPr>
        <xdr:cNvPr id="411" name="直線コネクタ 410"/>
        <xdr:cNvCxnSpPr/>
      </xdr:nvCxnSpPr>
      <xdr:spPr>
        <a:xfrm>
          <a:off x="9639300" y="13516808"/>
          <a:ext cx="838200" cy="2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21899</xdr:rowOff>
    </xdr:from>
    <xdr:ext cx="534377" cy="259045"/>
    <xdr:sp macro="" textlink="">
      <xdr:nvSpPr>
        <xdr:cNvPr id="412" name="商工費平均値テキスト"/>
        <xdr:cNvSpPr txBox="1"/>
      </xdr:nvSpPr>
      <xdr:spPr>
        <a:xfrm>
          <a:off x="10528300" y="13223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170472</xdr:rowOff>
    </xdr:from>
    <xdr:to>
      <xdr:col>55</xdr:col>
      <xdr:colOff>50800</xdr:colOff>
      <xdr:row>78</xdr:row>
      <xdr:rowOff>100622</xdr:rowOff>
    </xdr:to>
    <xdr:sp macro="" textlink="">
      <xdr:nvSpPr>
        <xdr:cNvPr id="413" name="フローチャート: 判断 412"/>
        <xdr:cNvSpPr/>
      </xdr:nvSpPr>
      <xdr:spPr>
        <a:xfrm>
          <a:off x="10426700" y="1337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143708</xdr:rowOff>
    </xdr:from>
    <xdr:to>
      <xdr:col>50</xdr:col>
      <xdr:colOff>114300</xdr:colOff>
      <xdr:row>79</xdr:row>
      <xdr:rowOff>5566</xdr:rowOff>
    </xdr:to>
    <xdr:cxnSp macro="">
      <xdr:nvCxnSpPr>
        <xdr:cNvPr id="414" name="直線コネクタ 413"/>
        <xdr:cNvCxnSpPr/>
      </xdr:nvCxnSpPr>
      <xdr:spPr>
        <a:xfrm flipV="1">
          <a:off x="8750300" y="13516808"/>
          <a:ext cx="889000" cy="3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50298</xdr:rowOff>
    </xdr:from>
    <xdr:to>
      <xdr:col>50</xdr:col>
      <xdr:colOff>165100</xdr:colOff>
      <xdr:row>78</xdr:row>
      <xdr:rowOff>151898</xdr:rowOff>
    </xdr:to>
    <xdr:sp macro="" textlink="">
      <xdr:nvSpPr>
        <xdr:cNvPr id="415" name="フローチャート: 判断 414"/>
        <xdr:cNvSpPr/>
      </xdr:nvSpPr>
      <xdr:spPr>
        <a:xfrm>
          <a:off x="9588500" y="1342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168425</xdr:rowOff>
    </xdr:from>
    <xdr:ext cx="534377" cy="259045"/>
    <xdr:sp macro="" textlink="">
      <xdr:nvSpPr>
        <xdr:cNvPr id="416" name="テキスト ボックス 415"/>
        <xdr:cNvSpPr txBox="1"/>
      </xdr:nvSpPr>
      <xdr:spPr>
        <a:xfrm>
          <a:off x="9372111" y="131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167711</xdr:rowOff>
    </xdr:from>
    <xdr:to>
      <xdr:col>45</xdr:col>
      <xdr:colOff>177800</xdr:colOff>
      <xdr:row>79</xdr:row>
      <xdr:rowOff>5566</xdr:rowOff>
    </xdr:to>
    <xdr:cxnSp macro="">
      <xdr:nvCxnSpPr>
        <xdr:cNvPr id="417" name="直線コネクタ 416"/>
        <xdr:cNvCxnSpPr/>
      </xdr:nvCxnSpPr>
      <xdr:spPr>
        <a:xfrm>
          <a:off x="7861300" y="13540811"/>
          <a:ext cx="889000" cy="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35423</xdr:rowOff>
    </xdr:from>
    <xdr:to>
      <xdr:col>46</xdr:col>
      <xdr:colOff>38100</xdr:colOff>
      <xdr:row>78</xdr:row>
      <xdr:rowOff>137023</xdr:rowOff>
    </xdr:to>
    <xdr:sp macro="" textlink="">
      <xdr:nvSpPr>
        <xdr:cNvPr id="418" name="フローチャート: 判断 417"/>
        <xdr:cNvSpPr/>
      </xdr:nvSpPr>
      <xdr:spPr>
        <a:xfrm>
          <a:off x="8699500" y="1340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153550</xdr:rowOff>
    </xdr:from>
    <xdr:ext cx="534377" cy="259045"/>
    <xdr:sp macro="" textlink="">
      <xdr:nvSpPr>
        <xdr:cNvPr id="419" name="テキスト ボックス 418"/>
        <xdr:cNvSpPr txBox="1"/>
      </xdr:nvSpPr>
      <xdr:spPr>
        <a:xfrm>
          <a:off x="8483111" y="1318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163207</xdr:rowOff>
    </xdr:from>
    <xdr:to>
      <xdr:col>41</xdr:col>
      <xdr:colOff>50800</xdr:colOff>
      <xdr:row>78</xdr:row>
      <xdr:rowOff>167711</xdr:rowOff>
    </xdr:to>
    <xdr:cxnSp macro="">
      <xdr:nvCxnSpPr>
        <xdr:cNvPr id="420" name="直線コネクタ 419"/>
        <xdr:cNvCxnSpPr/>
      </xdr:nvCxnSpPr>
      <xdr:spPr>
        <a:xfrm>
          <a:off x="6972300" y="13536307"/>
          <a:ext cx="889000" cy="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43659</xdr:rowOff>
    </xdr:from>
    <xdr:to>
      <xdr:col>41</xdr:col>
      <xdr:colOff>101600</xdr:colOff>
      <xdr:row>78</xdr:row>
      <xdr:rowOff>145259</xdr:rowOff>
    </xdr:to>
    <xdr:sp macro="" textlink="">
      <xdr:nvSpPr>
        <xdr:cNvPr id="421" name="フローチャート: 判断 420"/>
        <xdr:cNvSpPr/>
      </xdr:nvSpPr>
      <xdr:spPr>
        <a:xfrm>
          <a:off x="7810500" y="134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161786</xdr:rowOff>
    </xdr:from>
    <xdr:ext cx="534377" cy="259045"/>
    <xdr:sp macro="" textlink="">
      <xdr:nvSpPr>
        <xdr:cNvPr id="422" name="テキスト ボックス 421"/>
        <xdr:cNvSpPr txBox="1"/>
      </xdr:nvSpPr>
      <xdr:spPr>
        <a:xfrm>
          <a:off x="7594111" y="1319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63998</xdr:rowOff>
    </xdr:from>
    <xdr:to>
      <xdr:col>36</xdr:col>
      <xdr:colOff>165100</xdr:colOff>
      <xdr:row>78</xdr:row>
      <xdr:rowOff>165598</xdr:rowOff>
    </xdr:to>
    <xdr:sp macro="" textlink="">
      <xdr:nvSpPr>
        <xdr:cNvPr id="423" name="フローチャート: 判断 422"/>
        <xdr:cNvSpPr/>
      </xdr:nvSpPr>
      <xdr:spPr>
        <a:xfrm>
          <a:off x="6921500" y="1343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10675</xdr:rowOff>
    </xdr:from>
    <xdr:ext cx="534377" cy="259045"/>
    <xdr:sp macro="" textlink="">
      <xdr:nvSpPr>
        <xdr:cNvPr id="424" name="テキスト ボックス 423"/>
        <xdr:cNvSpPr txBox="1"/>
      </xdr:nvSpPr>
      <xdr:spPr>
        <a:xfrm>
          <a:off x="6705111" y="1321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115219</xdr:rowOff>
    </xdr:from>
    <xdr:to>
      <xdr:col>55</xdr:col>
      <xdr:colOff>50800</xdr:colOff>
      <xdr:row>79</xdr:row>
      <xdr:rowOff>45369</xdr:rowOff>
    </xdr:to>
    <xdr:sp macro="" textlink="">
      <xdr:nvSpPr>
        <xdr:cNvPr id="430" name="楕円 429"/>
        <xdr:cNvSpPr/>
      </xdr:nvSpPr>
      <xdr:spPr>
        <a:xfrm>
          <a:off x="10426700" y="1348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30146</xdr:rowOff>
    </xdr:from>
    <xdr:ext cx="469744" cy="259045"/>
    <xdr:sp macro="" textlink="">
      <xdr:nvSpPr>
        <xdr:cNvPr id="431" name="商工費該当値テキスト"/>
        <xdr:cNvSpPr txBox="1"/>
      </xdr:nvSpPr>
      <xdr:spPr>
        <a:xfrm>
          <a:off x="10528300" y="1340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92908</xdr:rowOff>
    </xdr:from>
    <xdr:to>
      <xdr:col>50</xdr:col>
      <xdr:colOff>165100</xdr:colOff>
      <xdr:row>79</xdr:row>
      <xdr:rowOff>23058</xdr:rowOff>
    </xdr:to>
    <xdr:sp macro="" textlink="">
      <xdr:nvSpPr>
        <xdr:cNvPr id="432" name="楕円 431"/>
        <xdr:cNvSpPr/>
      </xdr:nvSpPr>
      <xdr:spPr>
        <a:xfrm>
          <a:off x="9588500" y="1346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14185</xdr:rowOff>
    </xdr:from>
    <xdr:ext cx="469744" cy="259045"/>
    <xdr:sp macro="" textlink="">
      <xdr:nvSpPr>
        <xdr:cNvPr id="433" name="テキスト ボックス 432"/>
        <xdr:cNvSpPr txBox="1"/>
      </xdr:nvSpPr>
      <xdr:spPr>
        <a:xfrm>
          <a:off x="9404428" y="1355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126216</xdr:rowOff>
    </xdr:from>
    <xdr:to>
      <xdr:col>46</xdr:col>
      <xdr:colOff>38100</xdr:colOff>
      <xdr:row>79</xdr:row>
      <xdr:rowOff>56366</xdr:rowOff>
    </xdr:to>
    <xdr:sp macro="" textlink="">
      <xdr:nvSpPr>
        <xdr:cNvPr id="434" name="楕円 433"/>
        <xdr:cNvSpPr/>
      </xdr:nvSpPr>
      <xdr:spPr>
        <a:xfrm>
          <a:off x="8699500" y="1349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47493</xdr:rowOff>
    </xdr:from>
    <xdr:ext cx="469744" cy="259045"/>
    <xdr:sp macro="" textlink="">
      <xdr:nvSpPr>
        <xdr:cNvPr id="435" name="テキスト ボックス 434"/>
        <xdr:cNvSpPr txBox="1"/>
      </xdr:nvSpPr>
      <xdr:spPr>
        <a:xfrm>
          <a:off x="8515428" y="1359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116911</xdr:rowOff>
    </xdr:from>
    <xdr:to>
      <xdr:col>41</xdr:col>
      <xdr:colOff>101600</xdr:colOff>
      <xdr:row>79</xdr:row>
      <xdr:rowOff>47061</xdr:rowOff>
    </xdr:to>
    <xdr:sp macro="" textlink="">
      <xdr:nvSpPr>
        <xdr:cNvPr id="436" name="楕円 435"/>
        <xdr:cNvSpPr/>
      </xdr:nvSpPr>
      <xdr:spPr>
        <a:xfrm>
          <a:off x="7810500" y="1349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38188</xdr:rowOff>
    </xdr:from>
    <xdr:ext cx="469744" cy="259045"/>
    <xdr:sp macro="" textlink="">
      <xdr:nvSpPr>
        <xdr:cNvPr id="437" name="テキスト ボックス 436"/>
        <xdr:cNvSpPr txBox="1"/>
      </xdr:nvSpPr>
      <xdr:spPr>
        <a:xfrm>
          <a:off x="7626428" y="1358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112407</xdr:rowOff>
    </xdr:from>
    <xdr:to>
      <xdr:col>36</xdr:col>
      <xdr:colOff>165100</xdr:colOff>
      <xdr:row>79</xdr:row>
      <xdr:rowOff>42557</xdr:rowOff>
    </xdr:to>
    <xdr:sp macro="" textlink="">
      <xdr:nvSpPr>
        <xdr:cNvPr id="438" name="楕円 437"/>
        <xdr:cNvSpPr/>
      </xdr:nvSpPr>
      <xdr:spPr>
        <a:xfrm>
          <a:off x="6921500" y="1348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33684</xdr:rowOff>
    </xdr:from>
    <xdr:ext cx="469744" cy="259045"/>
    <xdr:sp macro="" textlink="">
      <xdr:nvSpPr>
        <xdr:cNvPr id="439" name="テキスト ボックス 438"/>
        <xdr:cNvSpPr txBox="1"/>
      </xdr:nvSpPr>
      <xdr:spPr>
        <a:xfrm>
          <a:off x="6737428" y="13578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51" name="テキスト ボックス 450"/>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3" name="テキスト ボックス 452"/>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4" name="直線コネクタ 453"/>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55" name="テキスト ボックス 454"/>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51995</xdr:rowOff>
    </xdr:from>
    <xdr:to>
      <xdr:col>54</xdr:col>
      <xdr:colOff>189865</xdr:colOff>
      <xdr:row>98</xdr:row>
      <xdr:rowOff>15996</xdr:rowOff>
    </xdr:to>
    <xdr:cxnSp macro="">
      <xdr:nvCxnSpPr>
        <xdr:cNvPr id="459" name="直線コネクタ 458"/>
        <xdr:cNvCxnSpPr/>
      </xdr:nvCxnSpPr>
      <xdr:spPr>
        <a:xfrm flipV="1">
          <a:off x="10475595" y="15653945"/>
          <a:ext cx="1270" cy="1164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50292</xdr:rowOff>
    </xdr:from>
    <xdr:ext cx="534377" cy="259045"/>
    <xdr:sp macro="" textlink="">
      <xdr:nvSpPr>
        <xdr:cNvPr id="460" name="土木費最小値テキスト"/>
        <xdr:cNvSpPr txBox="1"/>
      </xdr:nvSpPr>
      <xdr:spPr>
        <a:xfrm>
          <a:off x="10528300" y="1685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15996</xdr:rowOff>
    </xdr:from>
    <xdr:to>
      <xdr:col>55</xdr:col>
      <xdr:colOff>88900</xdr:colOff>
      <xdr:row>98</xdr:row>
      <xdr:rowOff>15996</xdr:rowOff>
    </xdr:to>
    <xdr:cxnSp macro="">
      <xdr:nvCxnSpPr>
        <xdr:cNvPr id="461" name="直線コネクタ 460"/>
        <xdr:cNvCxnSpPr/>
      </xdr:nvCxnSpPr>
      <xdr:spPr>
        <a:xfrm>
          <a:off x="10388600" y="16818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170122</xdr:rowOff>
    </xdr:from>
    <xdr:ext cx="690189" cy="259045"/>
    <xdr:sp macro="" textlink="">
      <xdr:nvSpPr>
        <xdr:cNvPr id="462" name="土木費最大値テキスト"/>
        <xdr:cNvSpPr txBox="1"/>
      </xdr:nvSpPr>
      <xdr:spPr>
        <a:xfrm>
          <a:off x="10528300" y="154291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51995</xdr:rowOff>
    </xdr:from>
    <xdr:to>
      <xdr:col>55</xdr:col>
      <xdr:colOff>88900</xdr:colOff>
      <xdr:row>91</xdr:row>
      <xdr:rowOff>51995</xdr:rowOff>
    </xdr:to>
    <xdr:cxnSp macro="">
      <xdr:nvCxnSpPr>
        <xdr:cNvPr id="463" name="直線コネクタ 462"/>
        <xdr:cNvCxnSpPr/>
      </xdr:nvCxnSpPr>
      <xdr:spPr>
        <a:xfrm>
          <a:off x="10388600" y="1565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156611</xdr:rowOff>
    </xdr:from>
    <xdr:to>
      <xdr:col>55</xdr:col>
      <xdr:colOff>0</xdr:colOff>
      <xdr:row>97</xdr:row>
      <xdr:rowOff>157855</xdr:rowOff>
    </xdr:to>
    <xdr:cxnSp macro="">
      <xdr:nvCxnSpPr>
        <xdr:cNvPr id="464" name="直線コネクタ 463"/>
        <xdr:cNvCxnSpPr/>
      </xdr:nvCxnSpPr>
      <xdr:spPr>
        <a:xfrm>
          <a:off x="9639300" y="16787261"/>
          <a:ext cx="838200" cy="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94742</xdr:rowOff>
    </xdr:from>
    <xdr:ext cx="534377" cy="259045"/>
    <xdr:sp macro="" textlink="">
      <xdr:nvSpPr>
        <xdr:cNvPr id="465" name="土木費平均値テキスト"/>
        <xdr:cNvSpPr txBox="1"/>
      </xdr:nvSpPr>
      <xdr:spPr>
        <a:xfrm>
          <a:off x="10528300" y="16725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116315</xdr:rowOff>
    </xdr:from>
    <xdr:to>
      <xdr:col>55</xdr:col>
      <xdr:colOff>50800</xdr:colOff>
      <xdr:row>98</xdr:row>
      <xdr:rowOff>46465</xdr:rowOff>
    </xdr:to>
    <xdr:sp macro="" textlink="">
      <xdr:nvSpPr>
        <xdr:cNvPr id="466" name="フローチャート: 判断 465"/>
        <xdr:cNvSpPr/>
      </xdr:nvSpPr>
      <xdr:spPr>
        <a:xfrm>
          <a:off x="10426700" y="1674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156611</xdr:rowOff>
    </xdr:from>
    <xdr:to>
      <xdr:col>50</xdr:col>
      <xdr:colOff>114300</xdr:colOff>
      <xdr:row>97</xdr:row>
      <xdr:rowOff>159052</xdr:rowOff>
    </xdr:to>
    <xdr:cxnSp macro="">
      <xdr:nvCxnSpPr>
        <xdr:cNvPr id="467" name="直線コネクタ 466"/>
        <xdr:cNvCxnSpPr/>
      </xdr:nvCxnSpPr>
      <xdr:spPr>
        <a:xfrm flipV="1">
          <a:off x="8750300" y="16787261"/>
          <a:ext cx="889000" cy="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114399</xdr:rowOff>
    </xdr:from>
    <xdr:to>
      <xdr:col>50</xdr:col>
      <xdr:colOff>165100</xdr:colOff>
      <xdr:row>98</xdr:row>
      <xdr:rowOff>44549</xdr:rowOff>
    </xdr:to>
    <xdr:sp macro="" textlink="">
      <xdr:nvSpPr>
        <xdr:cNvPr id="468" name="フローチャート: 判断 467"/>
        <xdr:cNvSpPr/>
      </xdr:nvSpPr>
      <xdr:spPr>
        <a:xfrm>
          <a:off x="9588500" y="1674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35676</xdr:rowOff>
    </xdr:from>
    <xdr:ext cx="534377" cy="259045"/>
    <xdr:sp macro="" textlink="">
      <xdr:nvSpPr>
        <xdr:cNvPr id="469" name="テキスト ボックス 468"/>
        <xdr:cNvSpPr txBox="1"/>
      </xdr:nvSpPr>
      <xdr:spPr>
        <a:xfrm>
          <a:off x="9372111" y="1683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159052</xdr:rowOff>
    </xdr:from>
    <xdr:to>
      <xdr:col>45</xdr:col>
      <xdr:colOff>177800</xdr:colOff>
      <xdr:row>97</xdr:row>
      <xdr:rowOff>159334</xdr:rowOff>
    </xdr:to>
    <xdr:cxnSp macro="">
      <xdr:nvCxnSpPr>
        <xdr:cNvPr id="470" name="直線コネクタ 469"/>
        <xdr:cNvCxnSpPr/>
      </xdr:nvCxnSpPr>
      <xdr:spPr>
        <a:xfrm flipV="1">
          <a:off x="7861300" y="16789702"/>
          <a:ext cx="889000" cy="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116401</xdr:rowOff>
    </xdr:from>
    <xdr:to>
      <xdr:col>46</xdr:col>
      <xdr:colOff>38100</xdr:colOff>
      <xdr:row>98</xdr:row>
      <xdr:rowOff>46551</xdr:rowOff>
    </xdr:to>
    <xdr:sp macro="" textlink="">
      <xdr:nvSpPr>
        <xdr:cNvPr id="471" name="フローチャート: 判断 470"/>
        <xdr:cNvSpPr/>
      </xdr:nvSpPr>
      <xdr:spPr>
        <a:xfrm>
          <a:off x="8699500" y="167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37678</xdr:rowOff>
    </xdr:from>
    <xdr:ext cx="534377" cy="259045"/>
    <xdr:sp macro="" textlink="">
      <xdr:nvSpPr>
        <xdr:cNvPr id="472" name="テキスト ボックス 471"/>
        <xdr:cNvSpPr txBox="1"/>
      </xdr:nvSpPr>
      <xdr:spPr>
        <a:xfrm>
          <a:off x="8483111" y="1683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159334</xdr:rowOff>
    </xdr:from>
    <xdr:to>
      <xdr:col>41</xdr:col>
      <xdr:colOff>50800</xdr:colOff>
      <xdr:row>97</xdr:row>
      <xdr:rowOff>160524</xdr:rowOff>
    </xdr:to>
    <xdr:cxnSp macro="">
      <xdr:nvCxnSpPr>
        <xdr:cNvPr id="473" name="直線コネクタ 472"/>
        <xdr:cNvCxnSpPr/>
      </xdr:nvCxnSpPr>
      <xdr:spPr>
        <a:xfrm flipV="1">
          <a:off x="6972300" y="16789984"/>
          <a:ext cx="889000" cy="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114202</xdr:rowOff>
    </xdr:from>
    <xdr:to>
      <xdr:col>41</xdr:col>
      <xdr:colOff>101600</xdr:colOff>
      <xdr:row>98</xdr:row>
      <xdr:rowOff>44352</xdr:rowOff>
    </xdr:to>
    <xdr:sp macro="" textlink="">
      <xdr:nvSpPr>
        <xdr:cNvPr id="474" name="フローチャート: 判断 473"/>
        <xdr:cNvSpPr/>
      </xdr:nvSpPr>
      <xdr:spPr>
        <a:xfrm>
          <a:off x="7810500" y="1674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35479</xdr:rowOff>
    </xdr:from>
    <xdr:ext cx="534377" cy="259045"/>
    <xdr:sp macro="" textlink="">
      <xdr:nvSpPr>
        <xdr:cNvPr id="475" name="テキスト ボックス 474"/>
        <xdr:cNvSpPr txBox="1"/>
      </xdr:nvSpPr>
      <xdr:spPr>
        <a:xfrm>
          <a:off x="7594111" y="1683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115226</xdr:rowOff>
    </xdr:from>
    <xdr:to>
      <xdr:col>36</xdr:col>
      <xdr:colOff>165100</xdr:colOff>
      <xdr:row>98</xdr:row>
      <xdr:rowOff>45376</xdr:rowOff>
    </xdr:to>
    <xdr:sp macro="" textlink="">
      <xdr:nvSpPr>
        <xdr:cNvPr id="476" name="フローチャート: 判断 475"/>
        <xdr:cNvSpPr/>
      </xdr:nvSpPr>
      <xdr:spPr>
        <a:xfrm>
          <a:off x="6921500" y="1674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36503</xdr:rowOff>
    </xdr:from>
    <xdr:ext cx="534377" cy="259045"/>
    <xdr:sp macro="" textlink="">
      <xdr:nvSpPr>
        <xdr:cNvPr id="477" name="テキスト ボックス 476"/>
        <xdr:cNvSpPr txBox="1"/>
      </xdr:nvSpPr>
      <xdr:spPr>
        <a:xfrm>
          <a:off x="6705111" y="1683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107055</xdr:rowOff>
    </xdr:from>
    <xdr:to>
      <xdr:col>55</xdr:col>
      <xdr:colOff>50800</xdr:colOff>
      <xdr:row>98</xdr:row>
      <xdr:rowOff>37205</xdr:rowOff>
    </xdr:to>
    <xdr:sp macro="" textlink="">
      <xdr:nvSpPr>
        <xdr:cNvPr id="483" name="楕円 482"/>
        <xdr:cNvSpPr/>
      </xdr:nvSpPr>
      <xdr:spPr>
        <a:xfrm>
          <a:off x="10426700" y="1673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66432</xdr:rowOff>
    </xdr:from>
    <xdr:ext cx="534377" cy="259045"/>
    <xdr:sp macro="" textlink="">
      <xdr:nvSpPr>
        <xdr:cNvPr id="484" name="土木費該当値テキスト"/>
        <xdr:cNvSpPr txBox="1"/>
      </xdr:nvSpPr>
      <xdr:spPr>
        <a:xfrm>
          <a:off x="10528300" y="1652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105811</xdr:rowOff>
    </xdr:from>
    <xdr:to>
      <xdr:col>50</xdr:col>
      <xdr:colOff>165100</xdr:colOff>
      <xdr:row>98</xdr:row>
      <xdr:rowOff>35961</xdr:rowOff>
    </xdr:to>
    <xdr:sp macro="" textlink="">
      <xdr:nvSpPr>
        <xdr:cNvPr id="485" name="楕円 484"/>
        <xdr:cNvSpPr/>
      </xdr:nvSpPr>
      <xdr:spPr>
        <a:xfrm>
          <a:off x="9588500" y="1673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52488</xdr:rowOff>
    </xdr:from>
    <xdr:ext cx="534377" cy="259045"/>
    <xdr:sp macro="" textlink="">
      <xdr:nvSpPr>
        <xdr:cNvPr id="486" name="テキスト ボックス 485"/>
        <xdr:cNvSpPr txBox="1"/>
      </xdr:nvSpPr>
      <xdr:spPr>
        <a:xfrm>
          <a:off x="9372111" y="1651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108252</xdr:rowOff>
    </xdr:from>
    <xdr:to>
      <xdr:col>46</xdr:col>
      <xdr:colOff>38100</xdr:colOff>
      <xdr:row>98</xdr:row>
      <xdr:rowOff>38402</xdr:rowOff>
    </xdr:to>
    <xdr:sp macro="" textlink="">
      <xdr:nvSpPr>
        <xdr:cNvPr id="487" name="楕円 486"/>
        <xdr:cNvSpPr/>
      </xdr:nvSpPr>
      <xdr:spPr>
        <a:xfrm>
          <a:off x="8699500" y="1673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54929</xdr:rowOff>
    </xdr:from>
    <xdr:ext cx="534377" cy="259045"/>
    <xdr:sp macro="" textlink="">
      <xdr:nvSpPr>
        <xdr:cNvPr id="488" name="テキスト ボックス 487"/>
        <xdr:cNvSpPr txBox="1"/>
      </xdr:nvSpPr>
      <xdr:spPr>
        <a:xfrm>
          <a:off x="8483111" y="1651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108534</xdr:rowOff>
    </xdr:from>
    <xdr:to>
      <xdr:col>41</xdr:col>
      <xdr:colOff>101600</xdr:colOff>
      <xdr:row>98</xdr:row>
      <xdr:rowOff>38684</xdr:rowOff>
    </xdr:to>
    <xdr:sp macro="" textlink="">
      <xdr:nvSpPr>
        <xdr:cNvPr id="489" name="楕円 488"/>
        <xdr:cNvSpPr/>
      </xdr:nvSpPr>
      <xdr:spPr>
        <a:xfrm>
          <a:off x="7810500" y="1673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55211</xdr:rowOff>
    </xdr:from>
    <xdr:ext cx="534377" cy="259045"/>
    <xdr:sp macro="" textlink="">
      <xdr:nvSpPr>
        <xdr:cNvPr id="490" name="テキスト ボックス 489"/>
        <xdr:cNvSpPr txBox="1"/>
      </xdr:nvSpPr>
      <xdr:spPr>
        <a:xfrm>
          <a:off x="7594111" y="1651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109724</xdr:rowOff>
    </xdr:from>
    <xdr:to>
      <xdr:col>36</xdr:col>
      <xdr:colOff>165100</xdr:colOff>
      <xdr:row>98</xdr:row>
      <xdr:rowOff>39874</xdr:rowOff>
    </xdr:to>
    <xdr:sp macro="" textlink="">
      <xdr:nvSpPr>
        <xdr:cNvPr id="491" name="楕円 490"/>
        <xdr:cNvSpPr/>
      </xdr:nvSpPr>
      <xdr:spPr>
        <a:xfrm>
          <a:off x="6921500" y="1674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56401</xdr:rowOff>
    </xdr:from>
    <xdr:ext cx="534377" cy="259045"/>
    <xdr:sp macro="" textlink="">
      <xdr:nvSpPr>
        <xdr:cNvPr id="492" name="テキスト ボックス 491"/>
        <xdr:cNvSpPr txBox="1"/>
      </xdr:nvSpPr>
      <xdr:spPr>
        <a:xfrm>
          <a:off x="6705111" y="1651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5" name="テキスト ボックス 504"/>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117036</xdr:rowOff>
    </xdr:from>
    <xdr:to>
      <xdr:col>85</xdr:col>
      <xdr:colOff>126364</xdr:colOff>
      <xdr:row>38</xdr:row>
      <xdr:rowOff>153220</xdr:rowOff>
    </xdr:to>
    <xdr:cxnSp macro="">
      <xdr:nvCxnSpPr>
        <xdr:cNvPr id="519" name="直線コネクタ 518"/>
        <xdr:cNvCxnSpPr/>
      </xdr:nvCxnSpPr>
      <xdr:spPr>
        <a:xfrm flipV="1">
          <a:off x="16317595" y="5260536"/>
          <a:ext cx="1269" cy="140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157047</xdr:rowOff>
    </xdr:from>
    <xdr:ext cx="534377" cy="259045"/>
    <xdr:sp macro="" textlink="">
      <xdr:nvSpPr>
        <xdr:cNvPr id="520" name="消防費最小値テキスト"/>
        <xdr:cNvSpPr txBox="1"/>
      </xdr:nvSpPr>
      <xdr:spPr>
        <a:xfrm>
          <a:off x="16370300" y="667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153220</xdr:rowOff>
    </xdr:from>
    <xdr:to>
      <xdr:col>86</xdr:col>
      <xdr:colOff>25400</xdr:colOff>
      <xdr:row>38</xdr:row>
      <xdr:rowOff>153220</xdr:rowOff>
    </xdr:to>
    <xdr:cxnSp macro="">
      <xdr:nvCxnSpPr>
        <xdr:cNvPr id="521" name="直線コネクタ 520"/>
        <xdr:cNvCxnSpPr/>
      </xdr:nvCxnSpPr>
      <xdr:spPr>
        <a:xfrm>
          <a:off x="16230600" y="666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63713</xdr:rowOff>
    </xdr:from>
    <xdr:ext cx="534377" cy="259045"/>
    <xdr:sp macro="" textlink="">
      <xdr:nvSpPr>
        <xdr:cNvPr id="522" name="消防費最大値テキスト"/>
        <xdr:cNvSpPr txBox="1"/>
      </xdr:nvSpPr>
      <xdr:spPr>
        <a:xfrm>
          <a:off x="16370300" y="503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56,694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117036</xdr:rowOff>
    </xdr:from>
    <xdr:to>
      <xdr:col>86</xdr:col>
      <xdr:colOff>25400</xdr:colOff>
      <xdr:row>30</xdr:row>
      <xdr:rowOff>117036</xdr:rowOff>
    </xdr:to>
    <xdr:cxnSp macro="">
      <xdr:nvCxnSpPr>
        <xdr:cNvPr id="523" name="直線コネクタ 522"/>
        <xdr:cNvCxnSpPr/>
      </xdr:nvCxnSpPr>
      <xdr:spPr>
        <a:xfrm>
          <a:off x="16230600" y="526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92641</xdr:rowOff>
    </xdr:from>
    <xdr:to>
      <xdr:col>85</xdr:col>
      <xdr:colOff>127000</xdr:colOff>
      <xdr:row>33</xdr:row>
      <xdr:rowOff>127323</xdr:rowOff>
    </xdr:to>
    <xdr:cxnSp macro="">
      <xdr:nvCxnSpPr>
        <xdr:cNvPr id="524" name="直線コネクタ 523"/>
        <xdr:cNvCxnSpPr/>
      </xdr:nvCxnSpPr>
      <xdr:spPr>
        <a:xfrm>
          <a:off x="15481300" y="5579041"/>
          <a:ext cx="838200" cy="20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70135</xdr:rowOff>
    </xdr:from>
    <xdr:ext cx="534377" cy="259045"/>
    <xdr:sp macro="" textlink="">
      <xdr:nvSpPr>
        <xdr:cNvPr id="525" name="消防費平均値テキスト"/>
        <xdr:cNvSpPr txBox="1"/>
      </xdr:nvSpPr>
      <xdr:spPr>
        <a:xfrm>
          <a:off x="16370300" y="6242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91708</xdr:rowOff>
    </xdr:from>
    <xdr:to>
      <xdr:col>85</xdr:col>
      <xdr:colOff>177800</xdr:colOff>
      <xdr:row>37</xdr:row>
      <xdr:rowOff>21858</xdr:rowOff>
    </xdr:to>
    <xdr:sp macro="" textlink="">
      <xdr:nvSpPr>
        <xdr:cNvPr id="526" name="フローチャート: 判断 525"/>
        <xdr:cNvSpPr/>
      </xdr:nvSpPr>
      <xdr:spPr>
        <a:xfrm>
          <a:off x="16268700" y="626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92641</xdr:rowOff>
    </xdr:from>
    <xdr:to>
      <xdr:col>81</xdr:col>
      <xdr:colOff>50800</xdr:colOff>
      <xdr:row>33</xdr:row>
      <xdr:rowOff>87024</xdr:rowOff>
    </xdr:to>
    <xdr:cxnSp macro="">
      <xdr:nvCxnSpPr>
        <xdr:cNvPr id="527" name="直線コネクタ 526"/>
        <xdr:cNvCxnSpPr/>
      </xdr:nvCxnSpPr>
      <xdr:spPr>
        <a:xfrm flipV="1">
          <a:off x="14592300" y="5579041"/>
          <a:ext cx="889000" cy="16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138963</xdr:rowOff>
    </xdr:from>
    <xdr:to>
      <xdr:col>81</xdr:col>
      <xdr:colOff>101600</xdr:colOff>
      <xdr:row>37</xdr:row>
      <xdr:rowOff>69113</xdr:rowOff>
    </xdr:to>
    <xdr:sp macro="" textlink="">
      <xdr:nvSpPr>
        <xdr:cNvPr id="528" name="フローチャート: 判断 527"/>
        <xdr:cNvSpPr/>
      </xdr:nvSpPr>
      <xdr:spPr>
        <a:xfrm>
          <a:off x="15430500" y="6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60240</xdr:rowOff>
    </xdr:from>
    <xdr:ext cx="534377" cy="259045"/>
    <xdr:sp macro="" textlink="">
      <xdr:nvSpPr>
        <xdr:cNvPr id="529" name="テキスト ボックス 528"/>
        <xdr:cNvSpPr txBox="1"/>
      </xdr:nvSpPr>
      <xdr:spPr>
        <a:xfrm>
          <a:off x="15214111" y="640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87024</xdr:rowOff>
    </xdr:from>
    <xdr:to>
      <xdr:col>76</xdr:col>
      <xdr:colOff>114300</xdr:colOff>
      <xdr:row>35</xdr:row>
      <xdr:rowOff>57273</xdr:rowOff>
    </xdr:to>
    <xdr:cxnSp macro="">
      <xdr:nvCxnSpPr>
        <xdr:cNvPr id="530" name="直線コネクタ 529"/>
        <xdr:cNvCxnSpPr/>
      </xdr:nvCxnSpPr>
      <xdr:spPr>
        <a:xfrm flipV="1">
          <a:off x="13703300" y="5744874"/>
          <a:ext cx="889000" cy="31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32142</xdr:rowOff>
    </xdr:from>
    <xdr:to>
      <xdr:col>76</xdr:col>
      <xdr:colOff>165100</xdr:colOff>
      <xdr:row>36</xdr:row>
      <xdr:rowOff>133742</xdr:rowOff>
    </xdr:to>
    <xdr:sp macro="" textlink="">
      <xdr:nvSpPr>
        <xdr:cNvPr id="531" name="フローチャート: 判断 530"/>
        <xdr:cNvSpPr/>
      </xdr:nvSpPr>
      <xdr:spPr>
        <a:xfrm>
          <a:off x="145415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124869</xdr:rowOff>
    </xdr:from>
    <xdr:ext cx="534377" cy="259045"/>
    <xdr:sp macro="" textlink="">
      <xdr:nvSpPr>
        <xdr:cNvPr id="532" name="テキスト ボックス 531"/>
        <xdr:cNvSpPr txBox="1"/>
      </xdr:nvSpPr>
      <xdr:spPr>
        <a:xfrm>
          <a:off x="14325111" y="629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101687</xdr:rowOff>
    </xdr:from>
    <xdr:to>
      <xdr:col>71</xdr:col>
      <xdr:colOff>177800</xdr:colOff>
      <xdr:row>35</xdr:row>
      <xdr:rowOff>57273</xdr:rowOff>
    </xdr:to>
    <xdr:cxnSp macro="">
      <xdr:nvCxnSpPr>
        <xdr:cNvPr id="533" name="直線コネクタ 532"/>
        <xdr:cNvCxnSpPr/>
      </xdr:nvCxnSpPr>
      <xdr:spPr>
        <a:xfrm>
          <a:off x="12814300" y="5416637"/>
          <a:ext cx="889000" cy="64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108266</xdr:rowOff>
    </xdr:from>
    <xdr:to>
      <xdr:col>72</xdr:col>
      <xdr:colOff>38100</xdr:colOff>
      <xdr:row>37</xdr:row>
      <xdr:rowOff>38416</xdr:rowOff>
    </xdr:to>
    <xdr:sp macro="" textlink="">
      <xdr:nvSpPr>
        <xdr:cNvPr id="534" name="フローチャート: 判断 533"/>
        <xdr:cNvSpPr/>
      </xdr:nvSpPr>
      <xdr:spPr>
        <a:xfrm>
          <a:off x="13652500" y="628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29543</xdr:rowOff>
    </xdr:from>
    <xdr:ext cx="534377" cy="259045"/>
    <xdr:sp macro="" textlink="">
      <xdr:nvSpPr>
        <xdr:cNvPr id="535" name="テキスト ボックス 534"/>
        <xdr:cNvSpPr txBox="1"/>
      </xdr:nvSpPr>
      <xdr:spPr>
        <a:xfrm>
          <a:off x="13436111" y="637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77666</xdr:rowOff>
    </xdr:from>
    <xdr:to>
      <xdr:col>67</xdr:col>
      <xdr:colOff>101600</xdr:colOff>
      <xdr:row>37</xdr:row>
      <xdr:rowOff>7816</xdr:rowOff>
    </xdr:to>
    <xdr:sp macro="" textlink="">
      <xdr:nvSpPr>
        <xdr:cNvPr id="536" name="フローチャート: 判断 535"/>
        <xdr:cNvSpPr/>
      </xdr:nvSpPr>
      <xdr:spPr>
        <a:xfrm>
          <a:off x="12763500" y="62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170393</xdr:rowOff>
    </xdr:from>
    <xdr:ext cx="534377" cy="259045"/>
    <xdr:sp macro="" textlink="">
      <xdr:nvSpPr>
        <xdr:cNvPr id="537" name="テキスト ボックス 536"/>
        <xdr:cNvSpPr txBox="1"/>
      </xdr:nvSpPr>
      <xdr:spPr>
        <a:xfrm>
          <a:off x="12547111" y="634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76523</xdr:rowOff>
    </xdr:from>
    <xdr:to>
      <xdr:col>85</xdr:col>
      <xdr:colOff>177800</xdr:colOff>
      <xdr:row>34</xdr:row>
      <xdr:rowOff>6673</xdr:rowOff>
    </xdr:to>
    <xdr:sp macro="" textlink="">
      <xdr:nvSpPr>
        <xdr:cNvPr id="543" name="楕円 542"/>
        <xdr:cNvSpPr/>
      </xdr:nvSpPr>
      <xdr:spPr>
        <a:xfrm>
          <a:off x="16268700" y="573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99400</xdr:rowOff>
    </xdr:from>
    <xdr:ext cx="534377" cy="259045"/>
    <xdr:sp macro="" textlink="">
      <xdr:nvSpPr>
        <xdr:cNvPr id="544" name="消防費該当値テキスト"/>
        <xdr:cNvSpPr txBox="1"/>
      </xdr:nvSpPr>
      <xdr:spPr>
        <a:xfrm>
          <a:off x="16370300" y="558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41841</xdr:rowOff>
    </xdr:from>
    <xdr:to>
      <xdr:col>81</xdr:col>
      <xdr:colOff>101600</xdr:colOff>
      <xdr:row>32</xdr:row>
      <xdr:rowOff>143441</xdr:rowOff>
    </xdr:to>
    <xdr:sp macro="" textlink="">
      <xdr:nvSpPr>
        <xdr:cNvPr id="545" name="楕円 544"/>
        <xdr:cNvSpPr/>
      </xdr:nvSpPr>
      <xdr:spPr>
        <a:xfrm>
          <a:off x="15430500" y="552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159968</xdr:rowOff>
    </xdr:from>
    <xdr:ext cx="534377" cy="259045"/>
    <xdr:sp macro="" textlink="">
      <xdr:nvSpPr>
        <xdr:cNvPr id="546" name="テキスト ボックス 545"/>
        <xdr:cNvSpPr txBox="1"/>
      </xdr:nvSpPr>
      <xdr:spPr>
        <a:xfrm>
          <a:off x="15214111" y="530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36224</xdr:rowOff>
    </xdr:from>
    <xdr:to>
      <xdr:col>76</xdr:col>
      <xdr:colOff>165100</xdr:colOff>
      <xdr:row>33</xdr:row>
      <xdr:rowOff>137824</xdr:rowOff>
    </xdr:to>
    <xdr:sp macro="" textlink="">
      <xdr:nvSpPr>
        <xdr:cNvPr id="547" name="楕円 546"/>
        <xdr:cNvSpPr/>
      </xdr:nvSpPr>
      <xdr:spPr>
        <a:xfrm>
          <a:off x="14541500" y="569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154351</xdr:rowOff>
    </xdr:from>
    <xdr:ext cx="534377" cy="259045"/>
    <xdr:sp macro="" textlink="">
      <xdr:nvSpPr>
        <xdr:cNvPr id="548" name="テキスト ボックス 547"/>
        <xdr:cNvSpPr txBox="1"/>
      </xdr:nvSpPr>
      <xdr:spPr>
        <a:xfrm>
          <a:off x="14325111" y="546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6473</xdr:rowOff>
    </xdr:from>
    <xdr:to>
      <xdr:col>72</xdr:col>
      <xdr:colOff>38100</xdr:colOff>
      <xdr:row>35</xdr:row>
      <xdr:rowOff>108073</xdr:rowOff>
    </xdr:to>
    <xdr:sp macro="" textlink="">
      <xdr:nvSpPr>
        <xdr:cNvPr id="549" name="楕円 548"/>
        <xdr:cNvSpPr/>
      </xdr:nvSpPr>
      <xdr:spPr>
        <a:xfrm>
          <a:off x="13652500" y="600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124600</xdr:rowOff>
    </xdr:from>
    <xdr:ext cx="534377" cy="259045"/>
    <xdr:sp macro="" textlink="">
      <xdr:nvSpPr>
        <xdr:cNvPr id="550" name="テキスト ボックス 549"/>
        <xdr:cNvSpPr txBox="1"/>
      </xdr:nvSpPr>
      <xdr:spPr>
        <a:xfrm>
          <a:off x="13436111" y="578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50887</xdr:rowOff>
    </xdr:from>
    <xdr:to>
      <xdr:col>67</xdr:col>
      <xdr:colOff>101600</xdr:colOff>
      <xdr:row>31</xdr:row>
      <xdr:rowOff>152487</xdr:rowOff>
    </xdr:to>
    <xdr:sp macro="" textlink="">
      <xdr:nvSpPr>
        <xdr:cNvPr id="551" name="楕円 550"/>
        <xdr:cNvSpPr/>
      </xdr:nvSpPr>
      <xdr:spPr>
        <a:xfrm>
          <a:off x="12763500" y="53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169014</xdr:rowOff>
    </xdr:from>
    <xdr:ext cx="534377" cy="259045"/>
    <xdr:sp macro="" textlink="">
      <xdr:nvSpPr>
        <xdr:cNvPr id="552" name="テキスト ボックス 551"/>
        <xdr:cNvSpPr txBox="1"/>
      </xdr:nvSpPr>
      <xdr:spPr>
        <a:xfrm>
          <a:off x="12547111" y="514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1" name="テキスト ボックス 57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3" name="テキスト ボックス 57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5" name="テキスト ボックス 57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32704</xdr:rowOff>
    </xdr:from>
    <xdr:to>
      <xdr:col>85</xdr:col>
      <xdr:colOff>126364</xdr:colOff>
      <xdr:row>59</xdr:row>
      <xdr:rowOff>75725</xdr:rowOff>
    </xdr:to>
    <xdr:cxnSp macro="">
      <xdr:nvCxnSpPr>
        <xdr:cNvPr id="579" name="直線コネクタ 578"/>
        <xdr:cNvCxnSpPr/>
      </xdr:nvCxnSpPr>
      <xdr:spPr>
        <a:xfrm flipV="1">
          <a:off x="16317595" y="8605204"/>
          <a:ext cx="1269" cy="1586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79552</xdr:rowOff>
    </xdr:from>
    <xdr:ext cx="534377" cy="259045"/>
    <xdr:sp macro="" textlink="">
      <xdr:nvSpPr>
        <xdr:cNvPr id="580" name="教育費最小値テキスト"/>
        <xdr:cNvSpPr txBox="1"/>
      </xdr:nvSpPr>
      <xdr:spPr>
        <a:xfrm>
          <a:off x="16370300" y="1019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75725</xdr:rowOff>
    </xdr:from>
    <xdr:to>
      <xdr:col>86</xdr:col>
      <xdr:colOff>25400</xdr:colOff>
      <xdr:row>59</xdr:row>
      <xdr:rowOff>75725</xdr:rowOff>
    </xdr:to>
    <xdr:cxnSp macro="">
      <xdr:nvCxnSpPr>
        <xdr:cNvPr id="581" name="直線コネクタ 580"/>
        <xdr:cNvCxnSpPr/>
      </xdr:nvCxnSpPr>
      <xdr:spPr>
        <a:xfrm>
          <a:off x="16230600" y="10191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150831</xdr:rowOff>
    </xdr:from>
    <xdr:ext cx="599010" cy="259045"/>
    <xdr:sp macro="" textlink="">
      <xdr:nvSpPr>
        <xdr:cNvPr id="582" name="教育費最大値テキスト"/>
        <xdr:cNvSpPr txBox="1"/>
      </xdr:nvSpPr>
      <xdr:spPr>
        <a:xfrm>
          <a:off x="16370300" y="838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177,829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32704</xdr:rowOff>
    </xdr:from>
    <xdr:to>
      <xdr:col>86</xdr:col>
      <xdr:colOff>25400</xdr:colOff>
      <xdr:row>50</xdr:row>
      <xdr:rowOff>32704</xdr:rowOff>
    </xdr:to>
    <xdr:cxnSp macro="">
      <xdr:nvCxnSpPr>
        <xdr:cNvPr id="583" name="直線コネクタ 582"/>
        <xdr:cNvCxnSpPr/>
      </xdr:nvCxnSpPr>
      <xdr:spPr>
        <a:xfrm>
          <a:off x="16230600" y="860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74985</xdr:rowOff>
    </xdr:from>
    <xdr:to>
      <xdr:col>85</xdr:col>
      <xdr:colOff>127000</xdr:colOff>
      <xdr:row>57</xdr:row>
      <xdr:rowOff>60343</xdr:rowOff>
    </xdr:to>
    <xdr:cxnSp macro="">
      <xdr:nvCxnSpPr>
        <xdr:cNvPr id="584" name="直線コネクタ 583"/>
        <xdr:cNvCxnSpPr/>
      </xdr:nvCxnSpPr>
      <xdr:spPr>
        <a:xfrm flipV="1">
          <a:off x="15481300" y="9676185"/>
          <a:ext cx="838200" cy="15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46731</xdr:rowOff>
    </xdr:from>
    <xdr:ext cx="534377" cy="259045"/>
    <xdr:sp macro="" textlink="">
      <xdr:nvSpPr>
        <xdr:cNvPr id="585" name="教育費平均値テキスト"/>
        <xdr:cNvSpPr txBox="1"/>
      </xdr:nvSpPr>
      <xdr:spPr>
        <a:xfrm>
          <a:off x="16370300" y="9819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68304</xdr:rowOff>
    </xdr:from>
    <xdr:to>
      <xdr:col>85</xdr:col>
      <xdr:colOff>177800</xdr:colOff>
      <xdr:row>57</xdr:row>
      <xdr:rowOff>169904</xdr:rowOff>
    </xdr:to>
    <xdr:sp macro="" textlink="">
      <xdr:nvSpPr>
        <xdr:cNvPr id="586" name="フローチャート: 判断 585"/>
        <xdr:cNvSpPr/>
      </xdr:nvSpPr>
      <xdr:spPr>
        <a:xfrm>
          <a:off x="162687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83878</xdr:rowOff>
    </xdr:from>
    <xdr:to>
      <xdr:col>81</xdr:col>
      <xdr:colOff>50800</xdr:colOff>
      <xdr:row>57</xdr:row>
      <xdr:rowOff>60343</xdr:rowOff>
    </xdr:to>
    <xdr:cxnSp macro="">
      <xdr:nvCxnSpPr>
        <xdr:cNvPr id="587" name="直線コネクタ 586"/>
        <xdr:cNvCxnSpPr/>
      </xdr:nvCxnSpPr>
      <xdr:spPr>
        <a:xfrm>
          <a:off x="14592300" y="9342178"/>
          <a:ext cx="889000" cy="49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79332</xdr:rowOff>
    </xdr:from>
    <xdr:to>
      <xdr:col>81</xdr:col>
      <xdr:colOff>101600</xdr:colOff>
      <xdr:row>58</xdr:row>
      <xdr:rowOff>9482</xdr:rowOff>
    </xdr:to>
    <xdr:sp macro="" textlink="">
      <xdr:nvSpPr>
        <xdr:cNvPr id="588" name="フローチャート: 判断 587"/>
        <xdr:cNvSpPr/>
      </xdr:nvSpPr>
      <xdr:spPr>
        <a:xfrm>
          <a:off x="15430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609</xdr:rowOff>
    </xdr:from>
    <xdr:ext cx="534377" cy="259045"/>
    <xdr:sp macro="" textlink="">
      <xdr:nvSpPr>
        <xdr:cNvPr id="589" name="テキスト ボックス 588"/>
        <xdr:cNvSpPr txBox="1"/>
      </xdr:nvSpPr>
      <xdr:spPr>
        <a:xfrm>
          <a:off x="15214111" y="994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83878</xdr:rowOff>
    </xdr:from>
    <xdr:to>
      <xdr:col>76</xdr:col>
      <xdr:colOff>114300</xdr:colOff>
      <xdr:row>56</xdr:row>
      <xdr:rowOff>72982</xdr:rowOff>
    </xdr:to>
    <xdr:cxnSp macro="">
      <xdr:nvCxnSpPr>
        <xdr:cNvPr id="590" name="直線コネクタ 589"/>
        <xdr:cNvCxnSpPr/>
      </xdr:nvCxnSpPr>
      <xdr:spPr>
        <a:xfrm flipV="1">
          <a:off x="13703300" y="9342178"/>
          <a:ext cx="889000" cy="3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89815</xdr:rowOff>
    </xdr:from>
    <xdr:to>
      <xdr:col>76</xdr:col>
      <xdr:colOff>165100</xdr:colOff>
      <xdr:row>58</xdr:row>
      <xdr:rowOff>19965</xdr:rowOff>
    </xdr:to>
    <xdr:sp macro="" textlink="">
      <xdr:nvSpPr>
        <xdr:cNvPr id="591" name="フローチャート: 判断 590"/>
        <xdr:cNvSpPr/>
      </xdr:nvSpPr>
      <xdr:spPr>
        <a:xfrm>
          <a:off x="14541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11092</xdr:rowOff>
    </xdr:from>
    <xdr:ext cx="534377" cy="259045"/>
    <xdr:sp macro="" textlink="">
      <xdr:nvSpPr>
        <xdr:cNvPr id="592" name="テキスト ボックス 591"/>
        <xdr:cNvSpPr txBox="1"/>
      </xdr:nvSpPr>
      <xdr:spPr>
        <a:xfrm>
          <a:off x="14325111" y="99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72982</xdr:rowOff>
    </xdr:from>
    <xdr:to>
      <xdr:col>71</xdr:col>
      <xdr:colOff>177800</xdr:colOff>
      <xdr:row>58</xdr:row>
      <xdr:rowOff>40770</xdr:rowOff>
    </xdr:to>
    <xdr:cxnSp macro="">
      <xdr:nvCxnSpPr>
        <xdr:cNvPr id="593" name="直線コネクタ 592"/>
        <xdr:cNvCxnSpPr/>
      </xdr:nvCxnSpPr>
      <xdr:spPr>
        <a:xfrm flipV="1">
          <a:off x="12814300" y="9674182"/>
          <a:ext cx="889000" cy="31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51312</xdr:rowOff>
    </xdr:from>
    <xdr:to>
      <xdr:col>72</xdr:col>
      <xdr:colOff>38100</xdr:colOff>
      <xdr:row>57</xdr:row>
      <xdr:rowOff>152912</xdr:rowOff>
    </xdr:to>
    <xdr:sp macro="" textlink="">
      <xdr:nvSpPr>
        <xdr:cNvPr id="594" name="フローチャート: 判断 593"/>
        <xdr:cNvSpPr/>
      </xdr:nvSpPr>
      <xdr:spPr>
        <a:xfrm>
          <a:off x="13652500" y="982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144039</xdr:rowOff>
    </xdr:from>
    <xdr:ext cx="534377" cy="259045"/>
    <xdr:sp macro="" textlink="">
      <xdr:nvSpPr>
        <xdr:cNvPr id="595" name="テキスト ボックス 594"/>
        <xdr:cNvSpPr txBox="1"/>
      </xdr:nvSpPr>
      <xdr:spPr>
        <a:xfrm>
          <a:off x="13436111" y="991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128644</xdr:rowOff>
    </xdr:from>
    <xdr:to>
      <xdr:col>67</xdr:col>
      <xdr:colOff>101600</xdr:colOff>
      <xdr:row>58</xdr:row>
      <xdr:rowOff>58794</xdr:rowOff>
    </xdr:to>
    <xdr:sp macro="" textlink="">
      <xdr:nvSpPr>
        <xdr:cNvPr id="596" name="フローチャート: 判断 595"/>
        <xdr:cNvSpPr/>
      </xdr:nvSpPr>
      <xdr:spPr>
        <a:xfrm>
          <a:off x="12763500" y="99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75321</xdr:rowOff>
    </xdr:from>
    <xdr:ext cx="534377" cy="259045"/>
    <xdr:sp macro="" textlink="">
      <xdr:nvSpPr>
        <xdr:cNvPr id="597" name="テキスト ボックス 596"/>
        <xdr:cNvSpPr txBox="1"/>
      </xdr:nvSpPr>
      <xdr:spPr>
        <a:xfrm>
          <a:off x="12547111" y="967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24185</xdr:rowOff>
    </xdr:from>
    <xdr:to>
      <xdr:col>85</xdr:col>
      <xdr:colOff>177800</xdr:colOff>
      <xdr:row>56</xdr:row>
      <xdr:rowOff>125785</xdr:rowOff>
    </xdr:to>
    <xdr:sp macro="" textlink="">
      <xdr:nvSpPr>
        <xdr:cNvPr id="603" name="楕円 602"/>
        <xdr:cNvSpPr/>
      </xdr:nvSpPr>
      <xdr:spPr>
        <a:xfrm>
          <a:off x="16268700" y="962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47062</xdr:rowOff>
    </xdr:from>
    <xdr:ext cx="534377" cy="259045"/>
    <xdr:sp macro="" textlink="">
      <xdr:nvSpPr>
        <xdr:cNvPr id="604" name="教育費該当値テキスト"/>
        <xdr:cNvSpPr txBox="1"/>
      </xdr:nvSpPr>
      <xdr:spPr>
        <a:xfrm>
          <a:off x="16370300" y="947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9543</xdr:rowOff>
    </xdr:from>
    <xdr:to>
      <xdr:col>81</xdr:col>
      <xdr:colOff>101600</xdr:colOff>
      <xdr:row>57</xdr:row>
      <xdr:rowOff>111143</xdr:rowOff>
    </xdr:to>
    <xdr:sp macro="" textlink="">
      <xdr:nvSpPr>
        <xdr:cNvPr id="605" name="楕円 604"/>
        <xdr:cNvSpPr/>
      </xdr:nvSpPr>
      <xdr:spPr>
        <a:xfrm>
          <a:off x="15430500" y="978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127670</xdr:rowOff>
    </xdr:from>
    <xdr:ext cx="534377" cy="259045"/>
    <xdr:sp macro="" textlink="">
      <xdr:nvSpPr>
        <xdr:cNvPr id="606" name="テキスト ボックス 605"/>
        <xdr:cNvSpPr txBox="1"/>
      </xdr:nvSpPr>
      <xdr:spPr>
        <a:xfrm>
          <a:off x="15214111" y="955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33078</xdr:rowOff>
    </xdr:from>
    <xdr:to>
      <xdr:col>76</xdr:col>
      <xdr:colOff>165100</xdr:colOff>
      <xdr:row>54</xdr:row>
      <xdr:rowOff>134678</xdr:rowOff>
    </xdr:to>
    <xdr:sp macro="" textlink="">
      <xdr:nvSpPr>
        <xdr:cNvPr id="607" name="楕円 606"/>
        <xdr:cNvSpPr/>
      </xdr:nvSpPr>
      <xdr:spPr>
        <a:xfrm>
          <a:off x="14541500" y="929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151205</xdr:rowOff>
    </xdr:from>
    <xdr:ext cx="599010" cy="259045"/>
    <xdr:sp macro="" textlink="">
      <xdr:nvSpPr>
        <xdr:cNvPr id="608" name="テキスト ボックス 607"/>
        <xdr:cNvSpPr txBox="1"/>
      </xdr:nvSpPr>
      <xdr:spPr>
        <a:xfrm>
          <a:off x="14292795" y="9066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22182</xdr:rowOff>
    </xdr:from>
    <xdr:to>
      <xdr:col>72</xdr:col>
      <xdr:colOff>38100</xdr:colOff>
      <xdr:row>56</xdr:row>
      <xdr:rowOff>123782</xdr:rowOff>
    </xdr:to>
    <xdr:sp macro="" textlink="">
      <xdr:nvSpPr>
        <xdr:cNvPr id="609" name="楕円 608"/>
        <xdr:cNvSpPr/>
      </xdr:nvSpPr>
      <xdr:spPr>
        <a:xfrm>
          <a:off x="13652500" y="962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140309</xdr:rowOff>
    </xdr:from>
    <xdr:ext cx="534377" cy="259045"/>
    <xdr:sp macro="" textlink="">
      <xdr:nvSpPr>
        <xdr:cNvPr id="610" name="テキスト ボックス 609"/>
        <xdr:cNvSpPr txBox="1"/>
      </xdr:nvSpPr>
      <xdr:spPr>
        <a:xfrm>
          <a:off x="13436111" y="939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161420</xdr:rowOff>
    </xdr:from>
    <xdr:to>
      <xdr:col>67</xdr:col>
      <xdr:colOff>101600</xdr:colOff>
      <xdr:row>58</xdr:row>
      <xdr:rowOff>91570</xdr:rowOff>
    </xdr:to>
    <xdr:sp macro="" textlink="">
      <xdr:nvSpPr>
        <xdr:cNvPr id="611" name="楕円 610"/>
        <xdr:cNvSpPr/>
      </xdr:nvSpPr>
      <xdr:spPr>
        <a:xfrm>
          <a:off x="12763500" y="993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82697</xdr:rowOff>
    </xdr:from>
    <xdr:ext cx="534377" cy="259045"/>
    <xdr:sp macro="" textlink="">
      <xdr:nvSpPr>
        <xdr:cNvPr id="612" name="テキスト ボックス 611"/>
        <xdr:cNvSpPr txBox="1"/>
      </xdr:nvSpPr>
      <xdr:spPr>
        <a:xfrm>
          <a:off x="12547111" y="1002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6" name="テキスト ボックス 62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8" name="テキスト ボックス 62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0" name="テキスト ボックス 62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86073</xdr:rowOff>
    </xdr:from>
    <xdr:to>
      <xdr:col>85</xdr:col>
      <xdr:colOff>126364</xdr:colOff>
      <xdr:row>78</xdr:row>
      <xdr:rowOff>139700</xdr:rowOff>
    </xdr:to>
    <xdr:cxnSp macro="">
      <xdr:nvCxnSpPr>
        <xdr:cNvPr id="634" name="直線コネクタ 633"/>
        <xdr:cNvCxnSpPr/>
      </xdr:nvCxnSpPr>
      <xdr:spPr>
        <a:xfrm flipV="1">
          <a:off x="16317595" y="12087573"/>
          <a:ext cx="1269" cy="142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15338</xdr:rowOff>
    </xdr:from>
    <xdr:ext cx="249299" cy="259045"/>
    <xdr:sp macro="" textlink="">
      <xdr:nvSpPr>
        <xdr:cNvPr id="635" name="災害復旧費最小値テキスト"/>
        <xdr:cNvSpPr txBox="1"/>
      </xdr:nvSpPr>
      <xdr:spPr>
        <a:xfrm>
          <a:off x="16370300" y="13559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32750</xdr:rowOff>
    </xdr:from>
    <xdr:ext cx="599010" cy="259045"/>
    <xdr:sp macro="" textlink="">
      <xdr:nvSpPr>
        <xdr:cNvPr id="637" name="災害復旧費最大値テキスト"/>
        <xdr:cNvSpPr txBox="1"/>
      </xdr:nvSpPr>
      <xdr:spPr>
        <a:xfrm>
          <a:off x="16370300" y="11862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623,459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86073</xdr:rowOff>
    </xdr:from>
    <xdr:to>
      <xdr:col>86</xdr:col>
      <xdr:colOff>25400</xdr:colOff>
      <xdr:row>70</xdr:row>
      <xdr:rowOff>86073</xdr:rowOff>
    </xdr:to>
    <xdr:cxnSp macro="">
      <xdr:nvCxnSpPr>
        <xdr:cNvPr id="638" name="直線コネクタ 637"/>
        <xdr:cNvCxnSpPr/>
      </xdr:nvCxnSpPr>
      <xdr:spPr>
        <a:xfrm>
          <a:off x="16230600" y="1208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9" name="直線コネクタ 638"/>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104238</xdr:rowOff>
    </xdr:from>
    <xdr:ext cx="469744" cy="259045"/>
    <xdr:sp macro="" textlink="">
      <xdr:nvSpPr>
        <xdr:cNvPr id="640" name="災害復旧費平均値テキスト"/>
        <xdr:cNvSpPr txBox="1"/>
      </xdr:nvSpPr>
      <xdr:spPr>
        <a:xfrm>
          <a:off x="16370300" y="13305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81361</xdr:rowOff>
    </xdr:from>
    <xdr:to>
      <xdr:col>85</xdr:col>
      <xdr:colOff>177800</xdr:colOff>
      <xdr:row>79</xdr:row>
      <xdr:rowOff>11511</xdr:rowOff>
    </xdr:to>
    <xdr:sp macro="" textlink="">
      <xdr:nvSpPr>
        <xdr:cNvPr id="641" name="フローチャート: 判断 640"/>
        <xdr:cNvSpPr/>
      </xdr:nvSpPr>
      <xdr:spPr>
        <a:xfrm>
          <a:off x="16268700" y="1345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138171</xdr:rowOff>
    </xdr:from>
    <xdr:to>
      <xdr:col>81</xdr:col>
      <xdr:colOff>50800</xdr:colOff>
      <xdr:row>78</xdr:row>
      <xdr:rowOff>139700</xdr:rowOff>
    </xdr:to>
    <xdr:cxnSp macro="">
      <xdr:nvCxnSpPr>
        <xdr:cNvPr id="642" name="直線コネクタ 641"/>
        <xdr:cNvCxnSpPr/>
      </xdr:nvCxnSpPr>
      <xdr:spPr>
        <a:xfrm>
          <a:off x="14592300" y="13511271"/>
          <a:ext cx="889000" cy="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83032</xdr:rowOff>
    </xdr:from>
    <xdr:to>
      <xdr:col>81</xdr:col>
      <xdr:colOff>101600</xdr:colOff>
      <xdr:row>79</xdr:row>
      <xdr:rowOff>13182</xdr:rowOff>
    </xdr:to>
    <xdr:sp macro="" textlink="">
      <xdr:nvSpPr>
        <xdr:cNvPr id="643" name="フローチャート: 判断 642"/>
        <xdr:cNvSpPr/>
      </xdr:nvSpPr>
      <xdr:spPr>
        <a:xfrm>
          <a:off x="154305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29709</xdr:rowOff>
    </xdr:from>
    <xdr:ext cx="469744" cy="259045"/>
    <xdr:sp macro="" textlink="">
      <xdr:nvSpPr>
        <xdr:cNvPr id="644" name="テキスト ボックス 643"/>
        <xdr:cNvSpPr txBox="1"/>
      </xdr:nvSpPr>
      <xdr:spPr>
        <a:xfrm>
          <a:off x="15246428" y="1323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138171</xdr:rowOff>
    </xdr:from>
    <xdr:to>
      <xdr:col>76</xdr:col>
      <xdr:colOff>114300</xdr:colOff>
      <xdr:row>78</xdr:row>
      <xdr:rowOff>139700</xdr:rowOff>
    </xdr:to>
    <xdr:cxnSp macro="">
      <xdr:nvCxnSpPr>
        <xdr:cNvPr id="645" name="直線コネクタ 644"/>
        <xdr:cNvCxnSpPr/>
      </xdr:nvCxnSpPr>
      <xdr:spPr>
        <a:xfrm flipV="1">
          <a:off x="13703300" y="13511271"/>
          <a:ext cx="889000" cy="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83990</xdr:rowOff>
    </xdr:from>
    <xdr:to>
      <xdr:col>76</xdr:col>
      <xdr:colOff>165100</xdr:colOff>
      <xdr:row>79</xdr:row>
      <xdr:rowOff>14140</xdr:rowOff>
    </xdr:to>
    <xdr:sp macro="" textlink="">
      <xdr:nvSpPr>
        <xdr:cNvPr id="646" name="フローチャート: 判断 645"/>
        <xdr:cNvSpPr/>
      </xdr:nvSpPr>
      <xdr:spPr>
        <a:xfrm>
          <a:off x="14541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30667</xdr:rowOff>
    </xdr:from>
    <xdr:ext cx="469744" cy="259045"/>
    <xdr:sp macro="" textlink="">
      <xdr:nvSpPr>
        <xdr:cNvPr id="647" name="テキスト ボックス 646"/>
        <xdr:cNvSpPr txBox="1"/>
      </xdr:nvSpPr>
      <xdr:spPr>
        <a:xfrm>
          <a:off x="14357428" y="1323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8" name="直線コネクタ 647"/>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83245</xdr:rowOff>
    </xdr:from>
    <xdr:to>
      <xdr:col>72</xdr:col>
      <xdr:colOff>38100</xdr:colOff>
      <xdr:row>79</xdr:row>
      <xdr:rowOff>13395</xdr:rowOff>
    </xdr:to>
    <xdr:sp macro="" textlink="">
      <xdr:nvSpPr>
        <xdr:cNvPr id="649" name="フローチャート: 判断 648"/>
        <xdr:cNvSpPr/>
      </xdr:nvSpPr>
      <xdr:spPr>
        <a:xfrm>
          <a:off x="13652500" y="134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29922</xdr:rowOff>
    </xdr:from>
    <xdr:ext cx="469744" cy="259045"/>
    <xdr:sp macro="" textlink="">
      <xdr:nvSpPr>
        <xdr:cNvPr id="650" name="テキスト ボックス 649"/>
        <xdr:cNvSpPr txBox="1"/>
      </xdr:nvSpPr>
      <xdr:spPr>
        <a:xfrm>
          <a:off x="13468428" y="1323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78698</xdr:rowOff>
    </xdr:from>
    <xdr:to>
      <xdr:col>67</xdr:col>
      <xdr:colOff>101600</xdr:colOff>
      <xdr:row>79</xdr:row>
      <xdr:rowOff>8848</xdr:rowOff>
    </xdr:to>
    <xdr:sp macro="" textlink="">
      <xdr:nvSpPr>
        <xdr:cNvPr id="651" name="フローチャート: 判断 650"/>
        <xdr:cNvSpPr/>
      </xdr:nvSpPr>
      <xdr:spPr>
        <a:xfrm>
          <a:off x="12763500" y="13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25375</xdr:rowOff>
    </xdr:from>
    <xdr:ext cx="469744" cy="259045"/>
    <xdr:sp macro="" textlink="">
      <xdr:nvSpPr>
        <xdr:cNvPr id="652" name="テキスト ボックス 651"/>
        <xdr:cNvSpPr txBox="1"/>
      </xdr:nvSpPr>
      <xdr:spPr>
        <a:xfrm>
          <a:off x="12579428" y="1322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8" name="楕円 657"/>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59788</xdr:rowOff>
    </xdr:from>
    <xdr:ext cx="249299" cy="259045"/>
    <xdr:sp macro="" textlink="">
      <xdr:nvSpPr>
        <xdr:cNvPr id="659" name="災害復旧費該当値テキスト"/>
        <xdr:cNvSpPr txBox="1"/>
      </xdr:nvSpPr>
      <xdr:spPr>
        <a:xfrm>
          <a:off x="16370300" y="13432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60" name="楕円 65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61" name="テキスト ボックス 660"/>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87371</xdr:rowOff>
    </xdr:from>
    <xdr:to>
      <xdr:col>76</xdr:col>
      <xdr:colOff>165100</xdr:colOff>
      <xdr:row>79</xdr:row>
      <xdr:rowOff>17521</xdr:rowOff>
    </xdr:to>
    <xdr:sp macro="" textlink="">
      <xdr:nvSpPr>
        <xdr:cNvPr id="662" name="楕円 661"/>
        <xdr:cNvSpPr/>
      </xdr:nvSpPr>
      <xdr:spPr>
        <a:xfrm>
          <a:off x="14541500" y="1346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8648</xdr:rowOff>
    </xdr:from>
    <xdr:ext cx="378565" cy="259045"/>
    <xdr:sp macro="" textlink="">
      <xdr:nvSpPr>
        <xdr:cNvPr id="663" name="テキスト ボックス 662"/>
        <xdr:cNvSpPr txBox="1"/>
      </xdr:nvSpPr>
      <xdr:spPr>
        <a:xfrm>
          <a:off x="14403017" y="13553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4" name="楕円 66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5" name="テキスト ボックス 664"/>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6" name="楕円 665"/>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7" name="テキスト ボックス 666"/>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4826</xdr:rowOff>
    </xdr:from>
    <xdr:to>
      <xdr:col>85</xdr:col>
      <xdr:colOff>126364</xdr:colOff>
      <xdr:row>98</xdr:row>
      <xdr:rowOff>158978</xdr:rowOff>
    </xdr:to>
    <xdr:cxnSp macro="">
      <xdr:nvCxnSpPr>
        <xdr:cNvPr id="693" name="直線コネクタ 692"/>
        <xdr:cNvCxnSpPr/>
      </xdr:nvCxnSpPr>
      <xdr:spPr>
        <a:xfrm flipV="1">
          <a:off x="16317595" y="15606776"/>
          <a:ext cx="1269" cy="1354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162805</xdr:rowOff>
    </xdr:from>
    <xdr:ext cx="534377" cy="259045"/>
    <xdr:sp macro="" textlink="">
      <xdr:nvSpPr>
        <xdr:cNvPr id="694" name="公債費最小値テキスト"/>
        <xdr:cNvSpPr txBox="1"/>
      </xdr:nvSpPr>
      <xdr:spPr>
        <a:xfrm>
          <a:off x="16370300" y="169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158978</xdr:rowOff>
    </xdr:from>
    <xdr:to>
      <xdr:col>86</xdr:col>
      <xdr:colOff>25400</xdr:colOff>
      <xdr:row>98</xdr:row>
      <xdr:rowOff>158978</xdr:rowOff>
    </xdr:to>
    <xdr:cxnSp macro="">
      <xdr:nvCxnSpPr>
        <xdr:cNvPr id="695" name="直線コネクタ 694"/>
        <xdr:cNvCxnSpPr/>
      </xdr:nvCxnSpPr>
      <xdr:spPr>
        <a:xfrm>
          <a:off x="16230600" y="169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122953</xdr:rowOff>
    </xdr:from>
    <xdr:ext cx="599010" cy="259045"/>
    <xdr:sp macro="" textlink="">
      <xdr:nvSpPr>
        <xdr:cNvPr id="696" name="公債費最大値テキスト"/>
        <xdr:cNvSpPr txBox="1"/>
      </xdr:nvSpPr>
      <xdr:spPr>
        <a:xfrm>
          <a:off x="16370300" y="15382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134,640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4826</xdr:rowOff>
    </xdr:from>
    <xdr:to>
      <xdr:col>86</xdr:col>
      <xdr:colOff>25400</xdr:colOff>
      <xdr:row>91</xdr:row>
      <xdr:rowOff>4826</xdr:rowOff>
    </xdr:to>
    <xdr:cxnSp macro="">
      <xdr:nvCxnSpPr>
        <xdr:cNvPr id="697" name="直線コネクタ 696"/>
        <xdr:cNvCxnSpPr/>
      </xdr:nvCxnSpPr>
      <xdr:spPr>
        <a:xfrm>
          <a:off x="16230600" y="15606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32705</xdr:rowOff>
    </xdr:from>
    <xdr:to>
      <xdr:col>85</xdr:col>
      <xdr:colOff>127000</xdr:colOff>
      <xdr:row>92</xdr:row>
      <xdr:rowOff>150368</xdr:rowOff>
    </xdr:to>
    <xdr:cxnSp macro="">
      <xdr:nvCxnSpPr>
        <xdr:cNvPr id="698" name="直線コネクタ 697"/>
        <xdr:cNvCxnSpPr/>
      </xdr:nvCxnSpPr>
      <xdr:spPr>
        <a:xfrm flipV="1">
          <a:off x="15481300" y="15806105"/>
          <a:ext cx="838200" cy="11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151060</xdr:rowOff>
    </xdr:from>
    <xdr:ext cx="534377" cy="259045"/>
    <xdr:sp macro="" textlink="">
      <xdr:nvSpPr>
        <xdr:cNvPr id="699" name="公債費平均値テキスト"/>
        <xdr:cNvSpPr txBox="1"/>
      </xdr:nvSpPr>
      <xdr:spPr>
        <a:xfrm>
          <a:off x="16370300" y="16267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1183</xdr:rowOff>
    </xdr:from>
    <xdr:to>
      <xdr:col>85</xdr:col>
      <xdr:colOff>177800</xdr:colOff>
      <xdr:row>95</xdr:row>
      <xdr:rowOff>102783</xdr:rowOff>
    </xdr:to>
    <xdr:sp macro="" textlink="">
      <xdr:nvSpPr>
        <xdr:cNvPr id="700" name="フローチャート: 判断 699"/>
        <xdr:cNvSpPr/>
      </xdr:nvSpPr>
      <xdr:spPr>
        <a:xfrm>
          <a:off x="16268700" y="1628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150368</xdr:rowOff>
    </xdr:from>
    <xdr:to>
      <xdr:col>81</xdr:col>
      <xdr:colOff>50800</xdr:colOff>
      <xdr:row>92</xdr:row>
      <xdr:rowOff>154755</xdr:rowOff>
    </xdr:to>
    <xdr:cxnSp macro="">
      <xdr:nvCxnSpPr>
        <xdr:cNvPr id="701" name="直線コネクタ 700"/>
        <xdr:cNvCxnSpPr/>
      </xdr:nvCxnSpPr>
      <xdr:spPr>
        <a:xfrm flipV="1">
          <a:off x="14592300" y="15923768"/>
          <a:ext cx="889000" cy="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166667</xdr:rowOff>
    </xdr:from>
    <xdr:to>
      <xdr:col>81</xdr:col>
      <xdr:colOff>101600</xdr:colOff>
      <xdr:row>95</xdr:row>
      <xdr:rowOff>96817</xdr:rowOff>
    </xdr:to>
    <xdr:sp macro="" textlink="">
      <xdr:nvSpPr>
        <xdr:cNvPr id="702" name="フローチャート: 判断 701"/>
        <xdr:cNvSpPr/>
      </xdr:nvSpPr>
      <xdr:spPr>
        <a:xfrm>
          <a:off x="154305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87944</xdr:rowOff>
    </xdr:from>
    <xdr:ext cx="534377" cy="259045"/>
    <xdr:sp macro="" textlink="">
      <xdr:nvSpPr>
        <xdr:cNvPr id="703" name="テキスト ボックス 702"/>
        <xdr:cNvSpPr txBox="1"/>
      </xdr:nvSpPr>
      <xdr:spPr>
        <a:xfrm>
          <a:off x="15214111" y="1637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154755</xdr:rowOff>
    </xdr:from>
    <xdr:to>
      <xdr:col>76</xdr:col>
      <xdr:colOff>114300</xdr:colOff>
      <xdr:row>93</xdr:row>
      <xdr:rowOff>17464</xdr:rowOff>
    </xdr:to>
    <xdr:cxnSp macro="">
      <xdr:nvCxnSpPr>
        <xdr:cNvPr id="704" name="直線コネクタ 703"/>
        <xdr:cNvCxnSpPr/>
      </xdr:nvCxnSpPr>
      <xdr:spPr>
        <a:xfrm flipV="1">
          <a:off x="13703300" y="15928155"/>
          <a:ext cx="889000" cy="3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20439</xdr:rowOff>
    </xdr:from>
    <xdr:to>
      <xdr:col>76</xdr:col>
      <xdr:colOff>165100</xdr:colOff>
      <xdr:row>95</xdr:row>
      <xdr:rowOff>122039</xdr:rowOff>
    </xdr:to>
    <xdr:sp macro="" textlink="">
      <xdr:nvSpPr>
        <xdr:cNvPr id="705" name="フローチャート: 判断 704"/>
        <xdr:cNvSpPr/>
      </xdr:nvSpPr>
      <xdr:spPr>
        <a:xfrm>
          <a:off x="14541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113166</xdr:rowOff>
    </xdr:from>
    <xdr:ext cx="534377" cy="259045"/>
    <xdr:sp macro="" textlink="">
      <xdr:nvSpPr>
        <xdr:cNvPr id="706" name="テキスト ボックス 705"/>
        <xdr:cNvSpPr txBox="1"/>
      </xdr:nvSpPr>
      <xdr:spPr>
        <a:xfrm>
          <a:off x="14325111" y="1640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17464</xdr:rowOff>
    </xdr:from>
    <xdr:to>
      <xdr:col>71</xdr:col>
      <xdr:colOff>177800</xdr:colOff>
      <xdr:row>93</xdr:row>
      <xdr:rowOff>113095</xdr:rowOff>
    </xdr:to>
    <xdr:cxnSp macro="">
      <xdr:nvCxnSpPr>
        <xdr:cNvPr id="707" name="直線コネクタ 706"/>
        <xdr:cNvCxnSpPr/>
      </xdr:nvCxnSpPr>
      <xdr:spPr>
        <a:xfrm flipV="1">
          <a:off x="12814300" y="15962314"/>
          <a:ext cx="889000" cy="9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13963</xdr:rowOff>
    </xdr:from>
    <xdr:to>
      <xdr:col>72</xdr:col>
      <xdr:colOff>38100</xdr:colOff>
      <xdr:row>95</xdr:row>
      <xdr:rowOff>115563</xdr:rowOff>
    </xdr:to>
    <xdr:sp macro="" textlink="">
      <xdr:nvSpPr>
        <xdr:cNvPr id="708" name="フローチャート: 判断 707"/>
        <xdr:cNvSpPr/>
      </xdr:nvSpPr>
      <xdr:spPr>
        <a:xfrm>
          <a:off x="136525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106690</xdr:rowOff>
    </xdr:from>
    <xdr:ext cx="534377" cy="259045"/>
    <xdr:sp macro="" textlink="">
      <xdr:nvSpPr>
        <xdr:cNvPr id="709" name="テキスト ボックス 708"/>
        <xdr:cNvSpPr txBox="1"/>
      </xdr:nvSpPr>
      <xdr:spPr>
        <a:xfrm>
          <a:off x="13436111" y="1639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30096</xdr:rowOff>
    </xdr:from>
    <xdr:to>
      <xdr:col>67</xdr:col>
      <xdr:colOff>101600</xdr:colOff>
      <xdr:row>95</xdr:row>
      <xdr:rowOff>131696</xdr:rowOff>
    </xdr:to>
    <xdr:sp macro="" textlink="">
      <xdr:nvSpPr>
        <xdr:cNvPr id="710" name="フローチャート: 判断 709"/>
        <xdr:cNvSpPr/>
      </xdr:nvSpPr>
      <xdr:spPr>
        <a:xfrm>
          <a:off x="12763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122823</xdr:rowOff>
    </xdr:from>
    <xdr:ext cx="534377" cy="259045"/>
    <xdr:sp macro="" textlink="">
      <xdr:nvSpPr>
        <xdr:cNvPr id="711" name="テキスト ボックス 710"/>
        <xdr:cNvSpPr txBox="1"/>
      </xdr:nvSpPr>
      <xdr:spPr>
        <a:xfrm>
          <a:off x="12547111" y="1641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153355</xdr:rowOff>
    </xdr:from>
    <xdr:to>
      <xdr:col>85</xdr:col>
      <xdr:colOff>177800</xdr:colOff>
      <xdr:row>92</xdr:row>
      <xdr:rowOff>83505</xdr:rowOff>
    </xdr:to>
    <xdr:sp macro="" textlink="">
      <xdr:nvSpPr>
        <xdr:cNvPr id="717" name="楕円 716"/>
        <xdr:cNvSpPr/>
      </xdr:nvSpPr>
      <xdr:spPr>
        <a:xfrm>
          <a:off x="16268700" y="1575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4782</xdr:rowOff>
    </xdr:from>
    <xdr:ext cx="599010" cy="259045"/>
    <xdr:sp macro="" textlink="">
      <xdr:nvSpPr>
        <xdr:cNvPr id="718" name="公債費該当値テキスト"/>
        <xdr:cNvSpPr txBox="1"/>
      </xdr:nvSpPr>
      <xdr:spPr>
        <a:xfrm>
          <a:off x="16370300" y="1560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99568</xdr:rowOff>
    </xdr:from>
    <xdr:to>
      <xdr:col>81</xdr:col>
      <xdr:colOff>101600</xdr:colOff>
      <xdr:row>93</xdr:row>
      <xdr:rowOff>29718</xdr:rowOff>
    </xdr:to>
    <xdr:sp macro="" textlink="">
      <xdr:nvSpPr>
        <xdr:cNvPr id="719" name="楕円 718"/>
        <xdr:cNvSpPr/>
      </xdr:nvSpPr>
      <xdr:spPr>
        <a:xfrm>
          <a:off x="15430500" y="1587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46245</xdr:rowOff>
    </xdr:from>
    <xdr:ext cx="599010" cy="259045"/>
    <xdr:sp macro="" textlink="">
      <xdr:nvSpPr>
        <xdr:cNvPr id="720" name="テキスト ボックス 719"/>
        <xdr:cNvSpPr txBox="1"/>
      </xdr:nvSpPr>
      <xdr:spPr>
        <a:xfrm>
          <a:off x="15181795" y="15648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103955</xdr:rowOff>
    </xdr:from>
    <xdr:to>
      <xdr:col>76</xdr:col>
      <xdr:colOff>165100</xdr:colOff>
      <xdr:row>93</xdr:row>
      <xdr:rowOff>34105</xdr:rowOff>
    </xdr:to>
    <xdr:sp macro="" textlink="">
      <xdr:nvSpPr>
        <xdr:cNvPr id="721" name="楕円 720"/>
        <xdr:cNvSpPr/>
      </xdr:nvSpPr>
      <xdr:spPr>
        <a:xfrm>
          <a:off x="14541500" y="1587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50632</xdr:rowOff>
    </xdr:from>
    <xdr:ext cx="599010" cy="259045"/>
    <xdr:sp macro="" textlink="">
      <xdr:nvSpPr>
        <xdr:cNvPr id="722" name="テキスト ボックス 721"/>
        <xdr:cNvSpPr txBox="1"/>
      </xdr:nvSpPr>
      <xdr:spPr>
        <a:xfrm>
          <a:off x="14292795" y="1565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138114</xdr:rowOff>
    </xdr:from>
    <xdr:to>
      <xdr:col>72</xdr:col>
      <xdr:colOff>38100</xdr:colOff>
      <xdr:row>93</xdr:row>
      <xdr:rowOff>68264</xdr:rowOff>
    </xdr:to>
    <xdr:sp macro="" textlink="">
      <xdr:nvSpPr>
        <xdr:cNvPr id="723" name="楕円 722"/>
        <xdr:cNvSpPr/>
      </xdr:nvSpPr>
      <xdr:spPr>
        <a:xfrm>
          <a:off x="13652500" y="159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84791</xdr:rowOff>
    </xdr:from>
    <xdr:ext cx="599010" cy="259045"/>
    <xdr:sp macro="" textlink="">
      <xdr:nvSpPr>
        <xdr:cNvPr id="724" name="テキスト ボックス 723"/>
        <xdr:cNvSpPr txBox="1"/>
      </xdr:nvSpPr>
      <xdr:spPr>
        <a:xfrm>
          <a:off x="13403795" y="15686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62295</xdr:rowOff>
    </xdr:from>
    <xdr:to>
      <xdr:col>67</xdr:col>
      <xdr:colOff>101600</xdr:colOff>
      <xdr:row>93</xdr:row>
      <xdr:rowOff>163895</xdr:rowOff>
    </xdr:to>
    <xdr:sp macro="" textlink="">
      <xdr:nvSpPr>
        <xdr:cNvPr id="725" name="楕円 724"/>
        <xdr:cNvSpPr/>
      </xdr:nvSpPr>
      <xdr:spPr>
        <a:xfrm>
          <a:off x="12763500" y="1600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8972</xdr:rowOff>
    </xdr:from>
    <xdr:ext cx="534377" cy="259045"/>
    <xdr:sp macro="" textlink="">
      <xdr:nvSpPr>
        <xdr:cNvPr id="726" name="テキスト ボックス 725"/>
        <xdr:cNvSpPr txBox="1"/>
      </xdr:nvSpPr>
      <xdr:spPr>
        <a:xfrm>
          <a:off x="12547111" y="1578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79502</xdr:rowOff>
    </xdr:from>
    <xdr:to>
      <xdr:col>116</xdr:col>
      <xdr:colOff>62864</xdr:colOff>
      <xdr:row>39</xdr:row>
      <xdr:rowOff>44450</xdr:rowOff>
    </xdr:to>
    <xdr:cxnSp macro="">
      <xdr:nvCxnSpPr>
        <xdr:cNvPr id="750" name="直線コネクタ 749"/>
        <xdr:cNvCxnSpPr/>
      </xdr:nvCxnSpPr>
      <xdr:spPr>
        <a:xfrm flipV="1">
          <a:off x="22159595" y="5394452"/>
          <a:ext cx="1269"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71645</xdr:rowOff>
    </xdr:from>
    <xdr:ext cx="249299" cy="259045"/>
    <xdr:sp macro="" textlink="">
      <xdr:nvSpPr>
        <xdr:cNvPr id="751" name="諸支出金最小値テキスト"/>
        <xdr:cNvSpPr txBox="1"/>
      </xdr:nvSpPr>
      <xdr:spPr>
        <a:xfrm>
          <a:off x="22212300" y="67581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26179</xdr:rowOff>
    </xdr:from>
    <xdr:ext cx="469744" cy="259045"/>
    <xdr:sp macro="" textlink="">
      <xdr:nvSpPr>
        <xdr:cNvPr id="753" name="諸支出金最大値テキスト"/>
        <xdr:cNvSpPr txBox="1"/>
      </xdr:nvSpPr>
      <xdr:spPr>
        <a:xfrm>
          <a:off x="22212300" y="516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79502</xdr:rowOff>
    </xdr:from>
    <xdr:to>
      <xdr:col>116</xdr:col>
      <xdr:colOff>152400</xdr:colOff>
      <xdr:row>31</xdr:row>
      <xdr:rowOff>79502</xdr:rowOff>
    </xdr:to>
    <xdr:cxnSp macro="">
      <xdr:nvCxnSpPr>
        <xdr:cNvPr id="754" name="直線コネクタ 753"/>
        <xdr:cNvCxnSpPr/>
      </xdr:nvCxnSpPr>
      <xdr:spPr>
        <a:xfrm>
          <a:off x="22072600" y="5394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160545</xdr:rowOff>
    </xdr:from>
    <xdr:ext cx="313932" cy="259045"/>
    <xdr:sp macro="" textlink="">
      <xdr:nvSpPr>
        <xdr:cNvPr id="756" name="諸支出金平均値テキスト"/>
        <xdr:cNvSpPr txBox="1"/>
      </xdr:nvSpPr>
      <xdr:spPr>
        <a:xfrm>
          <a:off x="22212300" y="65041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137668</xdr:rowOff>
    </xdr:from>
    <xdr:to>
      <xdr:col>116</xdr:col>
      <xdr:colOff>114300</xdr:colOff>
      <xdr:row>39</xdr:row>
      <xdr:rowOff>67818</xdr:rowOff>
    </xdr:to>
    <xdr:sp macro="" textlink="">
      <xdr:nvSpPr>
        <xdr:cNvPr id="757" name="フローチャート: 判断 756"/>
        <xdr:cNvSpPr/>
      </xdr:nvSpPr>
      <xdr:spPr>
        <a:xfrm>
          <a:off x="221107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133096</xdr:rowOff>
    </xdr:from>
    <xdr:to>
      <xdr:col>112</xdr:col>
      <xdr:colOff>38100</xdr:colOff>
      <xdr:row>39</xdr:row>
      <xdr:rowOff>63246</xdr:rowOff>
    </xdr:to>
    <xdr:sp macro="" textlink="">
      <xdr:nvSpPr>
        <xdr:cNvPr id="759" name="フローチャート: 判断 758"/>
        <xdr:cNvSpPr/>
      </xdr:nvSpPr>
      <xdr:spPr>
        <a:xfrm>
          <a:off x="21272500" y="664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79773</xdr:rowOff>
    </xdr:from>
    <xdr:ext cx="313932" cy="259045"/>
    <xdr:sp macro="" textlink="">
      <xdr:nvSpPr>
        <xdr:cNvPr id="760" name="テキスト ボックス 759"/>
        <xdr:cNvSpPr txBox="1"/>
      </xdr:nvSpPr>
      <xdr:spPr>
        <a:xfrm>
          <a:off x="21166333" y="64234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143764</xdr:rowOff>
    </xdr:from>
    <xdr:to>
      <xdr:col>107</xdr:col>
      <xdr:colOff>101600</xdr:colOff>
      <xdr:row>39</xdr:row>
      <xdr:rowOff>73914</xdr:rowOff>
    </xdr:to>
    <xdr:sp macro="" textlink="">
      <xdr:nvSpPr>
        <xdr:cNvPr id="762" name="フローチャート: 判断 761"/>
        <xdr:cNvSpPr/>
      </xdr:nvSpPr>
      <xdr:spPr>
        <a:xfrm>
          <a:off x="20383500" y="665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90441</xdr:rowOff>
    </xdr:from>
    <xdr:ext cx="313932" cy="259045"/>
    <xdr:sp macro="" textlink="">
      <xdr:nvSpPr>
        <xdr:cNvPr id="763" name="テキスト ボックス 762"/>
        <xdr:cNvSpPr txBox="1"/>
      </xdr:nvSpPr>
      <xdr:spPr>
        <a:xfrm>
          <a:off x="20277333" y="64340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137668</xdr:rowOff>
    </xdr:from>
    <xdr:to>
      <xdr:col>102</xdr:col>
      <xdr:colOff>165100</xdr:colOff>
      <xdr:row>39</xdr:row>
      <xdr:rowOff>67818</xdr:rowOff>
    </xdr:to>
    <xdr:sp macro="" textlink="">
      <xdr:nvSpPr>
        <xdr:cNvPr id="765" name="フローチャート: 判断 764"/>
        <xdr:cNvSpPr/>
      </xdr:nvSpPr>
      <xdr:spPr>
        <a:xfrm>
          <a:off x="19494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84345</xdr:rowOff>
    </xdr:from>
    <xdr:ext cx="313932" cy="259045"/>
    <xdr:sp macro="" textlink="">
      <xdr:nvSpPr>
        <xdr:cNvPr id="766" name="テキスト ボックス 765"/>
        <xdr:cNvSpPr txBox="1"/>
      </xdr:nvSpPr>
      <xdr:spPr>
        <a:xfrm>
          <a:off x="19388333" y="64279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149098</xdr:rowOff>
    </xdr:from>
    <xdr:to>
      <xdr:col>98</xdr:col>
      <xdr:colOff>38100</xdr:colOff>
      <xdr:row>38</xdr:row>
      <xdr:rowOff>79248</xdr:rowOff>
    </xdr:to>
    <xdr:sp macro="" textlink="">
      <xdr:nvSpPr>
        <xdr:cNvPr id="767" name="フローチャート: 判断 766"/>
        <xdr:cNvSpPr/>
      </xdr:nvSpPr>
      <xdr:spPr>
        <a:xfrm>
          <a:off x="18605500" y="649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95775</xdr:rowOff>
    </xdr:from>
    <xdr:ext cx="378565" cy="259045"/>
    <xdr:sp macro="" textlink="">
      <xdr:nvSpPr>
        <xdr:cNvPr id="768" name="テキスト ボックス 767"/>
        <xdr:cNvSpPr txBox="1"/>
      </xdr:nvSpPr>
      <xdr:spPr>
        <a:xfrm>
          <a:off x="18467017" y="6267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116095</xdr:rowOff>
    </xdr:from>
    <xdr:ext cx="249299" cy="259045"/>
    <xdr:sp macro="" textlink="">
      <xdr:nvSpPr>
        <xdr:cNvPr id="775" name="諸支出金該当値テキスト"/>
        <xdr:cNvSpPr txBox="1"/>
      </xdr:nvSpPr>
      <xdr:spPr>
        <a:xfrm>
          <a:off x="22212300" y="66311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4" name="直線コネクタ 793"/>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5" name="テキスト ボックス 794"/>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8" name="直線コネクタ 797"/>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9" name="テキスト ボックス 798"/>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3" name="直線コネクタ 802"/>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5" name="直線コネクタ 804"/>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6"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7" name="直線コネクタ 80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8" name="直線コネクタ 807"/>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9"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フローチャート: 判断 809"/>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1" name="直線コネクタ 810"/>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51</xdr:row>
      <xdr:rowOff>31750</xdr:rowOff>
    </xdr:from>
    <xdr:to>
      <xdr:col>112</xdr:col>
      <xdr:colOff>38100</xdr:colOff>
      <xdr:row>51</xdr:row>
      <xdr:rowOff>133350</xdr:rowOff>
    </xdr:to>
    <xdr:sp macro="" textlink="">
      <xdr:nvSpPr>
        <xdr:cNvPr id="812" name="フローチャート: 判断 811"/>
        <xdr:cNvSpPr/>
      </xdr:nvSpPr>
      <xdr:spPr>
        <a:xfrm>
          <a:off x="2127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49</xdr:row>
      <xdr:rowOff>149877</xdr:rowOff>
    </xdr:from>
    <xdr:ext cx="249299" cy="259045"/>
    <xdr:sp macro="" textlink="">
      <xdr:nvSpPr>
        <xdr:cNvPr id="813" name="テキスト ボックス 812"/>
        <xdr:cNvSpPr txBox="1"/>
      </xdr:nvSpPr>
      <xdr:spPr>
        <a:xfrm>
          <a:off x="2119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4" name="直線コネクタ 813"/>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5" name="フローチャート: 判断 814"/>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6" name="テキスト ボックス 815"/>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7" name="直線コネクタ 816"/>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8" name="フローチャート: 判断 817"/>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9" name="テキスト ボックス 818"/>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0" name="フローチャート: 判断 819"/>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1" name="テキスト ボックス 820"/>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7" name="楕円 826"/>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8"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9" name="楕円 828"/>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30" name="テキスト ボックス 829"/>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1" name="楕円 830"/>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2" name="テキスト ボックス 831"/>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3" name="楕円 832"/>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4" name="テキスト ボックス 833"/>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5" name="楕円 834"/>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36" name="テキスト ボックス 835"/>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202,350</a:t>
          </a:r>
          <a:r>
            <a:rPr kumimoji="1" lang="ja-JP" altLang="en-US" sz="1300">
              <a:latin typeface="ＭＳ Ｐゴシック" panose="020B0600070205080204" pitchFamily="50" charset="-128"/>
              <a:ea typeface="ＭＳ Ｐゴシック" panose="020B0600070205080204" pitchFamily="50" charset="-128"/>
            </a:rPr>
            <a:t>円で、類似団体平均に比べ高い水準にある。これは平成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年度から実施している子ども医療費助成（中学生まで）や平成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年度から実施している保育所等第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子以降支援助成（第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子以降保育料無償化）などの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子育て支援</a:t>
          </a:r>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事業の取り組みによるものである。</a:t>
          </a:r>
        </a:p>
        <a:p>
          <a:r>
            <a:rPr kumimoji="1" lang="ja-JP" altLang="en-US" sz="1300">
              <a:latin typeface="ＭＳ Ｐゴシック" panose="020B0600070205080204" pitchFamily="50" charset="-128"/>
              <a:ea typeface="ＭＳ Ｐゴシック" panose="020B0600070205080204" pitchFamily="50" charset="-128"/>
            </a:rPr>
            <a:t>農林水産業費において、住民一人当たりコストが</a:t>
          </a:r>
          <a:r>
            <a:rPr kumimoji="1" lang="en-US" altLang="ja-JP" sz="1300">
              <a:latin typeface="ＭＳ Ｐゴシック" panose="020B0600070205080204" pitchFamily="50" charset="-128"/>
              <a:ea typeface="ＭＳ Ｐゴシック" panose="020B0600070205080204" pitchFamily="50" charset="-128"/>
            </a:rPr>
            <a:t>56,521</a:t>
          </a:r>
          <a:r>
            <a:rPr kumimoji="1" lang="ja-JP" altLang="en-US" sz="1300">
              <a:latin typeface="ＭＳ Ｐゴシック" panose="020B0600070205080204" pitchFamily="50" charset="-128"/>
              <a:ea typeface="ＭＳ Ｐゴシック" panose="020B0600070205080204" pitchFamily="50" charset="-128"/>
            </a:rPr>
            <a:t>円と類似団体平均と比べ高い要因としては、第１次産業が基幹産業であることから、市の方針として農業振興事業を重点的に実施しているためである。</a:t>
          </a:r>
        </a:p>
        <a:p>
          <a:r>
            <a:rPr kumimoji="1" lang="ja-JP" altLang="en-US" sz="1300">
              <a:latin typeface="ＭＳ Ｐゴシック" panose="020B0600070205080204" pitchFamily="50" charset="-128"/>
              <a:ea typeface="ＭＳ Ｐゴシック" panose="020B0600070205080204" pitchFamily="50" charset="-128"/>
            </a:rPr>
            <a:t>消防費は、住民一人当たりコストが</a:t>
          </a:r>
          <a:r>
            <a:rPr kumimoji="1" lang="en-US" altLang="ja-JP" sz="1300">
              <a:latin typeface="ＭＳ Ｐゴシック" panose="020B0600070205080204" pitchFamily="50" charset="-128"/>
              <a:ea typeface="ＭＳ Ｐゴシック" panose="020B0600070205080204" pitchFamily="50" charset="-128"/>
            </a:rPr>
            <a:t>40,629</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べ非常に高い状況となっている。これは、５町村合併を経たことによる特殊な事情であり、消防費における職員や施設が類似団体のそれよりも過多な状況にあることが要因である。</a:t>
          </a:r>
        </a:p>
        <a:p>
          <a:r>
            <a:rPr kumimoji="1" lang="ja-JP" altLang="en-US" sz="1300">
              <a:latin typeface="ＭＳ Ｐゴシック" panose="020B0600070205080204" pitchFamily="50" charset="-128"/>
              <a:ea typeface="ＭＳ Ｐゴシック" panose="020B0600070205080204" pitchFamily="50" charset="-128"/>
            </a:rPr>
            <a:t>公債費は、住民一人当たりコストが</a:t>
          </a:r>
          <a:r>
            <a:rPr kumimoji="1" lang="en-US" altLang="ja-JP" sz="1300">
              <a:latin typeface="ＭＳ Ｐゴシック" panose="020B0600070205080204" pitchFamily="50" charset="-128"/>
              <a:ea typeface="ＭＳ Ｐゴシック" panose="020B0600070205080204" pitchFamily="50" charset="-128"/>
            </a:rPr>
            <a:t>116,329</a:t>
          </a:r>
          <a:r>
            <a:rPr kumimoji="1" lang="ja-JP" altLang="en-US" sz="1300">
              <a:latin typeface="ＭＳ Ｐゴシック" panose="020B0600070205080204" pitchFamily="50" charset="-128"/>
              <a:ea typeface="ＭＳ Ｐゴシック" panose="020B0600070205080204" pitchFamily="50" charset="-128"/>
            </a:rPr>
            <a:t>円となっており、類似団体と比べ非常に高い水準にあるのは建設事業の集中によるものだが、平成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年度において大きく増加したのは、繰上償還額の増によるものである。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青森県つがる市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50">
              <a:latin typeface="ＭＳ ゴシック" pitchFamily="49" charset="-128"/>
              <a:ea typeface="ＭＳ ゴシック" pitchFamily="49" charset="-128"/>
            </a:rPr>
            <a:t>平成</a:t>
          </a:r>
          <a:r>
            <a:rPr kumimoji="1" lang="en-US" altLang="ja-JP" sz="1250">
              <a:latin typeface="ＭＳ ゴシック" pitchFamily="49" charset="-128"/>
              <a:ea typeface="ＭＳ ゴシック" pitchFamily="49" charset="-128"/>
            </a:rPr>
            <a:t>30</a:t>
          </a:r>
          <a:r>
            <a:rPr kumimoji="1" lang="ja-JP" altLang="en-US" sz="1250">
              <a:latin typeface="ＭＳ ゴシック" pitchFamily="49" charset="-128"/>
              <a:ea typeface="ＭＳ ゴシック" pitchFamily="49" charset="-128"/>
            </a:rPr>
            <a:t>年度では実質収支、実質単年度収支ともに黒字を確保している。財政調整基金残高は減少傾向にあるが、平成</a:t>
          </a:r>
          <a:r>
            <a:rPr kumimoji="1" lang="en-US" altLang="ja-JP" sz="1250">
              <a:latin typeface="ＭＳ ゴシック" pitchFamily="49" charset="-128"/>
              <a:ea typeface="ＭＳ ゴシック" pitchFamily="49" charset="-128"/>
            </a:rPr>
            <a:t>29</a:t>
          </a:r>
          <a:r>
            <a:rPr kumimoji="1" lang="ja-JP" altLang="en-US" sz="1250">
              <a:latin typeface="ＭＳ ゴシック" pitchFamily="49" charset="-128"/>
              <a:ea typeface="ＭＳ ゴシック" pitchFamily="49" charset="-128"/>
            </a:rPr>
            <a:t>年度は新設基金の原資とするため、平成</a:t>
          </a:r>
          <a:r>
            <a:rPr kumimoji="1" lang="en-US" altLang="ja-JP" sz="1250">
              <a:latin typeface="ＭＳ ゴシック" pitchFamily="49" charset="-128"/>
              <a:ea typeface="ＭＳ ゴシック" pitchFamily="49" charset="-128"/>
            </a:rPr>
            <a:t>30</a:t>
          </a:r>
          <a:r>
            <a:rPr kumimoji="1" lang="ja-JP" altLang="en-US" sz="1250">
              <a:latin typeface="ＭＳ ゴシック" pitchFamily="49" charset="-128"/>
              <a:ea typeface="ＭＳ ゴシック" pitchFamily="49" charset="-128"/>
            </a:rPr>
            <a:t>年度は収支における財源不足を解消するために取崩しを行ったものである。残高の標準財政規模比においては、標準財政規模自体の縮小により、微減の</a:t>
          </a:r>
          <a:r>
            <a:rPr kumimoji="1" lang="en-US" altLang="ja-JP" sz="1250">
              <a:latin typeface="ＭＳ ゴシック" pitchFamily="49" charset="-128"/>
              <a:ea typeface="ＭＳ ゴシック" pitchFamily="49" charset="-128"/>
            </a:rPr>
            <a:t>18.97</a:t>
          </a:r>
          <a:r>
            <a:rPr kumimoji="1" lang="ja-JP" altLang="en-US" sz="1250">
              <a:latin typeface="ＭＳ ゴシック" pitchFamily="49" charset="-128"/>
              <a:ea typeface="ＭＳ ゴシック" pitchFamily="49" charset="-128"/>
            </a:rPr>
            <a:t>％に留まっており、適正水準を保っている状況にある。今後、普通交付税の合併算定替の縮減、また令和</a:t>
          </a:r>
          <a:r>
            <a:rPr kumimoji="1" lang="en-US" altLang="ja-JP" sz="1250">
              <a:latin typeface="ＭＳ ゴシック" pitchFamily="49" charset="-128"/>
              <a:ea typeface="ＭＳ ゴシック" pitchFamily="49" charset="-128"/>
            </a:rPr>
            <a:t>2</a:t>
          </a:r>
          <a:r>
            <a:rPr kumimoji="1" lang="ja-JP" altLang="en-US" sz="1250">
              <a:latin typeface="ＭＳ ゴシック" pitchFamily="49" charset="-128"/>
              <a:ea typeface="ＭＳ ゴシック" pitchFamily="49" charset="-128"/>
            </a:rPr>
            <a:t>年度からの一本算定等、歳入の先細りが懸念されるため、経常経費の節減に努め、財政調整基金の残高を確保して、財政基盤の強化を図っていく必要がある。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青森県つがる市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以降、全ての会計において黒字を計上している。引き続き経費削減の徹底に努め、税や使用料等自主財源の安定的な確保を図り、今後も各会計において実質収支の黒字を維持できるよう財政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23221572</v>
      </c>
      <c r="BO4" s="461"/>
      <c r="BP4" s="461"/>
      <c r="BQ4" s="461"/>
      <c r="BR4" s="461"/>
      <c r="BS4" s="461"/>
      <c r="BT4" s="461"/>
      <c r="BU4" s="462"/>
      <c r="BV4" s="460">
        <v>25282332</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2.8</v>
      </c>
      <c r="CU4" s="642"/>
      <c r="CV4" s="642"/>
      <c r="CW4" s="642"/>
      <c r="CX4" s="642"/>
      <c r="CY4" s="642"/>
      <c r="CZ4" s="642"/>
      <c r="DA4" s="643"/>
      <c r="DB4" s="641">
        <v>3</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22843841</v>
      </c>
      <c r="BO5" s="466"/>
      <c r="BP5" s="466"/>
      <c r="BQ5" s="466"/>
      <c r="BR5" s="466"/>
      <c r="BS5" s="466"/>
      <c r="BT5" s="466"/>
      <c r="BU5" s="467"/>
      <c r="BV5" s="465">
        <v>24795333</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90.4</v>
      </c>
      <c r="CU5" s="436"/>
      <c r="CV5" s="436"/>
      <c r="CW5" s="436"/>
      <c r="CX5" s="436"/>
      <c r="CY5" s="436"/>
      <c r="CZ5" s="436"/>
      <c r="DA5" s="437"/>
      <c r="DB5" s="435">
        <v>88.2</v>
      </c>
      <c r="DC5" s="436"/>
      <c r="DD5" s="436"/>
      <c r="DE5" s="436"/>
      <c r="DF5" s="436"/>
      <c r="DG5" s="436"/>
      <c r="DH5" s="436"/>
      <c r="DI5" s="437"/>
      <c r="DJ5" s="185"/>
      <c r="DK5" s="185"/>
      <c r="DL5" s="185"/>
      <c r="DM5" s="185"/>
      <c r="DN5" s="185"/>
      <c r="DO5" s="185"/>
    </row>
    <row r="6" spans="1:119" ht="18.75" customHeight="1" x14ac:dyDescent="0.15">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93</v>
      </c>
      <c r="AV6" s="523"/>
      <c r="AW6" s="523"/>
      <c r="AX6" s="523"/>
      <c r="AY6" s="445" t="s">
        <v>101</v>
      </c>
      <c r="AZ6" s="446"/>
      <c r="BA6" s="446"/>
      <c r="BB6" s="446"/>
      <c r="BC6" s="446"/>
      <c r="BD6" s="446"/>
      <c r="BE6" s="446"/>
      <c r="BF6" s="446"/>
      <c r="BG6" s="446"/>
      <c r="BH6" s="446"/>
      <c r="BI6" s="446"/>
      <c r="BJ6" s="446"/>
      <c r="BK6" s="446"/>
      <c r="BL6" s="446"/>
      <c r="BM6" s="447"/>
      <c r="BN6" s="465">
        <v>377731</v>
      </c>
      <c r="BO6" s="466"/>
      <c r="BP6" s="466"/>
      <c r="BQ6" s="466"/>
      <c r="BR6" s="466"/>
      <c r="BS6" s="466"/>
      <c r="BT6" s="466"/>
      <c r="BU6" s="467"/>
      <c r="BV6" s="465">
        <v>486999</v>
      </c>
      <c r="BW6" s="466"/>
      <c r="BX6" s="466"/>
      <c r="BY6" s="466"/>
      <c r="BZ6" s="466"/>
      <c r="CA6" s="466"/>
      <c r="CB6" s="466"/>
      <c r="CC6" s="467"/>
      <c r="CD6" s="474" t="s">
        <v>102</v>
      </c>
      <c r="CE6" s="475"/>
      <c r="CF6" s="475"/>
      <c r="CG6" s="475"/>
      <c r="CH6" s="475"/>
      <c r="CI6" s="475"/>
      <c r="CJ6" s="475"/>
      <c r="CK6" s="475"/>
      <c r="CL6" s="475"/>
      <c r="CM6" s="475"/>
      <c r="CN6" s="475"/>
      <c r="CO6" s="475"/>
      <c r="CP6" s="475"/>
      <c r="CQ6" s="475"/>
      <c r="CR6" s="475"/>
      <c r="CS6" s="476"/>
      <c r="CT6" s="615">
        <v>94</v>
      </c>
      <c r="CU6" s="616"/>
      <c r="CV6" s="616"/>
      <c r="CW6" s="616"/>
      <c r="CX6" s="616"/>
      <c r="CY6" s="616"/>
      <c r="CZ6" s="616"/>
      <c r="DA6" s="617"/>
      <c r="DB6" s="615">
        <v>91.8</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103</v>
      </c>
      <c r="AN7" s="439"/>
      <c r="AO7" s="439"/>
      <c r="AP7" s="439"/>
      <c r="AQ7" s="439"/>
      <c r="AR7" s="439"/>
      <c r="AS7" s="439"/>
      <c r="AT7" s="440"/>
      <c r="AU7" s="522" t="s">
        <v>104</v>
      </c>
      <c r="AV7" s="523"/>
      <c r="AW7" s="523"/>
      <c r="AX7" s="523"/>
      <c r="AY7" s="445" t="s">
        <v>105</v>
      </c>
      <c r="AZ7" s="446"/>
      <c r="BA7" s="446"/>
      <c r="BB7" s="446"/>
      <c r="BC7" s="446"/>
      <c r="BD7" s="446"/>
      <c r="BE7" s="446"/>
      <c r="BF7" s="446"/>
      <c r="BG7" s="446"/>
      <c r="BH7" s="446"/>
      <c r="BI7" s="446"/>
      <c r="BJ7" s="446"/>
      <c r="BK7" s="446"/>
      <c r="BL7" s="446"/>
      <c r="BM7" s="447"/>
      <c r="BN7" s="465">
        <v>26953</v>
      </c>
      <c r="BO7" s="466"/>
      <c r="BP7" s="466"/>
      <c r="BQ7" s="466"/>
      <c r="BR7" s="466"/>
      <c r="BS7" s="466"/>
      <c r="BT7" s="466"/>
      <c r="BU7" s="467"/>
      <c r="BV7" s="465">
        <v>104504</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12698419</v>
      </c>
      <c r="CU7" s="466"/>
      <c r="CV7" s="466"/>
      <c r="CW7" s="466"/>
      <c r="CX7" s="466"/>
      <c r="CY7" s="466"/>
      <c r="CZ7" s="466"/>
      <c r="DA7" s="467"/>
      <c r="DB7" s="465">
        <v>12946157</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104</v>
      </c>
      <c r="AV8" s="523"/>
      <c r="AW8" s="523"/>
      <c r="AX8" s="523"/>
      <c r="AY8" s="445" t="s">
        <v>108</v>
      </c>
      <c r="AZ8" s="446"/>
      <c r="BA8" s="446"/>
      <c r="BB8" s="446"/>
      <c r="BC8" s="446"/>
      <c r="BD8" s="446"/>
      <c r="BE8" s="446"/>
      <c r="BF8" s="446"/>
      <c r="BG8" s="446"/>
      <c r="BH8" s="446"/>
      <c r="BI8" s="446"/>
      <c r="BJ8" s="446"/>
      <c r="BK8" s="446"/>
      <c r="BL8" s="446"/>
      <c r="BM8" s="447"/>
      <c r="BN8" s="465">
        <v>350778</v>
      </c>
      <c r="BO8" s="466"/>
      <c r="BP8" s="466"/>
      <c r="BQ8" s="466"/>
      <c r="BR8" s="466"/>
      <c r="BS8" s="466"/>
      <c r="BT8" s="466"/>
      <c r="BU8" s="467"/>
      <c r="BV8" s="465">
        <v>382495</v>
      </c>
      <c r="BW8" s="466"/>
      <c r="BX8" s="466"/>
      <c r="BY8" s="466"/>
      <c r="BZ8" s="466"/>
      <c r="CA8" s="466"/>
      <c r="CB8" s="466"/>
      <c r="CC8" s="467"/>
      <c r="CD8" s="474" t="s">
        <v>109</v>
      </c>
      <c r="CE8" s="475"/>
      <c r="CF8" s="475"/>
      <c r="CG8" s="475"/>
      <c r="CH8" s="475"/>
      <c r="CI8" s="475"/>
      <c r="CJ8" s="475"/>
      <c r="CK8" s="475"/>
      <c r="CL8" s="475"/>
      <c r="CM8" s="475"/>
      <c r="CN8" s="475"/>
      <c r="CO8" s="475"/>
      <c r="CP8" s="475"/>
      <c r="CQ8" s="475"/>
      <c r="CR8" s="475"/>
      <c r="CS8" s="476"/>
      <c r="CT8" s="578">
        <v>0.23</v>
      </c>
      <c r="CU8" s="579"/>
      <c r="CV8" s="579"/>
      <c r="CW8" s="579"/>
      <c r="CX8" s="579"/>
      <c r="CY8" s="579"/>
      <c r="CZ8" s="579"/>
      <c r="DA8" s="580"/>
      <c r="DB8" s="578">
        <v>0.23</v>
      </c>
      <c r="DC8" s="579"/>
      <c r="DD8" s="579"/>
      <c r="DE8" s="579"/>
      <c r="DF8" s="579"/>
      <c r="DG8" s="579"/>
      <c r="DH8" s="579"/>
      <c r="DI8" s="580"/>
      <c r="DJ8" s="185"/>
      <c r="DK8" s="185"/>
      <c r="DL8" s="185"/>
      <c r="DM8" s="185"/>
      <c r="DN8" s="185"/>
      <c r="DO8" s="185"/>
    </row>
    <row r="9" spans="1:119" ht="18.75" customHeight="1" thickBot="1" x14ac:dyDescent="0.2">
      <c r="A9" s="186"/>
      <c r="B9" s="604" t="s">
        <v>110</v>
      </c>
      <c r="C9" s="605"/>
      <c r="D9" s="605"/>
      <c r="E9" s="605"/>
      <c r="F9" s="605"/>
      <c r="G9" s="605"/>
      <c r="H9" s="605"/>
      <c r="I9" s="605"/>
      <c r="J9" s="605"/>
      <c r="K9" s="528"/>
      <c r="L9" s="606" t="s">
        <v>111</v>
      </c>
      <c r="M9" s="607"/>
      <c r="N9" s="607"/>
      <c r="O9" s="607"/>
      <c r="P9" s="607"/>
      <c r="Q9" s="608"/>
      <c r="R9" s="609">
        <v>33316</v>
      </c>
      <c r="S9" s="610"/>
      <c r="T9" s="610"/>
      <c r="U9" s="610"/>
      <c r="V9" s="611"/>
      <c r="W9" s="544" t="s">
        <v>112</v>
      </c>
      <c r="X9" s="545"/>
      <c r="Y9" s="545"/>
      <c r="Z9" s="545"/>
      <c r="AA9" s="545"/>
      <c r="AB9" s="545"/>
      <c r="AC9" s="545"/>
      <c r="AD9" s="545"/>
      <c r="AE9" s="545"/>
      <c r="AF9" s="545"/>
      <c r="AG9" s="545"/>
      <c r="AH9" s="545"/>
      <c r="AI9" s="545"/>
      <c r="AJ9" s="545"/>
      <c r="AK9" s="545"/>
      <c r="AL9" s="612"/>
      <c r="AM9" s="534" t="s">
        <v>113</v>
      </c>
      <c r="AN9" s="439"/>
      <c r="AO9" s="439"/>
      <c r="AP9" s="439"/>
      <c r="AQ9" s="439"/>
      <c r="AR9" s="439"/>
      <c r="AS9" s="439"/>
      <c r="AT9" s="440"/>
      <c r="AU9" s="522" t="s">
        <v>114</v>
      </c>
      <c r="AV9" s="523"/>
      <c r="AW9" s="523"/>
      <c r="AX9" s="523"/>
      <c r="AY9" s="445" t="s">
        <v>115</v>
      </c>
      <c r="AZ9" s="446"/>
      <c r="BA9" s="446"/>
      <c r="BB9" s="446"/>
      <c r="BC9" s="446"/>
      <c r="BD9" s="446"/>
      <c r="BE9" s="446"/>
      <c r="BF9" s="446"/>
      <c r="BG9" s="446"/>
      <c r="BH9" s="446"/>
      <c r="BI9" s="446"/>
      <c r="BJ9" s="446"/>
      <c r="BK9" s="446"/>
      <c r="BL9" s="446"/>
      <c r="BM9" s="447"/>
      <c r="BN9" s="465">
        <v>-31717</v>
      </c>
      <c r="BO9" s="466"/>
      <c r="BP9" s="466"/>
      <c r="BQ9" s="466"/>
      <c r="BR9" s="466"/>
      <c r="BS9" s="466"/>
      <c r="BT9" s="466"/>
      <c r="BU9" s="467"/>
      <c r="BV9" s="465">
        <v>-166949</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24</v>
      </c>
      <c r="CU9" s="436"/>
      <c r="CV9" s="436"/>
      <c r="CW9" s="436"/>
      <c r="CX9" s="436"/>
      <c r="CY9" s="436"/>
      <c r="CZ9" s="436"/>
      <c r="DA9" s="437"/>
      <c r="DB9" s="435">
        <v>19.3</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117</v>
      </c>
      <c r="M10" s="439"/>
      <c r="N10" s="439"/>
      <c r="O10" s="439"/>
      <c r="P10" s="439"/>
      <c r="Q10" s="440"/>
      <c r="R10" s="441">
        <v>37243</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8804</v>
      </c>
      <c r="BO10" s="466"/>
      <c r="BP10" s="466"/>
      <c r="BQ10" s="466"/>
      <c r="BR10" s="466"/>
      <c r="BS10" s="466"/>
      <c r="BT10" s="466"/>
      <c r="BU10" s="467"/>
      <c r="BV10" s="465">
        <v>4662</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93</v>
      </c>
      <c r="AV11" s="523"/>
      <c r="AW11" s="523"/>
      <c r="AX11" s="523"/>
      <c r="AY11" s="445" t="s">
        <v>125</v>
      </c>
      <c r="AZ11" s="446"/>
      <c r="BA11" s="446"/>
      <c r="BB11" s="446"/>
      <c r="BC11" s="446"/>
      <c r="BD11" s="446"/>
      <c r="BE11" s="446"/>
      <c r="BF11" s="446"/>
      <c r="BG11" s="446"/>
      <c r="BH11" s="446"/>
      <c r="BI11" s="446"/>
      <c r="BJ11" s="446"/>
      <c r="BK11" s="446"/>
      <c r="BL11" s="446"/>
      <c r="BM11" s="447"/>
      <c r="BN11" s="465">
        <v>502398</v>
      </c>
      <c r="BO11" s="466"/>
      <c r="BP11" s="466"/>
      <c r="BQ11" s="466"/>
      <c r="BR11" s="466"/>
      <c r="BS11" s="466"/>
      <c r="BT11" s="466"/>
      <c r="BU11" s="467"/>
      <c r="BV11" s="465">
        <v>288735</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32625</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114</v>
      </c>
      <c r="AV12" s="523"/>
      <c r="AW12" s="523"/>
      <c r="AX12" s="523"/>
      <c r="AY12" s="445" t="s">
        <v>134</v>
      </c>
      <c r="AZ12" s="446"/>
      <c r="BA12" s="446"/>
      <c r="BB12" s="446"/>
      <c r="BC12" s="446"/>
      <c r="BD12" s="446"/>
      <c r="BE12" s="446"/>
      <c r="BF12" s="446"/>
      <c r="BG12" s="446"/>
      <c r="BH12" s="446"/>
      <c r="BI12" s="446"/>
      <c r="BJ12" s="446"/>
      <c r="BK12" s="446"/>
      <c r="BL12" s="446"/>
      <c r="BM12" s="447"/>
      <c r="BN12" s="465">
        <v>116520</v>
      </c>
      <c r="BO12" s="466"/>
      <c r="BP12" s="466"/>
      <c r="BQ12" s="466"/>
      <c r="BR12" s="466"/>
      <c r="BS12" s="466"/>
      <c r="BT12" s="466"/>
      <c r="BU12" s="467"/>
      <c r="BV12" s="465">
        <v>1937180</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136</v>
      </c>
      <c r="CU12" s="579"/>
      <c r="CV12" s="579"/>
      <c r="CW12" s="579"/>
      <c r="CX12" s="579"/>
      <c r="CY12" s="579"/>
      <c r="CZ12" s="579"/>
      <c r="DA12" s="580"/>
      <c r="DB12" s="578" t="s">
        <v>136</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137</v>
      </c>
      <c r="N13" s="566"/>
      <c r="O13" s="566"/>
      <c r="P13" s="566"/>
      <c r="Q13" s="567"/>
      <c r="R13" s="568">
        <v>32534</v>
      </c>
      <c r="S13" s="569"/>
      <c r="T13" s="569"/>
      <c r="U13" s="569"/>
      <c r="V13" s="570"/>
      <c r="W13" s="556" t="s">
        <v>138</v>
      </c>
      <c r="X13" s="478"/>
      <c r="Y13" s="478"/>
      <c r="Z13" s="478"/>
      <c r="AA13" s="478"/>
      <c r="AB13" s="479"/>
      <c r="AC13" s="441">
        <v>4681</v>
      </c>
      <c r="AD13" s="442"/>
      <c r="AE13" s="442"/>
      <c r="AF13" s="442"/>
      <c r="AG13" s="443"/>
      <c r="AH13" s="441">
        <v>5201</v>
      </c>
      <c r="AI13" s="442"/>
      <c r="AJ13" s="442"/>
      <c r="AK13" s="442"/>
      <c r="AL13" s="444"/>
      <c r="AM13" s="534" t="s">
        <v>139</v>
      </c>
      <c r="AN13" s="439"/>
      <c r="AO13" s="439"/>
      <c r="AP13" s="439"/>
      <c r="AQ13" s="439"/>
      <c r="AR13" s="439"/>
      <c r="AS13" s="439"/>
      <c r="AT13" s="440"/>
      <c r="AU13" s="522" t="s">
        <v>140</v>
      </c>
      <c r="AV13" s="523"/>
      <c r="AW13" s="523"/>
      <c r="AX13" s="523"/>
      <c r="AY13" s="445" t="s">
        <v>141</v>
      </c>
      <c r="AZ13" s="446"/>
      <c r="BA13" s="446"/>
      <c r="BB13" s="446"/>
      <c r="BC13" s="446"/>
      <c r="BD13" s="446"/>
      <c r="BE13" s="446"/>
      <c r="BF13" s="446"/>
      <c r="BG13" s="446"/>
      <c r="BH13" s="446"/>
      <c r="BI13" s="446"/>
      <c r="BJ13" s="446"/>
      <c r="BK13" s="446"/>
      <c r="BL13" s="446"/>
      <c r="BM13" s="447"/>
      <c r="BN13" s="465">
        <v>362965</v>
      </c>
      <c r="BO13" s="466"/>
      <c r="BP13" s="466"/>
      <c r="BQ13" s="466"/>
      <c r="BR13" s="466"/>
      <c r="BS13" s="466"/>
      <c r="BT13" s="466"/>
      <c r="BU13" s="467"/>
      <c r="BV13" s="465">
        <v>-1810732</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12</v>
      </c>
      <c r="CU13" s="436"/>
      <c r="CV13" s="436"/>
      <c r="CW13" s="436"/>
      <c r="CX13" s="436"/>
      <c r="CY13" s="436"/>
      <c r="CZ13" s="436"/>
      <c r="DA13" s="437"/>
      <c r="DB13" s="435">
        <v>11.9</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143</v>
      </c>
      <c r="M14" s="599"/>
      <c r="N14" s="599"/>
      <c r="O14" s="599"/>
      <c r="P14" s="599"/>
      <c r="Q14" s="600"/>
      <c r="R14" s="568">
        <v>33254</v>
      </c>
      <c r="S14" s="569"/>
      <c r="T14" s="569"/>
      <c r="U14" s="569"/>
      <c r="V14" s="570"/>
      <c r="W14" s="571"/>
      <c r="X14" s="481"/>
      <c r="Y14" s="481"/>
      <c r="Z14" s="481"/>
      <c r="AA14" s="481"/>
      <c r="AB14" s="482"/>
      <c r="AC14" s="561">
        <v>30.3</v>
      </c>
      <c r="AD14" s="562"/>
      <c r="AE14" s="562"/>
      <c r="AF14" s="562"/>
      <c r="AG14" s="563"/>
      <c r="AH14" s="561">
        <v>31</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v>119.6</v>
      </c>
      <c r="CU14" s="573"/>
      <c r="CV14" s="573"/>
      <c r="CW14" s="573"/>
      <c r="CX14" s="573"/>
      <c r="CY14" s="573"/>
      <c r="CZ14" s="573"/>
      <c r="DA14" s="574"/>
      <c r="DB14" s="572">
        <v>113.6</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145</v>
      </c>
      <c r="N15" s="566"/>
      <c r="O15" s="566"/>
      <c r="P15" s="566"/>
      <c r="Q15" s="567"/>
      <c r="R15" s="568">
        <v>33177</v>
      </c>
      <c r="S15" s="569"/>
      <c r="T15" s="569"/>
      <c r="U15" s="569"/>
      <c r="V15" s="570"/>
      <c r="W15" s="556" t="s">
        <v>146</v>
      </c>
      <c r="X15" s="478"/>
      <c r="Y15" s="478"/>
      <c r="Z15" s="478"/>
      <c r="AA15" s="478"/>
      <c r="AB15" s="479"/>
      <c r="AC15" s="441">
        <v>2872</v>
      </c>
      <c r="AD15" s="442"/>
      <c r="AE15" s="442"/>
      <c r="AF15" s="442"/>
      <c r="AG15" s="443"/>
      <c r="AH15" s="441">
        <v>3184</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2601957</v>
      </c>
      <c r="BO15" s="461"/>
      <c r="BP15" s="461"/>
      <c r="BQ15" s="461"/>
      <c r="BR15" s="461"/>
      <c r="BS15" s="461"/>
      <c r="BT15" s="461"/>
      <c r="BU15" s="462"/>
      <c r="BV15" s="460">
        <v>2539667</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18.600000000000001</v>
      </c>
      <c r="AD16" s="562"/>
      <c r="AE16" s="562"/>
      <c r="AF16" s="562"/>
      <c r="AG16" s="563"/>
      <c r="AH16" s="561">
        <v>19</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11187355</v>
      </c>
      <c r="BO16" s="466"/>
      <c r="BP16" s="466"/>
      <c r="BQ16" s="466"/>
      <c r="BR16" s="466"/>
      <c r="BS16" s="466"/>
      <c r="BT16" s="466"/>
      <c r="BU16" s="467"/>
      <c r="BV16" s="465">
        <v>11125956</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7911</v>
      </c>
      <c r="AD17" s="442"/>
      <c r="AE17" s="442"/>
      <c r="AF17" s="442"/>
      <c r="AG17" s="443"/>
      <c r="AH17" s="441">
        <v>8413</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3247944</v>
      </c>
      <c r="BO17" s="466"/>
      <c r="BP17" s="466"/>
      <c r="BQ17" s="466"/>
      <c r="BR17" s="466"/>
      <c r="BS17" s="466"/>
      <c r="BT17" s="466"/>
      <c r="BU17" s="467"/>
      <c r="BV17" s="465">
        <v>3189259</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156</v>
      </c>
      <c r="C18" s="528"/>
      <c r="D18" s="528"/>
      <c r="E18" s="529"/>
      <c r="F18" s="529"/>
      <c r="G18" s="529"/>
      <c r="H18" s="529"/>
      <c r="I18" s="529"/>
      <c r="J18" s="529"/>
      <c r="K18" s="529"/>
      <c r="L18" s="530">
        <v>253.55</v>
      </c>
      <c r="M18" s="530"/>
      <c r="N18" s="530"/>
      <c r="O18" s="530"/>
      <c r="P18" s="530"/>
      <c r="Q18" s="530"/>
      <c r="R18" s="531"/>
      <c r="S18" s="531"/>
      <c r="T18" s="531"/>
      <c r="U18" s="531"/>
      <c r="V18" s="532"/>
      <c r="W18" s="546"/>
      <c r="X18" s="547"/>
      <c r="Y18" s="547"/>
      <c r="Z18" s="547"/>
      <c r="AA18" s="547"/>
      <c r="AB18" s="557"/>
      <c r="AC18" s="429">
        <v>51.2</v>
      </c>
      <c r="AD18" s="430"/>
      <c r="AE18" s="430"/>
      <c r="AF18" s="430"/>
      <c r="AG18" s="533"/>
      <c r="AH18" s="429">
        <v>50.1</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11575449</v>
      </c>
      <c r="BO18" s="466"/>
      <c r="BP18" s="466"/>
      <c r="BQ18" s="466"/>
      <c r="BR18" s="466"/>
      <c r="BS18" s="466"/>
      <c r="BT18" s="466"/>
      <c r="BU18" s="467"/>
      <c r="BV18" s="465">
        <v>11539280</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158</v>
      </c>
      <c r="C19" s="528"/>
      <c r="D19" s="528"/>
      <c r="E19" s="529"/>
      <c r="F19" s="529"/>
      <c r="G19" s="529"/>
      <c r="H19" s="529"/>
      <c r="I19" s="529"/>
      <c r="J19" s="529"/>
      <c r="K19" s="529"/>
      <c r="L19" s="535">
        <v>131</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14703950</v>
      </c>
      <c r="BO19" s="466"/>
      <c r="BP19" s="466"/>
      <c r="BQ19" s="466"/>
      <c r="BR19" s="466"/>
      <c r="BS19" s="466"/>
      <c r="BT19" s="466"/>
      <c r="BU19" s="467"/>
      <c r="BV19" s="465">
        <v>16805496</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160</v>
      </c>
      <c r="C20" s="528"/>
      <c r="D20" s="528"/>
      <c r="E20" s="529"/>
      <c r="F20" s="529"/>
      <c r="G20" s="529"/>
      <c r="H20" s="529"/>
      <c r="I20" s="529"/>
      <c r="J20" s="529"/>
      <c r="K20" s="529"/>
      <c r="L20" s="535">
        <v>10984</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36222532</v>
      </c>
      <c r="BO23" s="466"/>
      <c r="BP23" s="466"/>
      <c r="BQ23" s="466"/>
      <c r="BR23" s="466"/>
      <c r="BS23" s="466"/>
      <c r="BT23" s="466"/>
      <c r="BU23" s="467"/>
      <c r="BV23" s="465">
        <v>36204400</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169</v>
      </c>
      <c r="F24" s="439"/>
      <c r="G24" s="439"/>
      <c r="H24" s="439"/>
      <c r="I24" s="439"/>
      <c r="J24" s="439"/>
      <c r="K24" s="440"/>
      <c r="L24" s="441">
        <v>1</v>
      </c>
      <c r="M24" s="442"/>
      <c r="N24" s="442"/>
      <c r="O24" s="442"/>
      <c r="P24" s="443"/>
      <c r="Q24" s="441">
        <v>8200</v>
      </c>
      <c r="R24" s="442"/>
      <c r="S24" s="442"/>
      <c r="T24" s="442"/>
      <c r="U24" s="442"/>
      <c r="V24" s="443"/>
      <c r="W24" s="507"/>
      <c r="X24" s="498"/>
      <c r="Y24" s="499"/>
      <c r="Z24" s="438" t="s">
        <v>170</v>
      </c>
      <c r="AA24" s="439"/>
      <c r="AB24" s="439"/>
      <c r="AC24" s="439"/>
      <c r="AD24" s="439"/>
      <c r="AE24" s="439"/>
      <c r="AF24" s="439"/>
      <c r="AG24" s="440"/>
      <c r="AH24" s="441">
        <v>371</v>
      </c>
      <c r="AI24" s="442"/>
      <c r="AJ24" s="442"/>
      <c r="AK24" s="442"/>
      <c r="AL24" s="443"/>
      <c r="AM24" s="441">
        <v>1158633</v>
      </c>
      <c r="AN24" s="442"/>
      <c r="AO24" s="442"/>
      <c r="AP24" s="442"/>
      <c r="AQ24" s="442"/>
      <c r="AR24" s="443"/>
      <c r="AS24" s="441">
        <v>3123</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28076485</v>
      </c>
      <c r="BO24" s="466"/>
      <c r="BP24" s="466"/>
      <c r="BQ24" s="466"/>
      <c r="BR24" s="466"/>
      <c r="BS24" s="466"/>
      <c r="BT24" s="466"/>
      <c r="BU24" s="467"/>
      <c r="BV24" s="465">
        <v>27469113</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172</v>
      </c>
      <c r="F25" s="439"/>
      <c r="G25" s="439"/>
      <c r="H25" s="439"/>
      <c r="I25" s="439"/>
      <c r="J25" s="439"/>
      <c r="K25" s="440"/>
      <c r="L25" s="441">
        <v>1</v>
      </c>
      <c r="M25" s="442"/>
      <c r="N25" s="442"/>
      <c r="O25" s="442"/>
      <c r="P25" s="443"/>
      <c r="Q25" s="441">
        <v>6500</v>
      </c>
      <c r="R25" s="442"/>
      <c r="S25" s="442"/>
      <c r="T25" s="442"/>
      <c r="U25" s="442"/>
      <c r="V25" s="443"/>
      <c r="W25" s="507"/>
      <c r="X25" s="498"/>
      <c r="Y25" s="499"/>
      <c r="Z25" s="438" t="s">
        <v>173</v>
      </c>
      <c r="AA25" s="439"/>
      <c r="AB25" s="439"/>
      <c r="AC25" s="439"/>
      <c r="AD25" s="439"/>
      <c r="AE25" s="439"/>
      <c r="AF25" s="439"/>
      <c r="AG25" s="440"/>
      <c r="AH25" s="441">
        <v>107</v>
      </c>
      <c r="AI25" s="442"/>
      <c r="AJ25" s="442"/>
      <c r="AK25" s="442"/>
      <c r="AL25" s="443"/>
      <c r="AM25" s="441">
        <v>313189</v>
      </c>
      <c r="AN25" s="442"/>
      <c r="AO25" s="442"/>
      <c r="AP25" s="442"/>
      <c r="AQ25" s="442"/>
      <c r="AR25" s="443"/>
      <c r="AS25" s="441">
        <v>2927</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v>838091</v>
      </c>
      <c r="BO25" s="461"/>
      <c r="BP25" s="461"/>
      <c r="BQ25" s="461"/>
      <c r="BR25" s="461"/>
      <c r="BS25" s="461"/>
      <c r="BT25" s="461"/>
      <c r="BU25" s="462"/>
      <c r="BV25" s="460">
        <v>844898</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175</v>
      </c>
      <c r="F26" s="439"/>
      <c r="G26" s="439"/>
      <c r="H26" s="439"/>
      <c r="I26" s="439"/>
      <c r="J26" s="439"/>
      <c r="K26" s="440"/>
      <c r="L26" s="441">
        <v>1</v>
      </c>
      <c r="M26" s="442"/>
      <c r="N26" s="442"/>
      <c r="O26" s="442"/>
      <c r="P26" s="443"/>
      <c r="Q26" s="441">
        <v>6000</v>
      </c>
      <c r="R26" s="442"/>
      <c r="S26" s="442"/>
      <c r="T26" s="442"/>
      <c r="U26" s="442"/>
      <c r="V26" s="443"/>
      <c r="W26" s="507"/>
      <c r="X26" s="498"/>
      <c r="Y26" s="499"/>
      <c r="Z26" s="438" t="s">
        <v>176</v>
      </c>
      <c r="AA26" s="520"/>
      <c r="AB26" s="520"/>
      <c r="AC26" s="520"/>
      <c r="AD26" s="520"/>
      <c r="AE26" s="520"/>
      <c r="AF26" s="520"/>
      <c r="AG26" s="521"/>
      <c r="AH26" s="441">
        <v>18</v>
      </c>
      <c r="AI26" s="442"/>
      <c r="AJ26" s="442"/>
      <c r="AK26" s="442"/>
      <c r="AL26" s="443"/>
      <c r="AM26" s="441">
        <v>62604</v>
      </c>
      <c r="AN26" s="442"/>
      <c r="AO26" s="442"/>
      <c r="AP26" s="442"/>
      <c r="AQ26" s="442"/>
      <c r="AR26" s="443"/>
      <c r="AS26" s="441">
        <v>3478</v>
      </c>
      <c r="AT26" s="442"/>
      <c r="AU26" s="442"/>
      <c r="AV26" s="442"/>
      <c r="AW26" s="442"/>
      <c r="AX26" s="444"/>
      <c r="AY26" s="474" t="s">
        <v>177</v>
      </c>
      <c r="AZ26" s="475"/>
      <c r="BA26" s="475"/>
      <c r="BB26" s="475"/>
      <c r="BC26" s="475"/>
      <c r="BD26" s="475"/>
      <c r="BE26" s="475"/>
      <c r="BF26" s="475"/>
      <c r="BG26" s="475"/>
      <c r="BH26" s="475"/>
      <c r="BI26" s="475"/>
      <c r="BJ26" s="475"/>
      <c r="BK26" s="475"/>
      <c r="BL26" s="475"/>
      <c r="BM26" s="476"/>
      <c r="BN26" s="465" t="s">
        <v>136</v>
      </c>
      <c r="BO26" s="466"/>
      <c r="BP26" s="466"/>
      <c r="BQ26" s="466"/>
      <c r="BR26" s="466"/>
      <c r="BS26" s="466"/>
      <c r="BT26" s="466"/>
      <c r="BU26" s="467"/>
      <c r="BV26" s="465" t="s">
        <v>136</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178</v>
      </c>
      <c r="F27" s="439"/>
      <c r="G27" s="439"/>
      <c r="H27" s="439"/>
      <c r="I27" s="439"/>
      <c r="J27" s="439"/>
      <c r="K27" s="440"/>
      <c r="L27" s="441">
        <v>1</v>
      </c>
      <c r="M27" s="442"/>
      <c r="N27" s="442"/>
      <c r="O27" s="442"/>
      <c r="P27" s="443"/>
      <c r="Q27" s="441">
        <v>4200</v>
      </c>
      <c r="R27" s="442"/>
      <c r="S27" s="442"/>
      <c r="T27" s="442"/>
      <c r="U27" s="442"/>
      <c r="V27" s="443"/>
      <c r="W27" s="507"/>
      <c r="X27" s="498"/>
      <c r="Y27" s="499"/>
      <c r="Z27" s="438" t="s">
        <v>179</v>
      </c>
      <c r="AA27" s="439"/>
      <c r="AB27" s="439"/>
      <c r="AC27" s="439"/>
      <c r="AD27" s="439"/>
      <c r="AE27" s="439"/>
      <c r="AF27" s="439"/>
      <c r="AG27" s="440"/>
      <c r="AH27" s="441">
        <v>7</v>
      </c>
      <c r="AI27" s="442"/>
      <c r="AJ27" s="442"/>
      <c r="AK27" s="442"/>
      <c r="AL27" s="443"/>
      <c r="AM27" s="441">
        <v>28182</v>
      </c>
      <c r="AN27" s="442"/>
      <c r="AO27" s="442"/>
      <c r="AP27" s="442"/>
      <c r="AQ27" s="442"/>
      <c r="AR27" s="443"/>
      <c r="AS27" s="441">
        <v>4026</v>
      </c>
      <c r="AT27" s="442"/>
      <c r="AU27" s="442"/>
      <c r="AV27" s="442"/>
      <c r="AW27" s="442"/>
      <c r="AX27" s="444"/>
      <c r="AY27" s="471" t="s">
        <v>180</v>
      </c>
      <c r="AZ27" s="472"/>
      <c r="BA27" s="472"/>
      <c r="BB27" s="472"/>
      <c r="BC27" s="472"/>
      <c r="BD27" s="472"/>
      <c r="BE27" s="472"/>
      <c r="BF27" s="472"/>
      <c r="BG27" s="472"/>
      <c r="BH27" s="472"/>
      <c r="BI27" s="472"/>
      <c r="BJ27" s="472"/>
      <c r="BK27" s="472"/>
      <c r="BL27" s="472"/>
      <c r="BM27" s="473"/>
      <c r="BN27" s="468">
        <v>26363</v>
      </c>
      <c r="BO27" s="469"/>
      <c r="BP27" s="469"/>
      <c r="BQ27" s="469"/>
      <c r="BR27" s="469"/>
      <c r="BS27" s="469"/>
      <c r="BT27" s="469"/>
      <c r="BU27" s="470"/>
      <c r="BV27" s="468">
        <v>26363</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181</v>
      </c>
      <c r="F28" s="439"/>
      <c r="G28" s="439"/>
      <c r="H28" s="439"/>
      <c r="I28" s="439"/>
      <c r="J28" s="439"/>
      <c r="K28" s="440"/>
      <c r="L28" s="441">
        <v>1</v>
      </c>
      <c r="M28" s="442"/>
      <c r="N28" s="442"/>
      <c r="O28" s="442"/>
      <c r="P28" s="443"/>
      <c r="Q28" s="441">
        <v>3800</v>
      </c>
      <c r="R28" s="442"/>
      <c r="S28" s="442"/>
      <c r="T28" s="442"/>
      <c r="U28" s="442"/>
      <c r="V28" s="443"/>
      <c r="W28" s="507"/>
      <c r="X28" s="498"/>
      <c r="Y28" s="499"/>
      <c r="Z28" s="438" t="s">
        <v>182</v>
      </c>
      <c r="AA28" s="439"/>
      <c r="AB28" s="439"/>
      <c r="AC28" s="439"/>
      <c r="AD28" s="439"/>
      <c r="AE28" s="439"/>
      <c r="AF28" s="439"/>
      <c r="AG28" s="440"/>
      <c r="AH28" s="441" t="s">
        <v>183</v>
      </c>
      <c r="AI28" s="442"/>
      <c r="AJ28" s="442"/>
      <c r="AK28" s="442"/>
      <c r="AL28" s="443"/>
      <c r="AM28" s="441" t="s">
        <v>184</v>
      </c>
      <c r="AN28" s="442"/>
      <c r="AO28" s="442"/>
      <c r="AP28" s="442"/>
      <c r="AQ28" s="442"/>
      <c r="AR28" s="443"/>
      <c r="AS28" s="441" t="s">
        <v>183</v>
      </c>
      <c r="AT28" s="442"/>
      <c r="AU28" s="442"/>
      <c r="AV28" s="442"/>
      <c r="AW28" s="442"/>
      <c r="AX28" s="444"/>
      <c r="AY28" s="448" t="s">
        <v>185</v>
      </c>
      <c r="AZ28" s="449"/>
      <c r="BA28" s="449"/>
      <c r="BB28" s="450"/>
      <c r="BC28" s="457" t="s">
        <v>47</v>
      </c>
      <c r="BD28" s="458"/>
      <c r="BE28" s="458"/>
      <c r="BF28" s="458"/>
      <c r="BG28" s="458"/>
      <c r="BH28" s="458"/>
      <c r="BI28" s="458"/>
      <c r="BJ28" s="458"/>
      <c r="BK28" s="458"/>
      <c r="BL28" s="458"/>
      <c r="BM28" s="459"/>
      <c r="BN28" s="460">
        <v>2408760</v>
      </c>
      <c r="BO28" s="461"/>
      <c r="BP28" s="461"/>
      <c r="BQ28" s="461"/>
      <c r="BR28" s="461"/>
      <c r="BS28" s="461"/>
      <c r="BT28" s="461"/>
      <c r="BU28" s="462"/>
      <c r="BV28" s="460">
        <v>2516476</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186</v>
      </c>
      <c r="F29" s="439"/>
      <c r="G29" s="439"/>
      <c r="H29" s="439"/>
      <c r="I29" s="439"/>
      <c r="J29" s="439"/>
      <c r="K29" s="440"/>
      <c r="L29" s="441">
        <v>16</v>
      </c>
      <c r="M29" s="442"/>
      <c r="N29" s="442"/>
      <c r="O29" s="442"/>
      <c r="P29" s="443"/>
      <c r="Q29" s="441">
        <v>3500</v>
      </c>
      <c r="R29" s="442"/>
      <c r="S29" s="442"/>
      <c r="T29" s="442"/>
      <c r="U29" s="442"/>
      <c r="V29" s="443"/>
      <c r="W29" s="508"/>
      <c r="X29" s="509"/>
      <c r="Y29" s="510"/>
      <c r="Z29" s="438" t="s">
        <v>187</v>
      </c>
      <c r="AA29" s="439"/>
      <c r="AB29" s="439"/>
      <c r="AC29" s="439"/>
      <c r="AD29" s="439"/>
      <c r="AE29" s="439"/>
      <c r="AF29" s="439"/>
      <c r="AG29" s="440"/>
      <c r="AH29" s="441">
        <v>378</v>
      </c>
      <c r="AI29" s="442"/>
      <c r="AJ29" s="442"/>
      <c r="AK29" s="442"/>
      <c r="AL29" s="443"/>
      <c r="AM29" s="441">
        <v>1186815</v>
      </c>
      <c r="AN29" s="442"/>
      <c r="AO29" s="442"/>
      <c r="AP29" s="442"/>
      <c r="AQ29" s="442"/>
      <c r="AR29" s="443"/>
      <c r="AS29" s="441">
        <v>3140</v>
      </c>
      <c r="AT29" s="442"/>
      <c r="AU29" s="442"/>
      <c r="AV29" s="442"/>
      <c r="AW29" s="442"/>
      <c r="AX29" s="444"/>
      <c r="AY29" s="451"/>
      <c r="AZ29" s="452"/>
      <c r="BA29" s="452"/>
      <c r="BB29" s="453"/>
      <c r="BC29" s="445" t="s">
        <v>188</v>
      </c>
      <c r="BD29" s="446"/>
      <c r="BE29" s="446"/>
      <c r="BF29" s="446"/>
      <c r="BG29" s="446"/>
      <c r="BH29" s="446"/>
      <c r="BI29" s="446"/>
      <c r="BJ29" s="446"/>
      <c r="BK29" s="446"/>
      <c r="BL29" s="446"/>
      <c r="BM29" s="447"/>
      <c r="BN29" s="465">
        <v>2962447</v>
      </c>
      <c r="BO29" s="466"/>
      <c r="BP29" s="466"/>
      <c r="BQ29" s="466"/>
      <c r="BR29" s="466"/>
      <c r="BS29" s="466"/>
      <c r="BT29" s="466"/>
      <c r="BU29" s="467"/>
      <c r="BV29" s="465">
        <v>3260983</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189</v>
      </c>
      <c r="X30" s="518"/>
      <c r="Y30" s="518"/>
      <c r="Z30" s="518"/>
      <c r="AA30" s="518"/>
      <c r="AB30" s="518"/>
      <c r="AC30" s="518"/>
      <c r="AD30" s="518"/>
      <c r="AE30" s="518"/>
      <c r="AF30" s="518"/>
      <c r="AG30" s="519"/>
      <c r="AH30" s="429">
        <v>95.4</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4474221</v>
      </c>
      <c r="BO30" s="469"/>
      <c r="BP30" s="469"/>
      <c r="BQ30" s="469"/>
      <c r="BR30" s="469"/>
      <c r="BS30" s="469"/>
      <c r="BT30" s="469"/>
      <c r="BU30" s="470"/>
      <c r="BV30" s="468">
        <v>4640457</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196</v>
      </c>
      <c r="D33" s="428"/>
      <c r="E33" s="427" t="s">
        <v>197</v>
      </c>
      <c r="F33" s="427"/>
      <c r="G33" s="427"/>
      <c r="H33" s="427"/>
      <c r="I33" s="427"/>
      <c r="J33" s="427"/>
      <c r="K33" s="427"/>
      <c r="L33" s="427"/>
      <c r="M33" s="427"/>
      <c r="N33" s="427"/>
      <c r="O33" s="427"/>
      <c r="P33" s="427"/>
      <c r="Q33" s="427"/>
      <c r="R33" s="427"/>
      <c r="S33" s="427"/>
      <c r="T33" s="215"/>
      <c r="U33" s="428" t="s">
        <v>198</v>
      </c>
      <c r="V33" s="428"/>
      <c r="W33" s="427" t="s">
        <v>199</v>
      </c>
      <c r="X33" s="427"/>
      <c r="Y33" s="427"/>
      <c r="Z33" s="427"/>
      <c r="AA33" s="427"/>
      <c r="AB33" s="427"/>
      <c r="AC33" s="427"/>
      <c r="AD33" s="427"/>
      <c r="AE33" s="427"/>
      <c r="AF33" s="427"/>
      <c r="AG33" s="427"/>
      <c r="AH33" s="427"/>
      <c r="AI33" s="427"/>
      <c r="AJ33" s="427"/>
      <c r="AK33" s="427"/>
      <c r="AL33" s="215"/>
      <c r="AM33" s="428" t="s">
        <v>198</v>
      </c>
      <c r="AN33" s="428"/>
      <c r="AO33" s="427" t="s">
        <v>197</v>
      </c>
      <c r="AP33" s="427"/>
      <c r="AQ33" s="427"/>
      <c r="AR33" s="427"/>
      <c r="AS33" s="427"/>
      <c r="AT33" s="427"/>
      <c r="AU33" s="427"/>
      <c r="AV33" s="427"/>
      <c r="AW33" s="427"/>
      <c r="AX33" s="427"/>
      <c r="AY33" s="427"/>
      <c r="AZ33" s="427"/>
      <c r="BA33" s="427"/>
      <c r="BB33" s="427"/>
      <c r="BC33" s="427"/>
      <c r="BD33" s="216"/>
      <c r="BE33" s="427" t="s">
        <v>200</v>
      </c>
      <c r="BF33" s="427"/>
      <c r="BG33" s="427" t="s">
        <v>201</v>
      </c>
      <c r="BH33" s="427"/>
      <c r="BI33" s="427"/>
      <c r="BJ33" s="427"/>
      <c r="BK33" s="427"/>
      <c r="BL33" s="427"/>
      <c r="BM33" s="427"/>
      <c r="BN33" s="427"/>
      <c r="BO33" s="427"/>
      <c r="BP33" s="427"/>
      <c r="BQ33" s="427"/>
      <c r="BR33" s="427"/>
      <c r="BS33" s="427"/>
      <c r="BT33" s="427"/>
      <c r="BU33" s="427"/>
      <c r="BV33" s="216"/>
      <c r="BW33" s="428" t="s">
        <v>200</v>
      </c>
      <c r="BX33" s="428"/>
      <c r="BY33" s="427" t="s">
        <v>202</v>
      </c>
      <c r="BZ33" s="427"/>
      <c r="CA33" s="427"/>
      <c r="CB33" s="427"/>
      <c r="CC33" s="427"/>
      <c r="CD33" s="427"/>
      <c r="CE33" s="427"/>
      <c r="CF33" s="427"/>
      <c r="CG33" s="427"/>
      <c r="CH33" s="427"/>
      <c r="CI33" s="427"/>
      <c r="CJ33" s="427"/>
      <c r="CK33" s="427"/>
      <c r="CL33" s="427"/>
      <c r="CM33" s="427"/>
      <c r="CN33" s="215"/>
      <c r="CO33" s="428" t="s">
        <v>203</v>
      </c>
      <c r="CP33" s="428"/>
      <c r="CQ33" s="427" t="s">
        <v>204</v>
      </c>
      <c r="CR33" s="427"/>
      <c r="CS33" s="427"/>
      <c r="CT33" s="427"/>
      <c r="CU33" s="427"/>
      <c r="CV33" s="427"/>
      <c r="CW33" s="427"/>
      <c r="CX33" s="427"/>
      <c r="CY33" s="427"/>
      <c r="CZ33" s="427"/>
      <c r="DA33" s="427"/>
      <c r="DB33" s="427"/>
      <c r="DC33" s="427"/>
      <c r="DD33" s="427"/>
      <c r="DE33" s="427"/>
      <c r="DF33" s="215"/>
      <c r="DG33" s="426" t="s">
        <v>205</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5</v>
      </c>
      <c r="BF34" s="424"/>
      <c r="BG34" s="423" t="str">
        <f>IF('各会計、関係団体の財政状況及び健全化判断比率'!B31="","",'各会計、関係団体の財政状況及び健全化判断比率'!B31)</f>
        <v>農業集落排水事業特別会計</v>
      </c>
      <c r="BH34" s="423"/>
      <c r="BI34" s="423"/>
      <c r="BJ34" s="423"/>
      <c r="BK34" s="423"/>
      <c r="BL34" s="423"/>
      <c r="BM34" s="423"/>
      <c r="BN34" s="423"/>
      <c r="BO34" s="423"/>
      <c r="BP34" s="423"/>
      <c r="BQ34" s="423"/>
      <c r="BR34" s="423"/>
      <c r="BS34" s="423"/>
      <c r="BT34" s="423"/>
      <c r="BU34" s="423"/>
      <c r="BV34" s="213"/>
      <c r="BW34" s="424">
        <f>IF(BY34="","",MAX(C34:D43,U34:V43,AM34:AN43,BE34:BF43)+1)</f>
        <v>7</v>
      </c>
      <c r="BX34" s="424"/>
      <c r="BY34" s="423" t="str">
        <f>IF('各会計、関係団体の財政状況及び健全化判断比率'!B68="","",'各会計、関係団体の財政状況及び健全化判断比率'!B68)</f>
        <v>つがる西北五広域連合一般会計</v>
      </c>
      <c r="BZ34" s="423"/>
      <c r="CA34" s="423"/>
      <c r="CB34" s="423"/>
      <c r="CC34" s="423"/>
      <c r="CD34" s="423"/>
      <c r="CE34" s="423"/>
      <c r="CF34" s="423"/>
      <c r="CG34" s="423"/>
      <c r="CH34" s="423"/>
      <c r="CI34" s="423"/>
      <c r="CJ34" s="423"/>
      <c r="CK34" s="423"/>
      <c r="CL34" s="423"/>
      <c r="CM34" s="423"/>
      <c r="CN34" s="213"/>
      <c r="CO34" s="424">
        <f>IF(CQ34="","",MAX(C34:D43,U34:V43,AM34:AN43,BE34:BF43,BW34:BX43)+1)</f>
        <v>17</v>
      </c>
      <c r="CP34" s="424"/>
      <c r="CQ34" s="423" t="str">
        <f>IF('各会計、関係団体の財政状況及び健全化判断比率'!BS7="","",'各会計、関係団体の財政状況及び健全化判断比率'!BS7)</f>
        <v>屏風山野菜振興会</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6</v>
      </c>
      <c r="BF35" s="424"/>
      <c r="BG35" s="423" t="str">
        <f>IF('各会計、関係団体の財政状況及び健全化判断比率'!B32="","",'各会計、関係団体の財政状況及び健全化判断比率'!B32)</f>
        <v>公共下水道事業特別会計</v>
      </c>
      <c r="BH35" s="423"/>
      <c r="BI35" s="423"/>
      <c r="BJ35" s="423"/>
      <c r="BK35" s="423"/>
      <c r="BL35" s="423"/>
      <c r="BM35" s="423"/>
      <c r="BN35" s="423"/>
      <c r="BO35" s="423"/>
      <c r="BP35" s="423"/>
      <c r="BQ35" s="423"/>
      <c r="BR35" s="423"/>
      <c r="BS35" s="423"/>
      <c r="BT35" s="423"/>
      <c r="BU35" s="423"/>
      <c r="BV35" s="213"/>
      <c r="BW35" s="424">
        <f t="shared" ref="BW35:BW43" si="2">IF(BY35="","",BW34+1)</f>
        <v>8</v>
      </c>
      <c r="BX35" s="424"/>
      <c r="BY35" s="423" t="str">
        <f>IF('各会計、関係団体の財政状況及び健全化判断比率'!B69="","",'各会計、関係団体の財政状況及び健全化判断比率'!B69)</f>
        <v>つがる西北五広域連合病院事業会計</v>
      </c>
      <c r="BZ35" s="423"/>
      <c r="CA35" s="423"/>
      <c r="CB35" s="423"/>
      <c r="CC35" s="423"/>
      <c r="CD35" s="423"/>
      <c r="CE35" s="423"/>
      <c r="CF35" s="423"/>
      <c r="CG35" s="423"/>
      <c r="CH35" s="423"/>
      <c r="CI35" s="423"/>
      <c r="CJ35" s="423"/>
      <c r="CK35" s="423"/>
      <c r="CL35" s="423"/>
      <c r="CM35" s="423"/>
      <c r="CN35" s="213"/>
      <c r="CO35" s="424">
        <f t="shared" ref="CO35:CO43" si="3">IF(CQ35="","",CO34+1)</f>
        <v>18</v>
      </c>
      <c r="CP35" s="424"/>
      <c r="CQ35" s="423" t="str">
        <f>IF('各会計、関係団体の財政状況及び健全化判断比率'!BS8="","",'各会計、関係団体の財政状況及び健全化判断比率'!BS8)</f>
        <v>つがる市土地開発公社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9</v>
      </c>
      <c r="BX36" s="424"/>
      <c r="BY36" s="423" t="str">
        <f>IF('各会計、関係団体の財政状況及び健全化判断比率'!B70="","",'各会計、関係団体の財政状況及び健全化判断比率'!B70)</f>
        <v>西北五環境整備事務組合一般会計</v>
      </c>
      <c r="BZ36" s="423"/>
      <c r="CA36" s="423"/>
      <c r="CB36" s="423"/>
      <c r="CC36" s="423"/>
      <c r="CD36" s="423"/>
      <c r="CE36" s="423"/>
      <c r="CF36" s="423"/>
      <c r="CG36" s="423"/>
      <c r="CH36" s="423"/>
      <c r="CI36" s="423"/>
      <c r="CJ36" s="423"/>
      <c r="CK36" s="423"/>
      <c r="CL36" s="423"/>
      <c r="CM36" s="423"/>
      <c r="CN36" s="213"/>
      <c r="CO36" s="424">
        <f t="shared" si="3"/>
        <v>19</v>
      </c>
      <c r="CP36" s="424"/>
      <c r="CQ36" s="423" t="str">
        <f>IF('各会計、関係団体の財政状況及び健全化判断比率'!BS9="","",'各会計、関係団体の財政状況及び健全化判断比率'!BS9)</f>
        <v>つがる地球村</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10</v>
      </c>
      <c r="BX37" s="424"/>
      <c r="BY37" s="423" t="str">
        <f>IF('各会計、関係団体の財政状況及び健全化判断比率'!B71="","",'各会計、関係団体の財政状況及び健全化判断比率'!B71)</f>
        <v>西北五広域福祉事務組合一般会計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11</v>
      </c>
      <c r="BX38" s="424"/>
      <c r="BY38" s="423" t="str">
        <f>IF('各会計、関係団体の財政状況及び健全化判断比率'!B72="","",'各会計、関係団体の財政状況及び健全化判断比率'!B72)</f>
        <v>津軽広域水道企業団西北事業部水道事業会計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12</v>
      </c>
      <c r="BX39" s="424"/>
      <c r="BY39" s="423" t="str">
        <f>IF('各会計、関係団体の財政状況及び健全化判断比率'!B73="","",'各会計、関係団体の財政状況及び健全化判断比率'!B73)</f>
        <v>青森県市長会館管理組合一般会計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13</v>
      </c>
      <c r="BX40" s="424"/>
      <c r="BY40" s="423" t="str">
        <f>IF('各会計、関係団体の財政状況及び健全化判断比率'!B74="","",'各会計、関係団体の財政状況及び健全化判断比率'!B74)</f>
        <v>青森県交通災害共済組合交通災害共済事業会計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14</v>
      </c>
      <c r="BX41" s="424"/>
      <c r="BY41" s="423" t="str">
        <f>IF('各会計、関係団体の財政状況及び健全化判断比率'!B75="","",'各会計、関係団体の財政状況及び健全化判断比率'!B75)</f>
        <v>青森県後期高齢者医療広域連合一般会計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15</v>
      </c>
      <c r="BX42" s="424"/>
      <c r="BY42" s="423" t="str">
        <f>IF('各会計、関係団体の財政状況及び健全化判断比率'!B76="","",'各会計、関係団体の財政状況及び健全化判断比率'!B76)</f>
        <v>青森県後期高齢者医療広域連合後期高齢者医療特別会計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16</v>
      </c>
      <c r="BX43" s="424"/>
      <c r="BY43" s="423" t="str">
        <f>IF('各会計、関係団体の財政状況及び健全化判断比率'!B77="","",'各会計、関係団体の財政状況及び健全化判断比率'!B77)</f>
        <v>青森県市町村総合事務組合一般会計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ZtF9z9uR5rauQBMWjbJ8sWnKuJgnlH2/zSprkVXtf/dTloXuUoaDVcHyVnaxBChqjiTKjmsy+ai/omUfqYqMfQ==" saltValue="WHqmFFj263sXuF/lC6HN3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251" t="s">
        <v>551</v>
      </c>
      <c r="D34" s="1251"/>
      <c r="E34" s="1252"/>
      <c r="F34" s="32">
        <v>3.29</v>
      </c>
      <c r="G34" s="33">
        <v>3.66</v>
      </c>
      <c r="H34" s="33">
        <v>4.1399999999999997</v>
      </c>
      <c r="I34" s="33">
        <v>2.95</v>
      </c>
      <c r="J34" s="34">
        <v>2.76</v>
      </c>
      <c r="K34" s="22"/>
      <c r="L34" s="22"/>
      <c r="M34" s="22"/>
      <c r="N34" s="22"/>
      <c r="O34" s="22"/>
      <c r="P34" s="22"/>
    </row>
    <row r="35" spans="1:16" ht="39" customHeight="1" x14ac:dyDescent="0.15">
      <c r="A35" s="22"/>
      <c r="B35" s="35"/>
      <c r="C35" s="1245" t="s">
        <v>552</v>
      </c>
      <c r="D35" s="1246"/>
      <c r="E35" s="1247"/>
      <c r="F35" s="36">
        <v>1.63</v>
      </c>
      <c r="G35" s="37">
        <v>1.37</v>
      </c>
      <c r="H35" s="37">
        <v>1.51</v>
      </c>
      <c r="I35" s="37">
        <v>2.0299999999999998</v>
      </c>
      <c r="J35" s="38">
        <v>0.94</v>
      </c>
      <c r="K35" s="22"/>
      <c r="L35" s="22"/>
      <c r="M35" s="22"/>
      <c r="N35" s="22"/>
      <c r="O35" s="22"/>
      <c r="P35" s="22"/>
    </row>
    <row r="36" spans="1:16" ht="39" customHeight="1" x14ac:dyDescent="0.15">
      <c r="A36" s="22"/>
      <c r="B36" s="35"/>
      <c r="C36" s="1245" t="s">
        <v>553</v>
      </c>
      <c r="D36" s="1246"/>
      <c r="E36" s="1247"/>
      <c r="F36" s="36">
        <v>0.02</v>
      </c>
      <c r="G36" s="37">
        <v>0.02</v>
      </c>
      <c r="H36" s="37">
        <v>0.06</v>
      </c>
      <c r="I36" s="37">
        <v>0.13</v>
      </c>
      <c r="J36" s="38">
        <v>0.39</v>
      </c>
      <c r="K36" s="22"/>
      <c r="L36" s="22"/>
      <c r="M36" s="22"/>
      <c r="N36" s="22"/>
      <c r="O36" s="22"/>
      <c r="P36" s="22"/>
    </row>
    <row r="37" spans="1:16" ht="39" customHeight="1" x14ac:dyDescent="0.15">
      <c r="A37" s="22"/>
      <c r="B37" s="35"/>
      <c r="C37" s="1245" t="s">
        <v>554</v>
      </c>
      <c r="D37" s="1246"/>
      <c r="E37" s="1247"/>
      <c r="F37" s="36">
        <v>0.03</v>
      </c>
      <c r="G37" s="37">
        <v>0.04</v>
      </c>
      <c r="H37" s="37">
        <v>0.02</v>
      </c>
      <c r="I37" s="37">
        <v>0.03</v>
      </c>
      <c r="J37" s="38">
        <v>0.05</v>
      </c>
      <c r="K37" s="22"/>
      <c r="L37" s="22"/>
      <c r="M37" s="22"/>
      <c r="N37" s="22"/>
      <c r="O37" s="22"/>
      <c r="P37" s="22"/>
    </row>
    <row r="38" spans="1:16" ht="39" customHeight="1" x14ac:dyDescent="0.15">
      <c r="A38" s="22"/>
      <c r="B38" s="35"/>
      <c r="C38" s="1245" t="s">
        <v>555</v>
      </c>
      <c r="D38" s="1246"/>
      <c r="E38" s="1247"/>
      <c r="F38" s="36">
        <v>0</v>
      </c>
      <c r="G38" s="37">
        <v>0</v>
      </c>
      <c r="H38" s="37">
        <v>0</v>
      </c>
      <c r="I38" s="37">
        <v>0</v>
      </c>
      <c r="J38" s="38">
        <v>0</v>
      </c>
      <c r="K38" s="22"/>
      <c r="L38" s="22"/>
      <c r="M38" s="22"/>
      <c r="N38" s="22"/>
      <c r="O38" s="22"/>
      <c r="P38" s="22"/>
    </row>
    <row r="39" spans="1:16" ht="39" customHeight="1" x14ac:dyDescent="0.15">
      <c r="A39" s="22"/>
      <c r="B39" s="35"/>
      <c r="C39" s="1245" t="s">
        <v>556</v>
      </c>
      <c r="D39" s="1246"/>
      <c r="E39" s="1247"/>
      <c r="F39" s="36">
        <v>0</v>
      </c>
      <c r="G39" s="37">
        <v>0</v>
      </c>
      <c r="H39" s="37">
        <v>0</v>
      </c>
      <c r="I39" s="37">
        <v>0</v>
      </c>
      <c r="J39" s="38">
        <v>0</v>
      </c>
      <c r="K39" s="22"/>
      <c r="L39" s="22"/>
      <c r="M39" s="22"/>
      <c r="N39" s="22"/>
      <c r="O39" s="22"/>
      <c r="P39" s="22"/>
    </row>
    <row r="40" spans="1:16" ht="39" customHeight="1" x14ac:dyDescent="0.15">
      <c r="A40" s="22"/>
      <c r="B40" s="35"/>
      <c r="C40" s="1245"/>
      <c r="D40" s="1246"/>
      <c r="E40" s="1247"/>
      <c r="F40" s="36"/>
      <c r="G40" s="37"/>
      <c r="H40" s="37"/>
      <c r="I40" s="37"/>
      <c r="J40" s="38"/>
      <c r="K40" s="22"/>
      <c r="L40" s="22"/>
      <c r="M40" s="22"/>
      <c r="N40" s="22"/>
      <c r="O40" s="22"/>
      <c r="P40" s="22"/>
    </row>
    <row r="41" spans="1:16" ht="39" customHeight="1" x14ac:dyDescent="0.15">
      <c r="A41" s="22"/>
      <c r="B41" s="35"/>
      <c r="C41" s="1245"/>
      <c r="D41" s="1246"/>
      <c r="E41" s="1247"/>
      <c r="F41" s="36"/>
      <c r="G41" s="37"/>
      <c r="H41" s="37"/>
      <c r="I41" s="37"/>
      <c r="J41" s="38"/>
      <c r="K41" s="22"/>
      <c r="L41" s="22"/>
      <c r="M41" s="22"/>
      <c r="N41" s="22"/>
      <c r="O41" s="22"/>
      <c r="P41" s="22"/>
    </row>
    <row r="42" spans="1:16" ht="39" customHeight="1" x14ac:dyDescent="0.15">
      <c r="A42" s="22"/>
      <c r="B42" s="39"/>
      <c r="C42" s="1245" t="s">
        <v>557</v>
      </c>
      <c r="D42" s="1246"/>
      <c r="E42" s="1247"/>
      <c r="F42" s="36" t="s">
        <v>504</v>
      </c>
      <c r="G42" s="37" t="s">
        <v>504</v>
      </c>
      <c r="H42" s="37" t="s">
        <v>504</v>
      </c>
      <c r="I42" s="37" t="s">
        <v>504</v>
      </c>
      <c r="J42" s="38" t="s">
        <v>504</v>
      </c>
      <c r="K42" s="22"/>
      <c r="L42" s="22"/>
      <c r="M42" s="22"/>
      <c r="N42" s="22"/>
      <c r="O42" s="22"/>
      <c r="P42" s="22"/>
    </row>
    <row r="43" spans="1:16" ht="39" customHeight="1" thickBot="1" x14ac:dyDescent="0.2">
      <c r="A43" s="22"/>
      <c r="B43" s="40"/>
      <c r="C43" s="1248" t="s">
        <v>558</v>
      </c>
      <c r="D43" s="1249"/>
      <c r="E43" s="1250"/>
      <c r="F43" s="41" t="s">
        <v>504</v>
      </c>
      <c r="G43" s="42" t="s">
        <v>504</v>
      </c>
      <c r="H43" s="42" t="s">
        <v>504</v>
      </c>
      <c r="I43" s="42" t="s">
        <v>504</v>
      </c>
      <c r="J43" s="43" t="s">
        <v>504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Tlogu9kPjLFLsdaXRlfbLngCI4M2EbI/dRBVIy/glHTlaxp+QgL9gJPYZ0JLS1QmgKTZtPctefGj1wH3m1v1g==" saltValue="YW2+QuVuexz6RQwUCayKz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271" t="s">
        <v>10</v>
      </c>
      <c r="C45" s="1272"/>
      <c r="D45" s="58"/>
      <c r="E45" s="1277" t="s">
        <v>11</v>
      </c>
      <c r="F45" s="1277"/>
      <c r="G45" s="1277"/>
      <c r="H45" s="1277"/>
      <c r="I45" s="1277"/>
      <c r="J45" s="1278"/>
      <c r="K45" s="59">
        <v>3265</v>
      </c>
      <c r="L45" s="60">
        <v>3235</v>
      </c>
      <c r="M45" s="60">
        <v>3244</v>
      </c>
      <c r="N45" s="60">
        <v>3220</v>
      </c>
      <c r="O45" s="61">
        <v>3293</v>
      </c>
      <c r="P45" s="48"/>
      <c r="Q45" s="48"/>
      <c r="R45" s="48"/>
      <c r="S45" s="48"/>
      <c r="T45" s="48"/>
      <c r="U45" s="48"/>
    </row>
    <row r="46" spans="1:21" ht="30.75" customHeight="1" x14ac:dyDescent="0.15">
      <c r="A46" s="48"/>
      <c r="B46" s="1273"/>
      <c r="C46" s="1274"/>
      <c r="D46" s="62"/>
      <c r="E46" s="1255" t="s">
        <v>12</v>
      </c>
      <c r="F46" s="1255"/>
      <c r="G46" s="1255"/>
      <c r="H46" s="1255"/>
      <c r="I46" s="1255"/>
      <c r="J46" s="1256"/>
      <c r="K46" s="63" t="s">
        <v>504</v>
      </c>
      <c r="L46" s="64" t="s">
        <v>504</v>
      </c>
      <c r="M46" s="64" t="s">
        <v>504</v>
      </c>
      <c r="N46" s="64" t="s">
        <v>504</v>
      </c>
      <c r="O46" s="65" t="s">
        <v>504</v>
      </c>
      <c r="P46" s="48"/>
      <c r="Q46" s="48"/>
      <c r="R46" s="48"/>
      <c r="S46" s="48"/>
      <c r="T46" s="48"/>
      <c r="U46" s="48"/>
    </row>
    <row r="47" spans="1:21" ht="30.75" customHeight="1" x14ac:dyDescent="0.15">
      <c r="A47" s="48"/>
      <c r="B47" s="1273"/>
      <c r="C47" s="1274"/>
      <c r="D47" s="62"/>
      <c r="E47" s="1255" t="s">
        <v>13</v>
      </c>
      <c r="F47" s="1255"/>
      <c r="G47" s="1255"/>
      <c r="H47" s="1255"/>
      <c r="I47" s="1255"/>
      <c r="J47" s="1256"/>
      <c r="K47" s="63" t="s">
        <v>504</v>
      </c>
      <c r="L47" s="64" t="s">
        <v>504</v>
      </c>
      <c r="M47" s="64" t="s">
        <v>504</v>
      </c>
      <c r="N47" s="64" t="s">
        <v>504</v>
      </c>
      <c r="O47" s="65" t="s">
        <v>504</v>
      </c>
      <c r="P47" s="48"/>
      <c r="Q47" s="48"/>
      <c r="R47" s="48"/>
      <c r="S47" s="48"/>
      <c r="T47" s="48"/>
      <c r="U47" s="48"/>
    </row>
    <row r="48" spans="1:21" ht="30.75" customHeight="1" x14ac:dyDescent="0.15">
      <c r="A48" s="48"/>
      <c r="B48" s="1273"/>
      <c r="C48" s="1274"/>
      <c r="D48" s="62"/>
      <c r="E48" s="1255" t="s">
        <v>14</v>
      </c>
      <c r="F48" s="1255"/>
      <c r="G48" s="1255"/>
      <c r="H48" s="1255"/>
      <c r="I48" s="1255"/>
      <c r="J48" s="1256"/>
      <c r="K48" s="63">
        <v>520</v>
      </c>
      <c r="L48" s="64">
        <v>563</v>
      </c>
      <c r="M48" s="64">
        <v>598</v>
      </c>
      <c r="N48" s="64">
        <v>594</v>
      </c>
      <c r="O48" s="65">
        <v>624</v>
      </c>
      <c r="P48" s="48"/>
      <c r="Q48" s="48"/>
      <c r="R48" s="48"/>
      <c r="S48" s="48"/>
      <c r="T48" s="48"/>
      <c r="U48" s="48"/>
    </row>
    <row r="49" spans="1:21" ht="30.75" customHeight="1" x14ac:dyDescent="0.15">
      <c r="A49" s="48"/>
      <c r="B49" s="1273"/>
      <c r="C49" s="1274"/>
      <c r="D49" s="62"/>
      <c r="E49" s="1255" t="s">
        <v>15</v>
      </c>
      <c r="F49" s="1255"/>
      <c r="G49" s="1255"/>
      <c r="H49" s="1255"/>
      <c r="I49" s="1255"/>
      <c r="J49" s="1256"/>
      <c r="K49" s="63">
        <v>51</v>
      </c>
      <c r="L49" s="64">
        <v>98</v>
      </c>
      <c r="M49" s="64">
        <v>117</v>
      </c>
      <c r="N49" s="64">
        <v>125</v>
      </c>
      <c r="O49" s="65">
        <v>143</v>
      </c>
      <c r="P49" s="48"/>
      <c r="Q49" s="48"/>
      <c r="R49" s="48"/>
      <c r="S49" s="48"/>
      <c r="T49" s="48"/>
      <c r="U49" s="48"/>
    </row>
    <row r="50" spans="1:21" ht="30.75" customHeight="1" x14ac:dyDescent="0.15">
      <c r="A50" s="48"/>
      <c r="B50" s="1273"/>
      <c r="C50" s="1274"/>
      <c r="D50" s="62"/>
      <c r="E50" s="1255" t="s">
        <v>16</v>
      </c>
      <c r="F50" s="1255"/>
      <c r="G50" s="1255"/>
      <c r="H50" s="1255"/>
      <c r="I50" s="1255"/>
      <c r="J50" s="1256"/>
      <c r="K50" s="63">
        <v>127</v>
      </c>
      <c r="L50" s="64">
        <v>54</v>
      </c>
      <c r="M50" s="64">
        <v>50</v>
      </c>
      <c r="N50" s="64">
        <v>47</v>
      </c>
      <c r="O50" s="65">
        <v>6</v>
      </c>
      <c r="P50" s="48"/>
      <c r="Q50" s="48"/>
      <c r="R50" s="48"/>
      <c r="S50" s="48"/>
      <c r="T50" s="48"/>
      <c r="U50" s="48"/>
    </row>
    <row r="51" spans="1:21" ht="30.75" customHeight="1" x14ac:dyDescent="0.15">
      <c r="A51" s="48"/>
      <c r="B51" s="1275"/>
      <c r="C51" s="1276"/>
      <c r="D51" s="66"/>
      <c r="E51" s="1255" t="s">
        <v>17</v>
      </c>
      <c r="F51" s="1255"/>
      <c r="G51" s="1255"/>
      <c r="H51" s="1255"/>
      <c r="I51" s="1255"/>
      <c r="J51" s="1256"/>
      <c r="K51" s="63">
        <v>0</v>
      </c>
      <c r="L51" s="64">
        <v>0</v>
      </c>
      <c r="M51" s="64">
        <v>0</v>
      </c>
      <c r="N51" s="64">
        <v>0</v>
      </c>
      <c r="O51" s="65">
        <v>0</v>
      </c>
      <c r="P51" s="48"/>
      <c r="Q51" s="48"/>
      <c r="R51" s="48"/>
      <c r="S51" s="48"/>
      <c r="T51" s="48"/>
      <c r="U51" s="48"/>
    </row>
    <row r="52" spans="1:21" ht="30.75" customHeight="1" x14ac:dyDescent="0.15">
      <c r="A52" s="48"/>
      <c r="B52" s="1253" t="s">
        <v>18</v>
      </c>
      <c r="C52" s="1254"/>
      <c r="D52" s="66"/>
      <c r="E52" s="1255" t="s">
        <v>19</v>
      </c>
      <c r="F52" s="1255"/>
      <c r="G52" s="1255"/>
      <c r="H52" s="1255"/>
      <c r="I52" s="1255"/>
      <c r="J52" s="1256"/>
      <c r="K52" s="63">
        <v>2575</v>
      </c>
      <c r="L52" s="64">
        <v>2637</v>
      </c>
      <c r="M52" s="64">
        <v>2719</v>
      </c>
      <c r="N52" s="64">
        <v>2699</v>
      </c>
      <c r="O52" s="65">
        <v>2838</v>
      </c>
      <c r="P52" s="48"/>
      <c r="Q52" s="48"/>
      <c r="R52" s="48"/>
      <c r="S52" s="48"/>
      <c r="T52" s="48"/>
      <c r="U52" s="48"/>
    </row>
    <row r="53" spans="1:21" ht="30.75" customHeight="1" thickBot="1" x14ac:dyDescent="0.2">
      <c r="A53" s="48"/>
      <c r="B53" s="1257" t="s">
        <v>20</v>
      </c>
      <c r="C53" s="1258"/>
      <c r="D53" s="67"/>
      <c r="E53" s="1259" t="s">
        <v>21</v>
      </c>
      <c r="F53" s="1259"/>
      <c r="G53" s="1259"/>
      <c r="H53" s="1259"/>
      <c r="I53" s="1259"/>
      <c r="J53" s="1260"/>
      <c r="K53" s="68">
        <v>1388</v>
      </c>
      <c r="L53" s="69">
        <v>1313</v>
      </c>
      <c r="M53" s="69">
        <v>1290</v>
      </c>
      <c r="N53" s="69">
        <v>1287</v>
      </c>
      <c r="O53" s="70">
        <v>1228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559</v>
      </c>
      <c r="L56" s="80" t="s">
        <v>560</v>
      </c>
      <c r="M56" s="80" t="s">
        <v>561</v>
      </c>
      <c r="N56" s="80" t="s">
        <v>562</v>
      </c>
      <c r="O56" s="81" t="s">
        <v>563</v>
      </c>
      <c r="P56" s="48"/>
      <c r="Q56" s="48"/>
      <c r="R56" s="48"/>
      <c r="S56" s="48"/>
      <c r="T56" s="48"/>
      <c r="U56" s="48"/>
    </row>
    <row r="57" spans="1:21" ht="31.5" customHeight="1" x14ac:dyDescent="0.15">
      <c r="B57" s="1261" t="s">
        <v>24</v>
      </c>
      <c r="C57" s="1262"/>
      <c r="D57" s="1265" t="s">
        <v>25</v>
      </c>
      <c r="E57" s="1266"/>
      <c r="F57" s="1266"/>
      <c r="G57" s="1266"/>
      <c r="H57" s="1266"/>
      <c r="I57" s="1266"/>
      <c r="J57" s="1267"/>
      <c r="K57" s="82"/>
      <c r="L57" s="83"/>
      <c r="M57" s="83"/>
      <c r="N57" s="83"/>
      <c r="O57" s="84"/>
    </row>
    <row r="58" spans="1:21" ht="31.5" customHeight="1" thickBot="1" x14ac:dyDescent="0.2">
      <c r="B58" s="1263"/>
      <c r="C58" s="1264"/>
      <c r="D58" s="1268" t="s">
        <v>26</v>
      </c>
      <c r="E58" s="1269"/>
      <c r="F58" s="1269"/>
      <c r="G58" s="1269"/>
      <c r="H58" s="1269"/>
      <c r="I58" s="1269"/>
      <c r="J58" s="1270"/>
      <c r="K58" s="85"/>
      <c r="L58" s="86"/>
      <c r="M58" s="86"/>
      <c r="N58" s="86"/>
      <c r="O58" s="87"/>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mfFgfeJKpZC7BpLBnPE+jj589UK6+8dCldkwVyFOPgVZjGianfBwCYTyoq+i0vfrlZajmzS6uNM2+jdGRrenQ==" saltValue="raOHOMVRjSBerwHXhG0ah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545</v>
      </c>
      <c r="J40" s="99" t="s">
        <v>546</v>
      </c>
      <c r="K40" s="99" t="s">
        <v>547</v>
      </c>
      <c r="L40" s="99" t="s">
        <v>548</v>
      </c>
      <c r="M40" s="100" t="s">
        <v>549</v>
      </c>
    </row>
    <row r="41" spans="2:13" ht="27.75" customHeight="1" x14ac:dyDescent="0.15">
      <c r="B41" s="1291" t="s">
        <v>29</v>
      </c>
      <c r="C41" s="1292"/>
      <c r="D41" s="101"/>
      <c r="E41" s="1293" t="s">
        <v>30</v>
      </c>
      <c r="F41" s="1293"/>
      <c r="G41" s="1293"/>
      <c r="H41" s="1294"/>
      <c r="I41" s="102">
        <v>36410</v>
      </c>
      <c r="J41" s="103">
        <v>35965</v>
      </c>
      <c r="K41" s="103">
        <v>36295</v>
      </c>
      <c r="L41" s="103">
        <v>36204</v>
      </c>
      <c r="M41" s="104">
        <v>36223</v>
      </c>
    </row>
    <row r="42" spans="2:13" ht="27.75" customHeight="1" x14ac:dyDescent="0.15">
      <c r="B42" s="1281"/>
      <c r="C42" s="1282"/>
      <c r="D42" s="105"/>
      <c r="E42" s="1285" t="s">
        <v>31</v>
      </c>
      <c r="F42" s="1285"/>
      <c r="G42" s="1285"/>
      <c r="H42" s="1286"/>
      <c r="I42" s="106">
        <v>154</v>
      </c>
      <c r="J42" s="107">
        <v>99</v>
      </c>
      <c r="K42" s="107">
        <v>63</v>
      </c>
      <c r="L42" s="107">
        <v>134</v>
      </c>
      <c r="M42" s="108">
        <v>191</v>
      </c>
    </row>
    <row r="43" spans="2:13" ht="27.75" customHeight="1" x14ac:dyDescent="0.15">
      <c r="B43" s="1281"/>
      <c r="C43" s="1282"/>
      <c r="D43" s="105"/>
      <c r="E43" s="1285" t="s">
        <v>32</v>
      </c>
      <c r="F43" s="1285"/>
      <c r="G43" s="1285"/>
      <c r="H43" s="1286"/>
      <c r="I43" s="106">
        <v>8951</v>
      </c>
      <c r="J43" s="107">
        <v>9204</v>
      </c>
      <c r="K43" s="107">
        <v>9506</v>
      </c>
      <c r="L43" s="107">
        <v>9511</v>
      </c>
      <c r="M43" s="108">
        <v>9216</v>
      </c>
    </row>
    <row r="44" spans="2:13" ht="27.75" customHeight="1" x14ac:dyDescent="0.15">
      <c r="B44" s="1281"/>
      <c r="C44" s="1282"/>
      <c r="D44" s="105"/>
      <c r="E44" s="1285" t="s">
        <v>33</v>
      </c>
      <c r="F44" s="1285"/>
      <c r="G44" s="1285"/>
      <c r="H44" s="1286"/>
      <c r="I44" s="106">
        <v>1460</v>
      </c>
      <c r="J44" s="107">
        <v>1573</v>
      </c>
      <c r="K44" s="107">
        <v>1755</v>
      </c>
      <c r="L44" s="107">
        <v>1960</v>
      </c>
      <c r="M44" s="108">
        <v>2197</v>
      </c>
    </row>
    <row r="45" spans="2:13" ht="27.75" customHeight="1" x14ac:dyDescent="0.15">
      <c r="B45" s="1281"/>
      <c r="C45" s="1282"/>
      <c r="D45" s="105"/>
      <c r="E45" s="1285" t="s">
        <v>34</v>
      </c>
      <c r="F45" s="1285"/>
      <c r="G45" s="1285"/>
      <c r="H45" s="1286"/>
      <c r="I45" s="106">
        <v>4966</v>
      </c>
      <c r="J45" s="107">
        <v>4318</v>
      </c>
      <c r="K45" s="107">
        <v>4309</v>
      </c>
      <c r="L45" s="107">
        <v>4094</v>
      </c>
      <c r="M45" s="108">
        <v>3813</v>
      </c>
    </row>
    <row r="46" spans="2:13" ht="27.75" customHeight="1" x14ac:dyDescent="0.15">
      <c r="B46" s="1281"/>
      <c r="C46" s="1282"/>
      <c r="D46" s="109"/>
      <c r="E46" s="1285" t="s">
        <v>35</v>
      </c>
      <c r="F46" s="1285"/>
      <c r="G46" s="1285"/>
      <c r="H46" s="1286"/>
      <c r="I46" s="106" t="s">
        <v>504</v>
      </c>
      <c r="J46" s="107" t="s">
        <v>504</v>
      </c>
      <c r="K46" s="107" t="s">
        <v>504</v>
      </c>
      <c r="L46" s="107" t="s">
        <v>504</v>
      </c>
      <c r="M46" s="108" t="s">
        <v>504</v>
      </c>
    </row>
    <row r="47" spans="2:13" ht="27.75" customHeight="1" x14ac:dyDescent="0.15">
      <c r="B47" s="1281"/>
      <c r="C47" s="1282"/>
      <c r="D47" s="110"/>
      <c r="E47" s="1295" t="s">
        <v>36</v>
      </c>
      <c r="F47" s="1296"/>
      <c r="G47" s="1296"/>
      <c r="H47" s="1297"/>
      <c r="I47" s="106" t="s">
        <v>504</v>
      </c>
      <c r="J47" s="107" t="s">
        <v>504</v>
      </c>
      <c r="K47" s="107" t="s">
        <v>504</v>
      </c>
      <c r="L47" s="107" t="s">
        <v>504</v>
      </c>
      <c r="M47" s="108" t="s">
        <v>504</v>
      </c>
    </row>
    <row r="48" spans="2:13" ht="27.75" customHeight="1" x14ac:dyDescent="0.15">
      <c r="B48" s="1281"/>
      <c r="C48" s="1282"/>
      <c r="D48" s="105"/>
      <c r="E48" s="1285" t="s">
        <v>37</v>
      </c>
      <c r="F48" s="1285"/>
      <c r="G48" s="1285"/>
      <c r="H48" s="1286"/>
      <c r="I48" s="106" t="s">
        <v>504</v>
      </c>
      <c r="J48" s="107" t="s">
        <v>504</v>
      </c>
      <c r="K48" s="107" t="s">
        <v>504</v>
      </c>
      <c r="L48" s="107" t="s">
        <v>504</v>
      </c>
      <c r="M48" s="108" t="s">
        <v>504</v>
      </c>
    </row>
    <row r="49" spans="2:13" ht="27.75" customHeight="1" x14ac:dyDescent="0.15">
      <c r="B49" s="1283"/>
      <c r="C49" s="1284"/>
      <c r="D49" s="105"/>
      <c r="E49" s="1285" t="s">
        <v>38</v>
      </c>
      <c r="F49" s="1285"/>
      <c r="G49" s="1285"/>
      <c r="H49" s="1286"/>
      <c r="I49" s="106" t="s">
        <v>504</v>
      </c>
      <c r="J49" s="107" t="s">
        <v>504</v>
      </c>
      <c r="K49" s="107" t="s">
        <v>504</v>
      </c>
      <c r="L49" s="107" t="s">
        <v>504</v>
      </c>
      <c r="M49" s="108" t="s">
        <v>504</v>
      </c>
    </row>
    <row r="50" spans="2:13" ht="27.75" customHeight="1" x14ac:dyDescent="0.15">
      <c r="B50" s="1279" t="s">
        <v>39</v>
      </c>
      <c r="C50" s="1280"/>
      <c r="D50" s="111"/>
      <c r="E50" s="1285" t="s">
        <v>40</v>
      </c>
      <c r="F50" s="1285"/>
      <c r="G50" s="1285"/>
      <c r="H50" s="1286"/>
      <c r="I50" s="106">
        <v>5179</v>
      </c>
      <c r="J50" s="107">
        <v>6208</v>
      </c>
      <c r="K50" s="107">
        <v>7485</v>
      </c>
      <c r="L50" s="107">
        <v>7840</v>
      </c>
      <c r="M50" s="108">
        <v>7434</v>
      </c>
    </row>
    <row r="51" spans="2:13" ht="27.75" customHeight="1" x14ac:dyDescent="0.15">
      <c r="B51" s="1281"/>
      <c r="C51" s="1282"/>
      <c r="D51" s="105"/>
      <c r="E51" s="1285" t="s">
        <v>41</v>
      </c>
      <c r="F51" s="1285"/>
      <c r="G51" s="1285"/>
      <c r="H51" s="1286"/>
      <c r="I51" s="106">
        <v>2072</v>
      </c>
      <c r="J51" s="107">
        <v>2343</v>
      </c>
      <c r="K51" s="107">
        <v>2492</v>
      </c>
      <c r="L51" s="107">
        <v>2786</v>
      </c>
      <c r="M51" s="108">
        <v>2782</v>
      </c>
    </row>
    <row r="52" spans="2:13" ht="27.75" customHeight="1" x14ac:dyDescent="0.15">
      <c r="B52" s="1283"/>
      <c r="C52" s="1284"/>
      <c r="D52" s="105"/>
      <c r="E52" s="1285" t="s">
        <v>42</v>
      </c>
      <c r="F52" s="1285"/>
      <c r="G52" s="1285"/>
      <c r="H52" s="1286"/>
      <c r="I52" s="106">
        <v>29509</v>
      </c>
      <c r="J52" s="107">
        <v>28570</v>
      </c>
      <c r="K52" s="107">
        <v>29357</v>
      </c>
      <c r="L52" s="107">
        <v>29327</v>
      </c>
      <c r="M52" s="108">
        <v>29308</v>
      </c>
    </row>
    <row r="53" spans="2:13" ht="27.75" customHeight="1" thickBot="1" x14ac:dyDescent="0.2">
      <c r="B53" s="1287" t="s">
        <v>43</v>
      </c>
      <c r="C53" s="1288"/>
      <c r="D53" s="112"/>
      <c r="E53" s="1289" t="s">
        <v>44</v>
      </c>
      <c r="F53" s="1289"/>
      <c r="G53" s="1289"/>
      <c r="H53" s="1290"/>
      <c r="I53" s="113">
        <v>15181</v>
      </c>
      <c r="J53" s="114">
        <v>14038</v>
      </c>
      <c r="K53" s="114">
        <v>12594</v>
      </c>
      <c r="L53" s="114">
        <v>11951</v>
      </c>
      <c r="M53" s="115">
        <v>12116</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18J42bPoMbCXkSYnoJ+vmEV0VJ+WkXpRTl8YR3eFJOmsy+JrxAh0+UF5eeCN97AJNTAPTcIjaa5j/NDF/k4Riw==" saltValue="P5BIZoxsDAXG3NiU8S+MZ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547</v>
      </c>
      <c r="G54" s="124" t="s">
        <v>548</v>
      </c>
      <c r="H54" s="125" t="s">
        <v>549</v>
      </c>
    </row>
    <row r="55" spans="2:8" ht="52.5" customHeight="1" x14ac:dyDescent="0.15">
      <c r="B55" s="126"/>
      <c r="C55" s="1306" t="s">
        <v>47</v>
      </c>
      <c r="D55" s="1306"/>
      <c r="E55" s="1307"/>
      <c r="F55" s="127">
        <v>4449</v>
      </c>
      <c r="G55" s="127">
        <v>2516</v>
      </c>
      <c r="H55" s="128">
        <v>2409</v>
      </c>
    </row>
    <row r="56" spans="2:8" ht="52.5" customHeight="1" x14ac:dyDescent="0.15">
      <c r="B56" s="129"/>
      <c r="C56" s="1308" t="s">
        <v>48</v>
      </c>
      <c r="D56" s="1308"/>
      <c r="E56" s="1309"/>
      <c r="F56" s="130">
        <v>2974</v>
      </c>
      <c r="G56" s="130">
        <v>3261</v>
      </c>
      <c r="H56" s="131">
        <v>2962</v>
      </c>
    </row>
    <row r="57" spans="2:8" ht="53.25" customHeight="1" x14ac:dyDescent="0.15">
      <c r="B57" s="129"/>
      <c r="C57" s="1310" t="s">
        <v>49</v>
      </c>
      <c r="D57" s="1310"/>
      <c r="E57" s="1311"/>
      <c r="F57" s="132">
        <v>2877</v>
      </c>
      <c r="G57" s="132">
        <v>4640</v>
      </c>
      <c r="H57" s="133">
        <v>4474</v>
      </c>
    </row>
    <row r="58" spans="2:8" ht="45.75" customHeight="1" x14ac:dyDescent="0.15">
      <c r="B58" s="134"/>
      <c r="C58" s="1298" t="s">
        <v>581</v>
      </c>
      <c r="D58" s="1299"/>
      <c r="E58" s="1300"/>
      <c r="F58" s="135">
        <v>2235</v>
      </c>
      <c r="G58" s="135">
        <v>2135</v>
      </c>
      <c r="H58" s="136">
        <v>2122</v>
      </c>
    </row>
    <row r="59" spans="2:8" ht="45.75" customHeight="1" x14ac:dyDescent="0.15">
      <c r="B59" s="134"/>
      <c r="C59" s="1298" t="s">
        <v>582</v>
      </c>
      <c r="D59" s="1299"/>
      <c r="E59" s="1300"/>
      <c r="F59" s="135" t="s">
        <v>586</v>
      </c>
      <c r="G59" s="135">
        <v>2000</v>
      </c>
      <c r="H59" s="136">
        <v>2000</v>
      </c>
    </row>
    <row r="60" spans="2:8" ht="45.75" customHeight="1" x14ac:dyDescent="0.15">
      <c r="B60" s="134"/>
      <c r="C60" s="1298" t="s">
        <v>583</v>
      </c>
      <c r="D60" s="1299"/>
      <c r="E60" s="1300"/>
      <c r="F60" s="135">
        <v>374</v>
      </c>
      <c r="G60" s="135">
        <v>297</v>
      </c>
      <c r="H60" s="136">
        <v>222</v>
      </c>
    </row>
    <row r="61" spans="2:8" ht="45.75" customHeight="1" x14ac:dyDescent="0.15">
      <c r="B61" s="134"/>
      <c r="C61" s="1298" t="s">
        <v>584</v>
      </c>
      <c r="D61" s="1299"/>
      <c r="E61" s="1300"/>
      <c r="F61" s="135">
        <v>185</v>
      </c>
      <c r="G61" s="135">
        <v>113</v>
      </c>
      <c r="H61" s="136">
        <v>46</v>
      </c>
    </row>
    <row r="62" spans="2:8" ht="45.75" customHeight="1" thickBot="1" x14ac:dyDescent="0.2">
      <c r="B62" s="137"/>
      <c r="C62" s="1301" t="s">
        <v>585</v>
      </c>
      <c r="D62" s="1302"/>
      <c r="E62" s="1303"/>
      <c r="F62" s="138" t="s">
        <v>586</v>
      </c>
      <c r="G62" s="138">
        <v>28</v>
      </c>
      <c r="H62" s="139">
        <v>33</v>
      </c>
    </row>
    <row r="63" spans="2:8" ht="52.5" customHeight="1" thickBot="1" x14ac:dyDescent="0.2">
      <c r="B63" s="140"/>
      <c r="C63" s="1304" t="s">
        <v>50</v>
      </c>
      <c r="D63" s="1304"/>
      <c r="E63" s="1305"/>
      <c r="F63" s="141">
        <v>10300</v>
      </c>
      <c r="G63" s="141">
        <v>10418</v>
      </c>
      <c r="H63" s="142">
        <v>9845</v>
      </c>
    </row>
    <row r="64" spans="2:8" ht="15" customHeight="1" x14ac:dyDescent="0.15"/>
    <row r="65" ht="0" hidden="1" customHeight="1" x14ac:dyDescent="0.15"/>
    <row r="66" ht="0" hidden="1" customHeight="1" x14ac:dyDescent="0.15"/>
  </sheetData>
  <sheetProtection algorithmName="SHA-512" hashValue="h97xTBbqf4g57XwxayGWB0KEOSxfi4RdBrr+ej4BGeLDFi3Org8sdC+7z7e+qpTF8wqWoLTGWOOGa7kSQLpy/g==" saltValue="/Fty5LjkPlS1Y0g9VFs9S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595</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595</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25" t="s">
        <v>598</v>
      </c>
      <c r="AO43" s="1326"/>
      <c r="AP43" s="1326"/>
      <c r="AQ43" s="1326"/>
      <c r="AR43" s="1326"/>
      <c r="AS43" s="1326"/>
      <c r="AT43" s="1326"/>
      <c r="AU43" s="1326"/>
      <c r="AV43" s="1326"/>
      <c r="AW43" s="1326"/>
      <c r="AX43" s="1326"/>
      <c r="AY43" s="1326"/>
      <c r="AZ43" s="1326"/>
      <c r="BA43" s="1326"/>
      <c r="BB43" s="1326"/>
      <c r="BC43" s="1326"/>
      <c r="BD43" s="1326"/>
      <c r="BE43" s="1326"/>
      <c r="BF43" s="1326"/>
      <c r="BG43" s="1326"/>
      <c r="BH43" s="1326"/>
      <c r="BI43" s="1326"/>
      <c r="BJ43" s="1326"/>
      <c r="BK43" s="1326"/>
      <c r="BL43" s="1326"/>
      <c r="BM43" s="1326"/>
      <c r="BN43" s="1326"/>
      <c r="BO43" s="1326"/>
      <c r="BP43" s="1326"/>
      <c r="BQ43" s="1326"/>
      <c r="BR43" s="1326"/>
      <c r="BS43" s="1326"/>
      <c r="BT43" s="1326"/>
      <c r="BU43" s="1326"/>
      <c r="BV43" s="1326"/>
      <c r="BW43" s="1326"/>
      <c r="BX43" s="1326"/>
      <c r="BY43" s="1326"/>
      <c r="BZ43" s="1326"/>
      <c r="CA43" s="1326"/>
      <c r="CB43" s="1326"/>
      <c r="CC43" s="1326"/>
      <c r="CD43" s="1326"/>
      <c r="CE43" s="1326"/>
      <c r="CF43" s="1326"/>
      <c r="CG43" s="1326"/>
      <c r="CH43" s="1326"/>
      <c r="CI43" s="1326"/>
      <c r="CJ43" s="1326"/>
      <c r="CK43" s="1326"/>
      <c r="CL43" s="1326"/>
      <c r="CM43" s="1326"/>
      <c r="CN43" s="1326"/>
      <c r="CO43" s="1326"/>
      <c r="CP43" s="1326"/>
      <c r="CQ43" s="1326"/>
      <c r="CR43" s="1326"/>
      <c r="CS43" s="1326"/>
      <c r="CT43" s="1326"/>
      <c r="CU43" s="1326"/>
      <c r="CV43" s="1326"/>
      <c r="CW43" s="1326"/>
      <c r="CX43" s="1326"/>
      <c r="CY43" s="1326"/>
      <c r="CZ43" s="1326"/>
      <c r="DA43" s="1326"/>
      <c r="DB43" s="1326"/>
      <c r="DC43" s="1327"/>
    </row>
    <row r="44" spans="2:109" x14ac:dyDescent="0.15">
      <c r="B44" s="394"/>
      <c r="AN44" s="1328"/>
      <c r="AO44" s="1329"/>
      <c r="AP44" s="1329"/>
      <c r="AQ44" s="1329"/>
      <c r="AR44" s="1329"/>
      <c r="AS44" s="1329"/>
      <c r="AT44" s="1329"/>
      <c r="AU44" s="1329"/>
      <c r="AV44" s="1329"/>
      <c r="AW44" s="1329"/>
      <c r="AX44" s="1329"/>
      <c r="AY44" s="1329"/>
      <c r="AZ44" s="1329"/>
      <c r="BA44" s="1329"/>
      <c r="BB44" s="1329"/>
      <c r="BC44" s="1329"/>
      <c r="BD44" s="1329"/>
      <c r="BE44" s="1329"/>
      <c r="BF44" s="1329"/>
      <c r="BG44" s="1329"/>
      <c r="BH44" s="1329"/>
      <c r="BI44" s="1329"/>
      <c r="BJ44" s="1329"/>
      <c r="BK44" s="1329"/>
      <c r="BL44" s="1329"/>
      <c r="BM44" s="1329"/>
      <c r="BN44" s="1329"/>
      <c r="BO44" s="1329"/>
      <c r="BP44" s="1329"/>
      <c r="BQ44" s="1329"/>
      <c r="BR44" s="1329"/>
      <c r="BS44" s="1329"/>
      <c r="BT44" s="1329"/>
      <c r="BU44" s="1329"/>
      <c r="BV44" s="1329"/>
      <c r="BW44" s="1329"/>
      <c r="BX44" s="1329"/>
      <c r="BY44" s="1329"/>
      <c r="BZ44" s="1329"/>
      <c r="CA44" s="1329"/>
      <c r="CB44" s="1329"/>
      <c r="CC44" s="1329"/>
      <c r="CD44" s="1329"/>
      <c r="CE44" s="1329"/>
      <c r="CF44" s="1329"/>
      <c r="CG44" s="1329"/>
      <c r="CH44" s="1329"/>
      <c r="CI44" s="1329"/>
      <c r="CJ44" s="1329"/>
      <c r="CK44" s="1329"/>
      <c r="CL44" s="1329"/>
      <c r="CM44" s="1329"/>
      <c r="CN44" s="1329"/>
      <c r="CO44" s="1329"/>
      <c r="CP44" s="1329"/>
      <c r="CQ44" s="1329"/>
      <c r="CR44" s="1329"/>
      <c r="CS44" s="1329"/>
      <c r="CT44" s="1329"/>
      <c r="CU44" s="1329"/>
      <c r="CV44" s="1329"/>
      <c r="CW44" s="1329"/>
      <c r="CX44" s="1329"/>
      <c r="CY44" s="1329"/>
      <c r="CZ44" s="1329"/>
      <c r="DA44" s="1329"/>
      <c r="DB44" s="1329"/>
      <c r="DC44" s="1330"/>
    </row>
    <row r="45" spans="2:109" x14ac:dyDescent="0.15">
      <c r="B45" s="394"/>
      <c r="AN45" s="1328"/>
      <c r="AO45" s="1329"/>
      <c r="AP45" s="1329"/>
      <c r="AQ45" s="1329"/>
      <c r="AR45" s="1329"/>
      <c r="AS45" s="1329"/>
      <c r="AT45" s="1329"/>
      <c r="AU45" s="1329"/>
      <c r="AV45" s="1329"/>
      <c r="AW45" s="1329"/>
      <c r="AX45" s="1329"/>
      <c r="AY45" s="1329"/>
      <c r="AZ45" s="1329"/>
      <c r="BA45" s="1329"/>
      <c r="BB45" s="1329"/>
      <c r="BC45" s="1329"/>
      <c r="BD45" s="1329"/>
      <c r="BE45" s="1329"/>
      <c r="BF45" s="1329"/>
      <c r="BG45" s="1329"/>
      <c r="BH45" s="1329"/>
      <c r="BI45" s="1329"/>
      <c r="BJ45" s="1329"/>
      <c r="BK45" s="1329"/>
      <c r="BL45" s="1329"/>
      <c r="BM45" s="1329"/>
      <c r="BN45" s="1329"/>
      <c r="BO45" s="1329"/>
      <c r="BP45" s="1329"/>
      <c r="BQ45" s="1329"/>
      <c r="BR45" s="1329"/>
      <c r="BS45" s="1329"/>
      <c r="BT45" s="1329"/>
      <c r="BU45" s="1329"/>
      <c r="BV45" s="1329"/>
      <c r="BW45" s="1329"/>
      <c r="BX45" s="1329"/>
      <c r="BY45" s="1329"/>
      <c r="BZ45" s="1329"/>
      <c r="CA45" s="1329"/>
      <c r="CB45" s="1329"/>
      <c r="CC45" s="1329"/>
      <c r="CD45" s="1329"/>
      <c r="CE45" s="1329"/>
      <c r="CF45" s="1329"/>
      <c r="CG45" s="1329"/>
      <c r="CH45" s="1329"/>
      <c r="CI45" s="1329"/>
      <c r="CJ45" s="1329"/>
      <c r="CK45" s="1329"/>
      <c r="CL45" s="1329"/>
      <c r="CM45" s="1329"/>
      <c r="CN45" s="1329"/>
      <c r="CO45" s="1329"/>
      <c r="CP45" s="1329"/>
      <c r="CQ45" s="1329"/>
      <c r="CR45" s="1329"/>
      <c r="CS45" s="1329"/>
      <c r="CT45" s="1329"/>
      <c r="CU45" s="1329"/>
      <c r="CV45" s="1329"/>
      <c r="CW45" s="1329"/>
      <c r="CX45" s="1329"/>
      <c r="CY45" s="1329"/>
      <c r="CZ45" s="1329"/>
      <c r="DA45" s="1329"/>
      <c r="DB45" s="1329"/>
      <c r="DC45" s="1330"/>
    </row>
    <row r="46" spans="2:109" x14ac:dyDescent="0.15">
      <c r="B46" s="394"/>
      <c r="AN46" s="1328"/>
      <c r="AO46" s="1329"/>
      <c r="AP46" s="1329"/>
      <c r="AQ46" s="1329"/>
      <c r="AR46" s="1329"/>
      <c r="AS46" s="1329"/>
      <c r="AT46" s="1329"/>
      <c r="AU46" s="1329"/>
      <c r="AV46" s="1329"/>
      <c r="AW46" s="1329"/>
      <c r="AX46" s="1329"/>
      <c r="AY46" s="1329"/>
      <c r="AZ46" s="1329"/>
      <c r="BA46" s="1329"/>
      <c r="BB46" s="1329"/>
      <c r="BC46" s="1329"/>
      <c r="BD46" s="1329"/>
      <c r="BE46" s="1329"/>
      <c r="BF46" s="1329"/>
      <c r="BG46" s="1329"/>
      <c r="BH46" s="1329"/>
      <c r="BI46" s="1329"/>
      <c r="BJ46" s="1329"/>
      <c r="BK46" s="1329"/>
      <c r="BL46" s="1329"/>
      <c r="BM46" s="1329"/>
      <c r="BN46" s="1329"/>
      <c r="BO46" s="1329"/>
      <c r="BP46" s="1329"/>
      <c r="BQ46" s="1329"/>
      <c r="BR46" s="1329"/>
      <c r="BS46" s="1329"/>
      <c r="BT46" s="1329"/>
      <c r="BU46" s="1329"/>
      <c r="BV46" s="1329"/>
      <c r="BW46" s="1329"/>
      <c r="BX46" s="1329"/>
      <c r="BY46" s="1329"/>
      <c r="BZ46" s="1329"/>
      <c r="CA46" s="1329"/>
      <c r="CB46" s="1329"/>
      <c r="CC46" s="1329"/>
      <c r="CD46" s="1329"/>
      <c r="CE46" s="1329"/>
      <c r="CF46" s="1329"/>
      <c r="CG46" s="1329"/>
      <c r="CH46" s="1329"/>
      <c r="CI46" s="1329"/>
      <c r="CJ46" s="1329"/>
      <c r="CK46" s="1329"/>
      <c r="CL46" s="1329"/>
      <c r="CM46" s="1329"/>
      <c r="CN46" s="1329"/>
      <c r="CO46" s="1329"/>
      <c r="CP46" s="1329"/>
      <c r="CQ46" s="1329"/>
      <c r="CR46" s="1329"/>
      <c r="CS46" s="1329"/>
      <c r="CT46" s="1329"/>
      <c r="CU46" s="1329"/>
      <c r="CV46" s="1329"/>
      <c r="CW46" s="1329"/>
      <c r="CX46" s="1329"/>
      <c r="CY46" s="1329"/>
      <c r="CZ46" s="1329"/>
      <c r="DA46" s="1329"/>
      <c r="DB46" s="1329"/>
      <c r="DC46" s="1330"/>
    </row>
    <row r="47" spans="2:109" x14ac:dyDescent="0.15">
      <c r="B47" s="394"/>
      <c r="AN47" s="1331"/>
      <c r="AO47" s="1332"/>
      <c r="AP47" s="1332"/>
      <c r="AQ47" s="1332"/>
      <c r="AR47" s="1332"/>
      <c r="AS47" s="1332"/>
      <c r="AT47" s="1332"/>
      <c r="AU47" s="1332"/>
      <c r="AV47" s="1332"/>
      <c r="AW47" s="1332"/>
      <c r="AX47" s="1332"/>
      <c r="AY47" s="1332"/>
      <c r="AZ47" s="1332"/>
      <c r="BA47" s="1332"/>
      <c r="BB47" s="1332"/>
      <c r="BC47" s="1332"/>
      <c r="BD47" s="1332"/>
      <c r="BE47" s="1332"/>
      <c r="BF47" s="1332"/>
      <c r="BG47" s="1332"/>
      <c r="BH47" s="1332"/>
      <c r="BI47" s="1332"/>
      <c r="BJ47" s="1332"/>
      <c r="BK47" s="1332"/>
      <c r="BL47" s="1332"/>
      <c r="BM47" s="1332"/>
      <c r="BN47" s="1332"/>
      <c r="BO47" s="1332"/>
      <c r="BP47" s="1332"/>
      <c r="BQ47" s="1332"/>
      <c r="BR47" s="1332"/>
      <c r="BS47" s="1332"/>
      <c r="BT47" s="1332"/>
      <c r="BU47" s="1332"/>
      <c r="BV47" s="1332"/>
      <c r="BW47" s="1332"/>
      <c r="BX47" s="1332"/>
      <c r="BY47" s="1332"/>
      <c r="BZ47" s="1332"/>
      <c r="CA47" s="1332"/>
      <c r="CB47" s="1332"/>
      <c r="CC47" s="1332"/>
      <c r="CD47" s="1332"/>
      <c r="CE47" s="1332"/>
      <c r="CF47" s="1332"/>
      <c r="CG47" s="1332"/>
      <c r="CH47" s="1332"/>
      <c r="CI47" s="1332"/>
      <c r="CJ47" s="1332"/>
      <c r="CK47" s="1332"/>
      <c r="CL47" s="1332"/>
      <c r="CM47" s="1332"/>
      <c r="CN47" s="1332"/>
      <c r="CO47" s="1332"/>
      <c r="CP47" s="1332"/>
      <c r="CQ47" s="1332"/>
      <c r="CR47" s="1332"/>
      <c r="CS47" s="1332"/>
      <c r="CT47" s="1332"/>
      <c r="CU47" s="1332"/>
      <c r="CV47" s="1332"/>
      <c r="CW47" s="1332"/>
      <c r="CX47" s="1332"/>
      <c r="CY47" s="1332"/>
      <c r="CZ47" s="1332"/>
      <c r="DA47" s="1332"/>
      <c r="DB47" s="1332"/>
      <c r="DC47" s="133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599</v>
      </c>
    </row>
    <row r="50" spans="1:109" x14ac:dyDescent="0.15">
      <c r="B50" s="394"/>
      <c r="G50" s="1318"/>
      <c r="H50" s="1318"/>
      <c r="I50" s="1318"/>
      <c r="J50" s="1318"/>
      <c r="K50" s="404"/>
      <c r="L50" s="404"/>
      <c r="M50" s="405"/>
      <c r="N50" s="405"/>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17" t="s">
        <v>545</v>
      </c>
      <c r="BQ50" s="1317"/>
      <c r="BR50" s="1317"/>
      <c r="BS50" s="1317"/>
      <c r="BT50" s="1317"/>
      <c r="BU50" s="1317"/>
      <c r="BV50" s="1317"/>
      <c r="BW50" s="1317"/>
      <c r="BX50" s="1317" t="s">
        <v>546</v>
      </c>
      <c r="BY50" s="1317"/>
      <c r="BZ50" s="1317"/>
      <c r="CA50" s="1317"/>
      <c r="CB50" s="1317"/>
      <c r="CC50" s="1317"/>
      <c r="CD50" s="1317"/>
      <c r="CE50" s="1317"/>
      <c r="CF50" s="1317" t="s">
        <v>547</v>
      </c>
      <c r="CG50" s="1317"/>
      <c r="CH50" s="1317"/>
      <c r="CI50" s="1317"/>
      <c r="CJ50" s="1317"/>
      <c r="CK50" s="1317"/>
      <c r="CL50" s="1317"/>
      <c r="CM50" s="1317"/>
      <c r="CN50" s="1317" t="s">
        <v>548</v>
      </c>
      <c r="CO50" s="1317"/>
      <c r="CP50" s="1317"/>
      <c r="CQ50" s="1317"/>
      <c r="CR50" s="1317"/>
      <c r="CS50" s="1317"/>
      <c r="CT50" s="1317"/>
      <c r="CU50" s="1317"/>
      <c r="CV50" s="1317" t="s">
        <v>549</v>
      </c>
      <c r="CW50" s="1317"/>
      <c r="CX50" s="1317"/>
      <c r="CY50" s="1317"/>
      <c r="CZ50" s="1317"/>
      <c r="DA50" s="1317"/>
      <c r="DB50" s="1317"/>
      <c r="DC50" s="1317"/>
    </row>
    <row r="51" spans="1:109" ht="13.5" customHeight="1" x14ac:dyDescent="0.15">
      <c r="B51" s="394"/>
      <c r="G51" s="1320"/>
      <c r="H51" s="1320"/>
      <c r="I51" s="1334"/>
      <c r="J51" s="1334"/>
      <c r="K51" s="1319"/>
      <c r="L51" s="1319"/>
      <c r="M51" s="1319"/>
      <c r="N51" s="1319"/>
      <c r="AM51" s="403"/>
      <c r="AN51" s="1315" t="s">
        <v>600</v>
      </c>
      <c r="AO51" s="1315"/>
      <c r="AP51" s="1315"/>
      <c r="AQ51" s="1315"/>
      <c r="AR51" s="1315"/>
      <c r="AS51" s="1315"/>
      <c r="AT51" s="1315"/>
      <c r="AU51" s="1315"/>
      <c r="AV51" s="1315"/>
      <c r="AW51" s="1315"/>
      <c r="AX51" s="1315"/>
      <c r="AY51" s="1315"/>
      <c r="AZ51" s="1315"/>
      <c r="BA51" s="1315"/>
      <c r="BB51" s="1315" t="s">
        <v>601</v>
      </c>
      <c r="BC51" s="1315"/>
      <c r="BD51" s="1315"/>
      <c r="BE51" s="1315"/>
      <c r="BF51" s="1315"/>
      <c r="BG51" s="1315"/>
      <c r="BH51" s="1315"/>
      <c r="BI51" s="1315"/>
      <c r="BJ51" s="1315"/>
      <c r="BK51" s="1315"/>
      <c r="BL51" s="1315"/>
      <c r="BM51" s="1315"/>
      <c r="BN51" s="1315"/>
      <c r="BO51" s="1315"/>
      <c r="BP51" s="1324"/>
      <c r="BQ51" s="1312"/>
      <c r="BR51" s="1312"/>
      <c r="BS51" s="1312"/>
      <c r="BT51" s="1312"/>
      <c r="BU51" s="1312"/>
      <c r="BV51" s="1312"/>
      <c r="BW51" s="1312"/>
      <c r="BX51" s="1312">
        <v>124.3</v>
      </c>
      <c r="BY51" s="1312"/>
      <c r="BZ51" s="1312"/>
      <c r="CA51" s="1312"/>
      <c r="CB51" s="1312"/>
      <c r="CC51" s="1312"/>
      <c r="CD51" s="1312"/>
      <c r="CE51" s="1312"/>
      <c r="CF51" s="1312">
        <v>116.3</v>
      </c>
      <c r="CG51" s="1312"/>
      <c r="CH51" s="1312"/>
      <c r="CI51" s="1312"/>
      <c r="CJ51" s="1312"/>
      <c r="CK51" s="1312"/>
      <c r="CL51" s="1312"/>
      <c r="CM51" s="1312"/>
      <c r="CN51" s="1312">
        <v>113.6</v>
      </c>
      <c r="CO51" s="1312"/>
      <c r="CP51" s="1312"/>
      <c r="CQ51" s="1312"/>
      <c r="CR51" s="1312"/>
      <c r="CS51" s="1312"/>
      <c r="CT51" s="1312"/>
      <c r="CU51" s="1312"/>
      <c r="CV51" s="1312">
        <v>119.6</v>
      </c>
      <c r="CW51" s="1312"/>
      <c r="CX51" s="1312"/>
      <c r="CY51" s="1312"/>
      <c r="CZ51" s="1312"/>
      <c r="DA51" s="1312"/>
      <c r="DB51" s="1312"/>
      <c r="DC51" s="1312"/>
    </row>
    <row r="52" spans="1:109" x14ac:dyDescent="0.15">
      <c r="B52" s="394"/>
      <c r="G52" s="1320"/>
      <c r="H52" s="1320"/>
      <c r="I52" s="1334"/>
      <c r="J52" s="1334"/>
      <c r="K52" s="1319"/>
      <c r="L52" s="1319"/>
      <c r="M52" s="1319"/>
      <c r="N52" s="1319"/>
      <c r="AM52" s="403"/>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402"/>
      <c r="B53" s="394"/>
      <c r="G53" s="1320"/>
      <c r="H53" s="1320"/>
      <c r="I53" s="1318"/>
      <c r="J53" s="1318"/>
      <c r="K53" s="1319"/>
      <c r="L53" s="1319"/>
      <c r="M53" s="1319"/>
      <c r="N53" s="1319"/>
      <c r="AM53" s="403"/>
      <c r="AN53" s="1315"/>
      <c r="AO53" s="1315"/>
      <c r="AP53" s="1315"/>
      <c r="AQ53" s="1315"/>
      <c r="AR53" s="1315"/>
      <c r="AS53" s="1315"/>
      <c r="AT53" s="1315"/>
      <c r="AU53" s="1315"/>
      <c r="AV53" s="1315"/>
      <c r="AW53" s="1315"/>
      <c r="AX53" s="1315"/>
      <c r="AY53" s="1315"/>
      <c r="AZ53" s="1315"/>
      <c r="BA53" s="1315"/>
      <c r="BB53" s="1315" t="s">
        <v>602</v>
      </c>
      <c r="BC53" s="1315"/>
      <c r="BD53" s="1315"/>
      <c r="BE53" s="1315"/>
      <c r="BF53" s="1315"/>
      <c r="BG53" s="1315"/>
      <c r="BH53" s="1315"/>
      <c r="BI53" s="1315"/>
      <c r="BJ53" s="1315"/>
      <c r="BK53" s="1315"/>
      <c r="BL53" s="1315"/>
      <c r="BM53" s="1315"/>
      <c r="BN53" s="1315"/>
      <c r="BO53" s="1315"/>
      <c r="BP53" s="1324"/>
      <c r="BQ53" s="1312"/>
      <c r="BR53" s="1312"/>
      <c r="BS53" s="1312"/>
      <c r="BT53" s="1312"/>
      <c r="BU53" s="1312"/>
      <c r="BV53" s="1312"/>
      <c r="BW53" s="1312"/>
      <c r="BX53" s="1312">
        <v>59.8</v>
      </c>
      <c r="BY53" s="1312"/>
      <c r="BZ53" s="1312"/>
      <c r="CA53" s="1312"/>
      <c r="CB53" s="1312"/>
      <c r="CC53" s="1312"/>
      <c r="CD53" s="1312"/>
      <c r="CE53" s="1312"/>
      <c r="CF53" s="1312">
        <v>59.8</v>
      </c>
      <c r="CG53" s="1312"/>
      <c r="CH53" s="1312"/>
      <c r="CI53" s="1312"/>
      <c r="CJ53" s="1312"/>
      <c r="CK53" s="1312"/>
      <c r="CL53" s="1312"/>
      <c r="CM53" s="1312"/>
      <c r="CN53" s="1312">
        <v>61.2</v>
      </c>
      <c r="CO53" s="1312"/>
      <c r="CP53" s="1312"/>
      <c r="CQ53" s="1312"/>
      <c r="CR53" s="1312"/>
      <c r="CS53" s="1312"/>
      <c r="CT53" s="1312"/>
      <c r="CU53" s="1312"/>
      <c r="CV53" s="1312">
        <v>62.6</v>
      </c>
      <c r="CW53" s="1312"/>
      <c r="CX53" s="1312"/>
      <c r="CY53" s="1312"/>
      <c r="CZ53" s="1312"/>
      <c r="DA53" s="1312"/>
      <c r="DB53" s="1312"/>
      <c r="DC53" s="1312"/>
    </row>
    <row r="54" spans="1:109" x14ac:dyDescent="0.15">
      <c r="A54" s="402"/>
      <c r="B54" s="394"/>
      <c r="G54" s="1320"/>
      <c r="H54" s="1320"/>
      <c r="I54" s="1318"/>
      <c r="J54" s="1318"/>
      <c r="K54" s="1319"/>
      <c r="L54" s="1319"/>
      <c r="M54" s="1319"/>
      <c r="N54" s="1319"/>
      <c r="AM54" s="403"/>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402"/>
      <c r="B55" s="394"/>
      <c r="G55" s="1318"/>
      <c r="H55" s="1318"/>
      <c r="I55" s="1318"/>
      <c r="J55" s="1318"/>
      <c r="K55" s="1319"/>
      <c r="L55" s="1319"/>
      <c r="M55" s="1319"/>
      <c r="N55" s="1319"/>
      <c r="AN55" s="1317" t="s">
        <v>603</v>
      </c>
      <c r="AO55" s="1317"/>
      <c r="AP55" s="1317"/>
      <c r="AQ55" s="1317"/>
      <c r="AR55" s="1317"/>
      <c r="AS55" s="1317"/>
      <c r="AT55" s="1317"/>
      <c r="AU55" s="1317"/>
      <c r="AV55" s="1317"/>
      <c r="AW55" s="1317"/>
      <c r="AX55" s="1317"/>
      <c r="AY55" s="1317"/>
      <c r="AZ55" s="1317"/>
      <c r="BA55" s="1317"/>
      <c r="BB55" s="1315" t="s">
        <v>601</v>
      </c>
      <c r="BC55" s="1315"/>
      <c r="BD55" s="1315"/>
      <c r="BE55" s="1315"/>
      <c r="BF55" s="1315"/>
      <c r="BG55" s="1315"/>
      <c r="BH55" s="1315"/>
      <c r="BI55" s="1315"/>
      <c r="BJ55" s="1315"/>
      <c r="BK55" s="1315"/>
      <c r="BL55" s="1315"/>
      <c r="BM55" s="1315"/>
      <c r="BN55" s="1315"/>
      <c r="BO55" s="1315"/>
      <c r="BP55" s="1324"/>
      <c r="BQ55" s="1312"/>
      <c r="BR55" s="1312"/>
      <c r="BS55" s="1312"/>
      <c r="BT55" s="1312"/>
      <c r="BU55" s="1312"/>
      <c r="BV55" s="1312"/>
      <c r="BW55" s="1312"/>
      <c r="BX55" s="1312">
        <v>32.799999999999997</v>
      </c>
      <c r="BY55" s="1312"/>
      <c r="BZ55" s="1312"/>
      <c r="CA55" s="1312"/>
      <c r="CB55" s="1312"/>
      <c r="CC55" s="1312"/>
      <c r="CD55" s="1312"/>
      <c r="CE55" s="1312"/>
      <c r="CF55" s="1312">
        <v>20.2</v>
      </c>
      <c r="CG55" s="1312"/>
      <c r="CH55" s="1312"/>
      <c r="CI55" s="1312"/>
      <c r="CJ55" s="1312"/>
      <c r="CK55" s="1312"/>
      <c r="CL55" s="1312"/>
      <c r="CM55" s="1312"/>
      <c r="CN55" s="1312">
        <v>19</v>
      </c>
      <c r="CO55" s="1312"/>
      <c r="CP55" s="1312"/>
      <c r="CQ55" s="1312"/>
      <c r="CR55" s="1312"/>
      <c r="CS55" s="1312"/>
      <c r="CT55" s="1312"/>
      <c r="CU55" s="1312"/>
      <c r="CV55" s="1312">
        <v>15.4</v>
      </c>
      <c r="CW55" s="1312"/>
      <c r="CX55" s="1312"/>
      <c r="CY55" s="1312"/>
      <c r="CZ55" s="1312"/>
      <c r="DA55" s="1312"/>
      <c r="DB55" s="1312"/>
      <c r="DC55" s="1312"/>
    </row>
    <row r="56" spans="1:109" x14ac:dyDescent="0.15">
      <c r="A56" s="402"/>
      <c r="B56" s="394"/>
      <c r="G56" s="1318"/>
      <c r="H56" s="1318"/>
      <c r="I56" s="1318"/>
      <c r="J56" s="1318"/>
      <c r="K56" s="1319"/>
      <c r="L56" s="1319"/>
      <c r="M56" s="1319"/>
      <c r="N56" s="1319"/>
      <c r="AN56" s="1317"/>
      <c r="AO56" s="1317"/>
      <c r="AP56" s="1317"/>
      <c r="AQ56" s="1317"/>
      <c r="AR56" s="1317"/>
      <c r="AS56" s="1317"/>
      <c r="AT56" s="1317"/>
      <c r="AU56" s="1317"/>
      <c r="AV56" s="1317"/>
      <c r="AW56" s="1317"/>
      <c r="AX56" s="1317"/>
      <c r="AY56" s="1317"/>
      <c r="AZ56" s="1317"/>
      <c r="BA56" s="1317"/>
      <c r="BB56" s="1315"/>
      <c r="BC56" s="1315"/>
      <c r="BD56" s="1315"/>
      <c r="BE56" s="1315"/>
      <c r="BF56" s="1315"/>
      <c r="BG56" s="1315"/>
      <c r="BH56" s="1315"/>
      <c r="BI56" s="1315"/>
      <c r="BJ56" s="1315"/>
      <c r="BK56" s="1315"/>
      <c r="BL56" s="1315"/>
      <c r="BM56" s="1315"/>
      <c r="BN56" s="1315"/>
      <c r="BO56" s="1315"/>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2" customFormat="1" x14ac:dyDescent="0.15">
      <c r="B57" s="406"/>
      <c r="G57" s="1318"/>
      <c r="H57" s="1318"/>
      <c r="I57" s="1313"/>
      <c r="J57" s="1313"/>
      <c r="K57" s="1319"/>
      <c r="L57" s="1319"/>
      <c r="M57" s="1319"/>
      <c r="N57" s="1319"/>
      <c r="AM57" s="387"/>
      <c r="AN57" s="1317"/>
      <c r="AO57" s="1317"/>
      <c r="AP57" s="1317"/>
      <c r="AQ57" s="1317"/>
      <c r="AR57" s="1317"/>
      <c r="AS57" s="1317"/>
      <c r="AT57" s="1317"/>
      <c r="AU57" s="1317"/>
      <c r="AV57" s="1317"/>
      <c r="AW57" s="1317"/>
      <c r="AX57" s="1317"/>
      <c r="AY57" s="1317"/>
      <c r="AZ57" s="1317"/>
      <c r="BA57" s="1317"/>
      <c r="BB57" s="1315" t="s">
        <v>602</v>
      </c>
      <c r="BC57" s="1315"/>
      <c r="BD57" s="1315"/>
      <c r="BE57" s="1315"/>
      <c r="BF57" s="1315"/>
      <c r="BG57" s="1315"/>
      <c r="BH57" s="1315"/>
      <c r="BI57" s="1315"/>
      <c r="BJ57" s="1315"/>
      <c r="BK57" s="1315"/>
      <c r="BL57" s="1315"/>
      <c r="BM57" s="1315"/>
      <c r="BN57" s="1315"/>
      <c r="BO57" s="1315"/>
      <c r="BP57" s="1324"/>
      <c r="BQ57" s="1312"/>
      <c r="BR57" s="1312"/>
      <c r="BS57" s="1312"/>
      <c r="BT57" s="1312"/>
      <c r="BU57" s="1312"/>
      <c r="BV57" s="1312"/>
      <c r="BW57" s="1312"/>
      <c r="BX57" s="1312">
        <v>58.6</v>
      </c>
      <c r="BY57" s="1312"/>
      <c r="BZ57" s="1312"/>
      <c r="CA57" s="1312"/>
      <c r="CB57" s="1312"/>
      <c r="CC57" s="1312"/>
      <c r="CD57" s="1312"/>
      <c r="CE57" s="1312"/>
      <c r="CF57" s="1312">
        <v>53.6</v>
      </c>
      <c r="CG57" s="1312"/>
      <c r="CH57" s="1312"/>
      <c r="CI57" s="1312"/>
      <c r="CJ57" s="1312"/>
      <c r="CK57" s="1312"/>
      <c r="CL57" s="1312"/>
      <c r="CM57" s="1312"/>
      <c r="CN57" s="1312">
        <v>56.1</v>
      </c>
      <c r="CO57" s="1312"/>
      <c r="CP57" s="1312"/>
      <c r="CQ57" s="1312"/>
      <c r="CR57" s="1312"/>
      <c r="CS57" s="1312"/>
      <c r="CT57" s="1312"/>
      <c r="CU57" s="1312"/>
      <c r="CV57" s="1312">
        <v>57.5</v>
      </c>
      <c r="CW57" s="1312"/>
      <c r="CX57" s="1312"/>
      <c r="CY57" s="1312"/>
      <c r="CZ57" s="1312"/>
      <c r="DA57" s="1312"/>
      <c r="DB57" s="1312"/>
      <c r="DC57" s="1312"/>
      <c r="DD57" s="407"/>
      <c r="DE57" s="406"/>
    </row>
    <row r="58" spans="1:109" s="402" customFormat="1" x14ac:dyDescent="0.15">
      <c r="A58" s="387"/>
      <c r="B58" s="406"/>
      <c r="G58" s="1318"/>
      <c r="H58" s="1318"/>
      <c r="I58" s="1313"/>
      <c r="J58" s="1313"/>
      <c r="K58" s="1319"/>
      <c r="L58" s="1319"/>
      <c r="M58" s="1319"/>
      <c r="N58" s="1319"/>
      <c r="AM58" s="387"/>
      <c r="AN58" s="1317"/>
      <c r="AO58" s="1317"/>
      <c r="AP58" s="1317"/>
      <c r="AQ58" s="1317"/>
      <c r="AR58" s="1317"/>
      <c r="AS58" s="1317"/>
      <c r="AT58" s="1317"/>
      <c r="AU58" s="1317"/>
      <c r="AV58" s="1317"/>
      <c r="AW58" s="1317"/>
      <c r="AX58" s="1317"/>
      <c r="AY58" s="1317"/>
      <c r="AZ58" s="1317"/>
      <c r="BA58" s="1317"/>
      <c r="BB58" s="1315"/>
      <c r="BC58" s="1315"/>
      <c r="BD58" s="1315"/>
      <c r="BE58" s="1315"/>
      <c r="BF58" s="1315"/>
      <c r="BG58" s="1315"/>
      <c r="BH58" s="1315"/>
      <c r="BI58" s="1315"/>
      <c r="BJ58" s="1315"/>
      <c r="BK58" s="1315"/>
      <c r="BL58" s="1315"/>
      <c r="BM58" s="1315"/>
      <c r="BN58" s="1315"/>
      <c r="BO58" s="1315"/>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604</v>
      </c>
    </row>
    <row r="64" spans="1:109" x14ac:dyDescent="0.15">
      <c r="B64" s="394"/>
      <c r="G64" s="401"/>
      <c r="I64" s="414"/>
      <c r="J64" s="414"/>
      <c r="K64" s="414"/>
      <c r="L64" s="414"/>
      <c r="M64" s="414"/>
      <c r="N64" s="415"/>
      <c r="AM64" s="401"/>
      <c r="AN64" s="401" t="s">
        <v>597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25" t="s">
        <v>605</v>
      </c>
      <c r="AO65" s="1326"/>
      <c r="AP65" s="1326"/>
      <c r="AQ65" s="1326"/>
      <c r="AR65" s="1326"/>
      <c r="AS65" s="1326"/>
      <c r="AT65" s="1326"/>
      <c r="AU65" s="1326"/>
      <c r="AV65" s="1326"/>
      <c r="AW65" s="1326"/>
      <c r="AX65" s="1326"/>
      <c r="AY65" s="1326"/>
      <c r="AZ65" s="1326"/>
      <c r="BA65" s="1326"/>
      <c r="BB65" s="1326"/>
      <c r="BC65" s="1326"/>
      <c r="BD65" s="1326"/>
      <c r="BE65" s="1326"/>
      <c r="BF65" s="1326"/>
      <c r="BG65" s="1326"/>
      <c r="BH65" s="1326"/>
      <c r="BI65" s="1326"/>
      <c r="BJ65" s="1326"/>
      <c r="BK65" s="1326"/>
      <c r="BL65" s="1326"/>
      <c r="BM65" s="1326"/>
      <c r="BN65" s="1326"/>
      <c r="BO65" s="1326"/>
      <c r="BP65" s="1326"/>
      <c r="BQ65" s="1326"/>
      <c r="BR65" s="1326"/>
      <c r="BS65" s="1326"/>
      <c r="BT65" s="1326"/>
      <c r="BU65" s="1326"/>
      <c r="BV65" s="1326"/>
      <c r="BW65" s="1326"/>
      <c r="BX65" s="1326"/>
      <c r="BY65" s="1326"/>
      <c r="BZ65" s="1326"/>
      <c r="CA65" s="1326"/>
      <c r="CB65" s="1326"/>
      <c r="CC65" s="1326"/>
      <c r="CD65" s="1326"/>
      <c r="CE65" s="1326"/>
      <c r="CF65" s="1326"/>
      <c r="CG65" s="1326"/>
      <c r="CH65" s="1326"/>
      <c r="CI65" s="1326"/>
      <c r="CJ65" s="1326"/>
      <c r="CK65" s="1326"/>
      <c r="CL65" s="1326"/>
      <c r="CM65" s="1326"/>
      <c r="CN65" s="1326"/>
      <c r="CO65" s="1326"/>
      <c r="CP65" s="1326"/>
      <c r="CQ65" s="1326"/>
      <c r="CR65" s="1326"/>
      <c r="CS65" s="1326"/>
      <c r="CT65" s="1326"/>
      <c r="CU65" s="1326"/>
      <c r="CV65" s="1326"/>
      <c r="CW65" s="1326"/>
      <c r="CX65" s="1326"/>
      <c r="CY65" s="1326"/>
      <c r="CZ65" s="1326"/>
      <c r="DA65" s="1326"/>
      <c r="DB65" s="1326"/>
      <c r="DC65" s="1327"/>
    </row>
    <row r="66" spans="2:107" x14ac:dyDescent="0.15">
      <c r="B66" s="394"/>
      <c r="AN66" s="1328"/>
      <c r="AO66" s="1329"/>
      <c r="AP66" s="1329"/>
      <c r="AQ66" s="1329"/>
      <c r="AR66" s="1329"/>
      <c r="AS66" s="1329"/>
      <c r="AT66" s="1329"/>
      <c r="AU66" s="1329"/>
      <c r="AV66" s="1329"/>
      <c r="AW66" s="1329"/>
      <c r="AX66" s="1329"/>
      <c r="AY66" s="1329"/>
      <c r="AZ66" s="1329"/>
      <c r="BA66" s="1329"/>
      <c r="BB66" s="1329"/>
      <c r="BC66" s="1329"/>
      <c r="BD66" s="1329"/>
      <c r="BE66" s="1329"/>
      <c r="BF66" s="1329"/>
      <c r="BG66" s="1329"/>
      <c r="BH66" s="1329"/>
      <c r="BI66" s="1329"/>
      <c r="BJ66" s="1329"/>
      <c r="BK66" s="1329"/>
      <c r="BL66" s="1329"/>
      <c r="BM66" s="1329"/>
      <c r="BN66" s="1329"/>
      <c r="BO66" s="1329"/>
      <c r="BP66" s="1329"/>
      <c r="BQ66" s="1329"/>
      <c r="BR66" s="1329"/>
      <c r="BS66" s="1329"/>
      <c r="BT66" s="1329"/>
      <c r="BU66" s="1329"/>
      <c r="BV66" s="1329"/>
      <c r="BW66" s="1329"/>
      <c r="BX66" s="1329"/>
      <c r="BY66" s="1329"/>
      <c r="BZ66" s="1329"/>
      <c r="CA66" s="1329"/>
      <c r="CB66" s="1329"/>
      <c r="CC66" s="1329"/>
      <c r="CD66" s="1329"/>
      <c r="CE66" s="1329"/>
      <c r="CF66" s="1329"/>
      <c r="CG66" s="1329"/>
      <c r="CH66" s="1329"/>
      <c r="CI66" s="1329"/>
      <c r="CJ66" s="1329"/>
      <c r="CK66" s="1329"/>
      <c r="CL66" s="1329"/>
      <c r="CM66" s="1329"/>
      <c r="CN66" s="1329"/>
      <c r="CO66" s="1329"/>
      <c r="CP66" s="1329"/>
      <c r="CQ66" s="1329"/>
      <c r="CR66" s="1329"/>
      <c r="CS66" s="1329"/>
      <c r="CT66" s="1329"/>
      <c r="CU66" s="1329"/>
      <c r="CV66" s="1329"/>
      <c r="CW66" s="1329"/>
      <c r="CX66" s="1329"/>
      <c r="CY66" s="1329"/>
      <c r="CZ66" s="1329"/>
      <c r="DA66" s="1329"/>
      <c r="DB66" s="1329"/>
      <c r="DC66" s="1330"/>
    </row>
    <row r="67" spans="2:107" x14ac:dyDescent="0.15">
      <c r="B67" s="394"/>
      <c r="AN67" s="1328"/>
      <c r="AO67" s="1329"/>
      <c r="AP67" s="1329"/>
      <c r="AQ67" s="1329"/>
      <c r="AR67" s="1329"/>
      <c r="AS67" s="1329"/>
      <c r="AT67" s="1329"/>
      <c r="AU67" s="1329"/>
      <c r="AV67" s="1329"/>
      <c r="AW67" s="1329"/>
      <c r="AX67" s="1329"/>
      <c r="AY67" s="1329"/>
      <c r="AZ67" s="1329"/>
      <c r="BA67" s="1329"/>
      <c r="BB67" s="1329"/>
      <c r="BC67" s="1329"/>
      <c r="BD67" s="1329"/>
      <c r="BE67" s="1329"/>
      <c r="BF67" s="1329"/>
      <c r="BG67" s="1329"/>
      <c r="BH67" s="1329"/>
      <c r="BI67" s="1329"/>
      <c r="BJ67" s="1329"/>
      <c r="BK67" s="1329"/>
      <c r="BL67" s="1329"/>
      <c r="BM67" s="1329"/>
      <c r="BN67" s="1329"/>
      <c r="BO67" s="1329"/>
      <c r="BP67" s="1329"/>
      <c r="BQ67" s="1329"/>
      <c r="BR67" s="1329"/>
      <c r="BS67" s="1329"/>
      <c r="BT67" s="1329"/>
      <c r="BU67" s="1329"/>
      <c r="BV67" s="1329"/>
      <c r="BW67" s="1329"/>
      <c r="BX67" s="1329"/>
      <c r="BY67" s="1329"/>
      <c r="BZ67" s="1329"/>
      <c r="CA67" s="1329"/>
      <c r="CB67" s="1329"/>
      <c r="CC67" s="1329"/>
      <c r="CD67" s="1329"/>
      <c r="CE67" s="1329"/>
      <c r="CF67" s="1329"/>
      <c r="CG67" s="1329"/>
      <c r="CH67" s="1329"/>
      <c r="CI67" s="1329"/>
      <c r="CJ67" s="1329"/>
      <c r="CK67" s="1329"/>
      <c r="CL67" s="1329"/>
      <c r="CM67" s="1329"/>
      <c r="CN67" s="1329"/>
      <c r="CO67" s="1329"/>
      <c r="CP67" s="1329"/>
      <c r="CQ67" s="1329"/>
      <c r="CR67" s="1329"/>
      <c r="CS67" s="1329"/>
      <c r="CT67" s="1329"/>
      <c r="CU67" s="1329"/>
      <c r="CV67" s="1329"/>
      <c r="CW67" s="1329"/>
      <c r="CX67" s="1329"/>
      <c r="CY67" s="1329"/>
      <c r="CZ67" s="1329"/>
      <c r="DA67" s="1329"/>
      <c r="DB67" s="1329"/>
      <c r="DC67" s="1330"/>
    </row>
    <row r="68" spans="2:107" x14ac:dyDescent="0.15">
      <c r="B68" s="394"/>
      <c r="AN68" s="1328"/>
      <c r="AO68" s="1329"/>
      <c r="AP68" s="1329"/>
      <c r="AQ68" s="1329"/>
      <c r="AR68" s="1329"/>
      <c r="AS68" s="1329"/>
      <c r="AT68" s="1329"/>
      <c r="AU68" s="1329"/>
      <c r="AV68" s="1329"/>
      <c r="AW68" s="1329"/>
      <c r="AX68" s="1329"/>
      <c r="AY68" s="1329"/>
      <c r="AZ68" s="1329"/>
      <c r="BA68" s="1329"/>
      <c r="BB68" s="1329"/>
      <c r="BC68" s="1329"/>
      <c r="BD68" s="1329"/>
      <c r="BE68" s="1329"/>
      <c r="BF68" s="1329"/>
      <c r="BG68" s="1329"/>
      <c r="BH68" s="1329"/>
      <c r="BI68" s="1329"/>
      <c r="BJ68" s="1329"/>
      <c r="BK68" s="1329"/>
      <c r="BL68" s="1329"/>
      <c r="BM68" s="1329"/>
      <c r="BN68" s="1329"/>
      <c r="BO68" s="1329"/>
      <c r="BP68" s="1329"/>
      <c r="BQ68" s="1329"/>
      <c r="BR68" s="1329"/>
      <c r="BS68" s="1329"/>
      <c r="BT68" s="1329"/>
      <c r="BU68" s="1329"/>
      <c r="BV68" s="1329"/>
      <c r="BW68" s="1329"/>
      <c r="BX68" s="1329"/>
      <c r="BY68" s="1329"/>
      <c r="BZ68" s="1329"/>
      <c r="CA68" s="1329"/>
      <c r="CB68" s="1329"/>
      <c r="CC68" s="1329"/>
      <c r="CD68" s="1329"/>
      <c r="CE68" s="1329"/>
      <c r="CF68" s="1329"/>
      <c r="CG68" s="1329"/>
      <c r="CH68" s="1329"/>
      <c r="CI68" s="1329"/>
      <c r="CJ68" s="1329"/>
      <c r="CK68" s="1329"/>
      <c r="CL68" s="1329"/>
      <c r="CM68" s="1329"/>
      <c r="CN68" s="1329"/>
      <c r="CO68" s="1329"/>
      <c r="CP68" s="1329"/>
      <c r="CQ68" s="1329"/>
      <c r="CR68" s="1329"/>
      <c r="CS68" s="1329"/>
      <c r="CT68" s="1329"/>
      <c r="CU68" s="1329"/>
      <c r="CV68" s="1329"/>
      <c r="CW68" s="1329"/>
      <c r="CX68" s="1329"/>
      <c r="CY68" s="1329"/>
      <c r="CZ68" s="1329"/>
      <c r="DA68" s="1329"/>
      <c r="DB68" s="1329"/>
      <c r="DC68" s="1330"/>
    </row>
    <row r="69" spans="2:107" x14ac:dyDescent="0.15">
      <c r="B69" s="394"/>
      <c r="AN69" s="1331"/>
      <c r="AO69" s="1332"/>
      <c r="AP69" s="1332"/>
      <c r="AQ69" s="1332"/>
      <c r="AR69" s="1332"/>
      <c r="AS69" s="1332"/>
      <c r="AT69" s="1332"/>
      <c r="AU69" s="1332"/>
      <c r="AV69" s="1332"/>
      <c r="AW69" s="1332"/>
      <c r="AX69" s="1332"/>
      <c r="AY69" s="1332"/>
      <c r="AZ69" s="1332"/>
      <c r="BA69" s="1332"/>
      <c r="BB69" s="1332"/>
      <c r="BC69" s="1332"/>
      <c r="BD69" s="1332"/>
      <c r="BE69" s="1332"/>
      <c r="BF69" s="1332"/>
      <c r="BG69" s="1332"/>
      <c r="BH69" s="1332"/>
      <c r="BI69" s="1332"/>
      <c r="BJ69" s="1332"/>
      <c r="BK69" s="1332"/>
      <c r="BL69" s="1332"/>
      <c r="BM69" s="1332"/>
      <c r="BN69" s="1332"/>
      <c r="BO69" s="1332"/>
      <c r="BP69" s="1332"/>
      <c r="BQ69" s="1332"/>
      <c r="BR69" s="1332"/>
      <c r="BS69" s="1332"/>
      <c r="BT69" s="1332"/>
      <c r="BU69" s="1332"/>
      <c r="BV69" s="1332"/>
      <c r="BW69" s="1332"/>
      <c r="BX69" s="1332"/>
      <c r="BY69" s="1332"/>
      <c r="BZ69" s="1332"/>
      <c r="CA69" s="1332"/>
      <c r="CB69" s="1332"/>
      <c r="CC69" s="1332"/>
      <c r="CD69" s="1332"/>
      <c r="CE69" s="1332"/>
      <c r="CF69" s="1332"/>
      <c r="CG69" s="1332"/>
      <c r="CH69" s="1332"/>
      <c r="CI69" s="1332"/>
      <c r="CJ69" s="1332"/>
      <c r="CK69" s="1332"/>
      <c r="CL69" s="1332"/>
      <c r="CM69" s="1332"/>
      <c r="CN69" s="1332"/>
      <c r="CO69" s="1332"/>
      <c r="CP69" s="1332"/>
      <c r="CQ69" s="1332"/>
      <c r="CR69" s="1332"/>
      <c r="CS69" s="1332"/>
      <c r="CT69" s="1332"/>
      <c r="CU69" s="1332"/>
      <c r="CV69" s="1332"/>
      <c r="CW69" s="1332"/>
      <c r="CX69" s="1332"/>
      <c r="CY69" s="1332"/>
      <c r="CZ69" s="1332"/>
      <c r="DA69" s="1332"/>
      <c r="DB69" s="1332"/>
      <c r="DC69" s="133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599</v>
      </c>
    </row>
    <row r="72" spans="2:107" x14ac:dyDescent="0.15">
      <c r="B72" s="394"/>
      <c r="G72" s="1318"/>
      <c r="H72" s="1318"/>
      <c r="I72" s="1318"/>
      <c r="J72" s="1318"/>
      <c r="K72" s="404"/>
      <c r="L72" s="404"/>
      <c r="M72" s="405"/>
      <c r="N72" s="405"/>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17" t="s">
        <v>545</v>
      </c>
      <c r="BQ72" s="1317"/>
      <c r="BR72" s="1317"/>
      <c r="BS72" s="1317"/>
      <c r="BT72" s="1317"/>
      <c r="BU72" s="1317"/>
      <c r="BV72" s="1317"/>
      <c r="BW72" s="1317"/>
      <c r="BX72" s="1317" t="s">
        <v>546</v>
      </c>
      <c r="BY72" s="1317"/>
      <c r="BZ72" s="1317"/>
      <c r="CA72" s="1317"/>
      <c r="CB72" s="1317"/>
      <c r="CC72" s="1317"/>
      <c r="CD72" s="1317"/>
      <c r="CE72" s="1317"/>
      <c r="CF72" s="1317" t="s">
        <v>547</v>
      </c>
      <c r="CG72" s="1317"/>
      <c r="CH72" s="1317"/>
      <c r="CI72" s="1317"/>
      <c r="CJ72" s="1317"/>
      <c r="CK72" s="1317"/>
      <c r="CL72" s="1317"/>
      <c r="CM72" s="1317"/>
      <c r="CN72" s="1317" t="s">
        <v>548</v>
      </c>
      <c r="CO72" s="1317"/>
      <c r="CP72" s="1317"/>
      <c r="CQ72" s="1317"/>
      <c r="CR72" s="1317"/>
      <c r="CS72" s="1317"/>
      <c r="CT72" s="1317"/>
      <c r="CU72" s="1317"/>
      <c r="CV72" s="1317" t="s">
        <v>549</v>
      </c>
      <c r="CW72" s="1317"/>
      <c r="CX72" s="1317"/>
      <c r="CY72" s="1317"/>
      <c r="CZ72" s="1317"/>
      <c r="DA72" s="1317"/>
      <c r="DB72" s="1317"/>
      <c r="DC72" s="1317"/>
    </row>
    <row r="73" spans="2:107" x14ac:dyDescent="0.15">
      <c r="B73" s="394"/>
      <c r="G73" s="1320"/>
      <c r="H73" s="1320"/>
      <c r="I73" s="1320"/>
      <c r="J73" s="1320"/>
      <c r="K73" s="1316"/>
      <c r="L73" s="1316"/>
      <c r="M73" s="1316"/>
      <c r="N73" s="1316"/>
      <c r="AM73" s="403"/>
      <c r="AN73" s="1315" t="s">
        <v>600</v>
      </c>
      <c r="AO73" s="1315"/>
      <c r="AP73" s="1315"/>
      <c r="AQ73" s="1315"/>
      <c r="AR73" s="1315"/>
      <c r="AS73" s="1315"/>
      <c r="AT73" s="1315"/>
      <c r="AU73" s="1315"/>
      <c r="AV73" s="1315"/>
      <c r="AW73" s="1315"/>
      <c r="AX73" s="1315"/>
      <c r="AY73" s="1315"/>
      <c r="AZ73" s="1315"/>
      <c r="BA73" s="1315"/>
      <c r="BB73" s="1315" t="s">
        <v>601</v>
      </c>
      <c r="BC73" s="1315"/>
      <c r="BD73" s="1315"/>
      <c r="BE73" s="1315"/>
      <c r="BF73" s="1315"/>
      <c r="BG73" s="1315"/>
      <c r="BH73" s="1315"/>
      <c r="BI73" s="1315"/>
      <c r="BJ73" s="1315"/>
      <c r="BK73" s="1315"/>
      <c r="BL73" s="1315"/>
      <c r="BM73" s="1315"/>
      <c r="BN73" s="1315"/>
      <c r="BO73" s="1315"/>
      <c r="BP73" s="1312">
        <v>133.30000000000001</v>
      </c>
      <c r="BQ73" s="1312"/>
      <c r="BR73" s="1312"/>
      <c r="BS73" s="1312"/>
      <c r="BT73" s="1312"/>
      <c r="BU73" s="1312"/>
      <c r="BV73" s="1312"/>
      <c r="BW73" s="1312"/>
      <c r="BX73" s="1312">
        <v>124.3</v>
      </c>
      <c r="BY73" s="1312"/>
      <c r="BZ73" s="1312"/>
      <c r="CA73" s="1312"/>
      <c r="CB73" s="1312"/>
      <c r="CC73" s="1312"/>
      <c r="CD73" s="1312"/>
      <c r="CE73" s="1312"/>
      <c r="CF73" s="1312">
        <v>116.3</v>
      </c>
      <c r="CG73" s="1312"/>
      <c r="CH73" s="1312"/>
      <c r="CI73" s="1312"/>
      <c r="CJ73" s="1312"/>
      <c r="CK73" s="1312"/>
      <c r="CL73" s="1312"/>
      <c r="CM73" s="1312"/>
      <c r="CN73" s="1312">
        <v>113.6</v>
      </c>
      <c r="CO73" s="1312"/>
      <c r="CP73" s="1312"/>
      <c r="CQ73" s="1312"/>
      <c r="CR73" s="1312"/>
      <c r="CS73" s="1312"/>
      <c r="CT73" s="1312"/>
      <c r="CU73" s="1312"/>
      <c r="CV73" s="1312">
        <v>119.6</v>
      </c>
      <c r="CW73" s="1312"/>
      <c r="CX73" s="1312"/>
      <c r="CY73" s="1312"/>
      <c r="CZ73" s="1312"/>
      <c r="DA73" s="1312"/>
      <c r="DB73" s="1312"/>
      <c r="DC73" s="1312"/>
    </row>
    <row r="74" spans="2:107" x14ac:dyDescent="0.15">
      <c r="B74" s="394"/>
      <c r="G74" s="1320"/>
      <c r="H74" s="1320"/>
      <c r="I74" s="1320"/>
      <c r="J74" s="1320"/>
      <c r="K74" s="1316"/>
      <c r="L74" s="1316"/>
      <c r="M74" s="1316"/>
      <c r="N74" s="1316"/>
      <c r="AM74" s="403"/>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394"/>
      <c r="G75" s="1320"/>
      <c r="H75" s="1320"/>
      <c r="I75" s="1318"/>
      <c r="J75" s="1318"/>
      <c r="K75" s="1319"/>
      <c r="L75" s="1319"/>
      <c r="M75" s="1319"/>
      <c r="N75" s="1319"/>
      <c r="AM75" s="403"/>
      <c r="AN75" s="1315"/>
      <c r="AO75" s="1315"/>
      <c r="AP75" s="1315"/>
      <c r="AQ75" s="1315"/>
      <c r="AR75" s="1315"/>
      <c r="AS75" s="1315"/>
      <c r="AT75" s="1315"/>
      <c r="AU75" s="1315"/>
      <c r="AV75" s="1315"/>
      <c r="AW75" s="1315"/>
      <c r="AX75" s="1315"/>
      <c r="AY75" s="1315"/>
      <c r="AZ75" s="1315"/>
      <c r="BA75" s="1315"/>
      <c r="BB75" s="1315" t="s">
        <v>606</v>
      </c>
      <c r="BC75" s="1315"/>
      <c r="BD75" s="1315"/>
      <c r="BE75" s="1315"/>
      <c r="BF75" s="1315"/>
      <c r="BG75" s="1315"/>
      <c r="BH75" s="1315"/>
      <c r="BI75" s="1315"/>
      <c r="BJ75" s="1315"/>
      <c r="BK75" s="1315"/>
      <c r="BL75" s="1315"/>
      <c r="BM75" s="1315"/>
      <c r="BN75" s="1315"/>
      <c r="BO75" s="1315"/>
      <c r="BP75" s="1312">
        <v>13.3</v>
      </c>
      <c r="BQ75" s="1312"/>
      <c r="BR75" s="1312"/>
      <c r="BS75" s="1312"/>
      <c r="BT75" s="1312"/>
      <c r="BU75" s="1312"/>
      <c r="BV75" s="1312"/>
      <c r="BW75" s="1312"/>
      <c r="BX75" s="1312">
        <v>12.2</v>
      </c>
      <c r="BY75" s="1312"/>
      <c r="BZ75" s="1312"/>
      <c r="CA75" s="1312"/>
      <c r="CB75" s="1312"/>
      <c r="CC75" s="1312"/>
      <c r="CD75" s="1312"/>
      <c r="CE75" s="1312"/>
      <c r="CF75" s="1312">
        <v>11.9</v>
      </c>
      <c r="CG75" s="1312"/>
      <c r="CH75" s="1312"/>
      <c r="CI75" s="1312"/>
      <c r="CJ75" s="1312"/>
      <c r="CK75" s="1312"/>
      <c r="CL75" s="1312"/>
      <c r="CM75" s="1312"/>
      <c r="CN75" s="1312">
        <v>11.9</v>
      </c>
      <c r="CO75" s="1312"/>
      <c r="CP75" s="1312"/>
      <c r="CQ75" s="1312"/>
      <c r="CR75" s="1312"/>
      <c r="CS75" s="1312"/>
      <c r="CT75" s="1312"/>
      <c r="CU75" s="1312"/>
      <c r="CV75" s="1312">
        <v>12</v>
      </c>
      <c r="CW75" s="1312"/>
      <c r="CX75" s="1312"/>
      <c r="CY75" s="1312"/>
      <c r="CZ75" s="1312"/>
      <c r="DA75" s="1312"/>
      <c r="DB75" s="1312"/>
      <c r="DC75" s="1312"/>
    </row>
    <row r="76" spans="2:107" x14ac:dyDescent="0.15">
      <c r="B76" s="394"/>
      <c r="G76" s="1320"/>
      <c r="H76" s="1320"/>
      <c r="I76" s="1318"/>
      <c r="J76" s="1318"/>
      <c r="K76" s="1319"/>
      <c r="L76" s="1319"/>
      <c r="M76" s="1319"/>
      <c r="N76" s="1319"/>
      <c r="AM76" s="403"/>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394"/>
      <c r="G77" s="1318"/>
      <c r="H77" s="1318"/>
      <c r="I77" s="1318"/>
      <c r="J77" s="1318"/>
      <c r="K77" s="1316"/>
      <c r="L77" s="1316"/>
      <c r="M77" s="1316"/>
      <c r="N77" s="1316"/>
      <c r="AN77" s="1317" t="s">
        <v>603</v>
      </c>
      <c r="AO77" s="1317"/>
      <c r="AP77" s="1317"/>
      <c r="AQ77" s="1317"/>
      <c r="AR77" s="1317"/>
      <c r="AS77" s="1317"/>
      <c r="AT77" s="1317"/>
      <c r="AU77" s="1317"/>
      <c r="AV77" s="1317"/>
      <c r="AW77" s="1317"/>
      <c r="AX77" s="1317"/>
      <c r="AY77" s="1317"/>
      <c r="AZ77" s="1317"/>
      <c r="BA77" s="1317"/>
      <c r="BB77" s="1315" t="s">
        <v>601</v>
      </c>
      <c r="BC77" s="1315"/>
      <c r="BD77" s="1315"/>
      <c r="BE77" s="1315"/>
      <c r="BF77" s="1315"/>
      <c r="BG77" s="1315"/>
      <c r="BH77" s="1315"/>
      <c r="BI77" s="1315"/>
      <c r="BJ77" s="1315"/>
      <c r="BK77" s="1315"/>
      <c r="BL77" s="1315"/>
      <c r="BM77" s="1315"/>
      <c r="BN77" s="1315"/>
      <c r="BO77" s="1315"/>
      <c r="BP77" s="1312">
        <v>48.6</v>
      </c>
      <c r="BQ77" s="1312"/>
      <c r="BR77" s="1312"/>
      <c r="BS77" s="1312"/>
      <c r="BT77" s="1312"/>
      <c r="BU77" s="1312"/>
      <c r="BV77" s="1312"/>
      <c r="BW77" s="1312"/>
      <c r="BX77" s="1312">
        <v>32.799999999999997</v>
      </c>
      <c r="BY77" s="1312"/>
      <c r="BZ77" s="1312"/>
      <c r="CA77" s="1312"/>
      <c r="CB77" s="1312"/>
      <c r="CC77" s="1312"/>
      <c r="CD77" s="1312"/>
      <c r="CE77" s="1312"/>
      <c r="CF77" s="1312">
        <v>20.2</v>
      </c>
      <c r="CG77" s="1312"/>
      <c r="CH77" s="1312"/>
      <c r="CI77" s="1312"/>
      <c r="CJ77" s="1312"/>
      <c r="CK77" s="1312"/>
      <c r="CL77" s="1312"/>
      <c r="CM77" s="1312"/>
      <c r="CN77" s="1312">
        <v>19</v>
      </c>
      <c r="CO77" s="1312"/>
      <c r="CP77" s="1312"/>
      <c r="CQ77" s="1312"/>
      <c r="CR77" s="1312"/>
      <c r="CS77" s="1312"/>
      <c r="CT77" s="1312"/>
      <c r="CU77" s="1312"/>
      <c r="CV77" s="1312">
        <v>15.4</v>
      </c>
      <c r="CW77" s="1312"/>
      <c r="CX77" s="1312"/>
      <c r="CY77" s="1312"/>
      <c r="CZ77" s="1312"/>
      <c r="DA77" s="1312"/>
      <c r="DB77" s="1312"/>
      <c r="DC77" s="1312"/>
    </row>
    <row r="78" spans="2:107" x14ac:dyDescent="0.15">
      <c r="B78" s="394"/>
      <c r="G78" s="1318"/>
      <c r="H78" s="1318"/>
      <c r="I78" s="1318"/>
      <c r="J78" s="1318"/>
      <c r="K78" s="1316"/>
      <c r="L78" s="1316"/>
      <c r="M78" s="1316"/>
      <c r="N78" s="1316"/>
      <c r="AN78" s="1317"/>
      <c r="AO78" s="1317"/>
      <c r="AP78" s="1317"/>
      <c r="AQ78" s="1317"/>
      <c r="AR78" s="1317"/>
      <c r="AS78" s="1317"/>
      <c r="AT78" s="1317"/>
      <c r="AU78" s="1317"/>
      <c r="AV78" s="1317"/>
      <c r="AW78" s="1317"/>
      <c r="AX78" s="1317"/>
      <c r="AY78" s="1317"/>
      <c r="AZ78" s="1317"/>
      <c r="BA78" s="1317"/>
      <c r="BB78" s="1315"/>
      <c r="BC78" s="1315"/>
      <c r="BD78" s="1315"/>
      <c r="BE78" s="1315"/>
      <c r="BF78" s="1315"/>
      <c r="BG78" s="1315"/>
      <c r="BH78" s="1315"/>
      <c r="BI78" s="1315"/>
      <c r="BJ78" s="1315"/>
      <c r="BK78" s="1315"/>
      <c r="BL78" s="1315"/>
      <c r="BM78" s="1315"/>
      <c r="BN78" s="1315"/>
      <c r="BO78" s="1315"/>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394"/>
      <c r="G79" s="1318"/>
      <c r="H79" s="1318"/>
      <c r="I79" s="1313"/>
      <c r="J79" s="1313"/>
      <c r="K79" s="1314"/>
      <c r="L79" s="1314"/>
      <c r="M79" s="1314"/>
      <c r="N79" s="1314"/>
      <c r="AN79" s="1317"/>
      <c r="AO79" s="1317"/>
      <c r="AP79" s="1317"/>
      <c r="AQ79" s="1317"/>
      <c r="AR79" s="1317"/>
      <c r="AS79" s="1317"/>
      <c r="AT79" s="1317"/>
      <c r="AU79" s="1317"/>
      <c r="AV79" s="1317"/>
      <c r="AW79" s="1317"/>
      <c r="AX79" s="1317"/>
      <c r="AY79" s="1317"/>
      <c r="AZ79" s="1317"/>
      <c r="BA79" s="1317"/>
      <c r="BB79" s="1315" t="s">
        <v>606</v>
      </c>
      <c r="BC79" s="1315"/>
      <c r="BD79" s="1315"/>
      <c r="BE79" s="1315"/>
      <c r="BF79" s="1315"/>
      <c r="BG79" s="1315"/>
      <c r="BH79" s="1315"/>
      <c r="BI79" s="1315"/>
      <c r="BJ79" s="1315"/>
      <c r="BK79" s="1315"/>
      <c r="BL79" s="1315"/>
      <c r="BM79" s="1315"/>
      <c r="BN79" s="1315"/>
      <c r="BO79" s="1315"/>
      <c r="BP79" s="1312">
        <v>10.4</v>
      </c>
      <c r="BQ79" s="1312"/>
      <c r="BR79" s="1312"/>
      <c r="BS79" s="1312"/>
      <c r="BT79" s="1312"/>
      <c r="BU79" s="1312"/>
      <c r="BV79" s="1312"/>
      <c r="BW79" s="1312"/>
      <c r="BX79" s="1312">
        <v>9.5</v>
      </c>
      <c r="BY79" s="1312"/>
      <c r="BZ79" s="1312"/>
      <c r="CA79" s="1312"/>
      <c r="CB79" s="1312"/>
      <c r="CC79" s="1312"/>
      <c r="CD79" s="1312"/>
      <c r="CE79" s="1312"/>
      <c r="CF79" s="1312">
        <v>8.6</v>
      </c>
      <c r="CG79" s="1312"/>
      <c r="CH79" s="1312"/>
      <c r="CI79" s="1312"/>
      <c r="CJ79" s="1312"/>
      <c r="CK79" s="1312"/>
      <c r="CL79" s="1312"/>
      <c r="CM79" s="1312"/>
      <c r="CN79" s="1312">
        <v>8.5</v>
      </c>
      <c r="CO79" s="1312"/>
      <c r="CP79" s="1312"/>
      <c r="CQ79" s="1312"/>
      <c r="CR79" s="1312"/>
      <c r="CS79" s="1312"/>
      <c r="CT79" s="1312"/>
      <c r="CU79" s="1312"/>
      <c r="CV79" s="1312">
        <v>8.5</v>
      </c>
      <c r="CW79" s="1312"/>
      <c r="CX79" s="1312"/>
      <c r="CY79" s="1312"/>
      <c r="CZ79" s="1312"/>
      <c r="DA79" s="1312"/>
      <c r="DB79" s="1312"/>
      <c r="DC79" s="1312"/>
    </row>
    <row r="80" spans="2:107" x14ac:dyDescent="0.15">
      <c r="B80" s="394"/>
      <c r="G80" s="1318"/>
      <c r="H80" s="1318"/>
      <c r="I80" s="1313"/>
      <c r="J80" s="1313"/>
      <c r="K80" s="1314"/>
      <c r="L80" s="1314"/>
      <c r="M80" s="1314"/>
      <c r="N80" s="1314"/>
      <c r="AN80" s="1317"/>
      <c r="AO80" s="1317"/>
      <c r="AP80" s="1317"/>
      <c r="AQ80" s="1317"/>
      <c r="AR80" s="1317"/>
      <c r="AS80" s="1317"/>
      <c r="AT80" s="1317"/>
      <c r="AU80" s="1317"/>
      <c r="AV80" s="1317"/>
      <c r="AW80" s="1317"/>
      <c r="AX80" s="1317"/>
      <c r="AY80" s="1317"/>
      <c r="AZ80" s="1317"/>
      <c r="BA80" s="1317"/>
      <c r="BB80" s="1315"/>
      <c r="BC80" s="1315"/>
      <c r="BD80" s="1315"/>
      <c r="BE80" s="1315"/>
      <c r="BF80" s="1315"/>
      <c r="BG80" s="1315"/>
      <c r="BH80" s="1315"/>
      <c r="BI80" s="1315"/>
      <c r="BJ80" s="1315"/>
      <c r="BK80" s="1315"/>
      <c r="BL80" s="1315"/>
      <c r="BM80" s="1315"/>
      <c r="BN80" s="1315"/>
      <c r="BO80" s="1315"/>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byMPAbYse1PTd5HHSDbnPwemWb3ETI5ho4xMlgo3VGoCUz3qyl/FUzyFcmg52BxuWRD3sznXzcX5ciXEfF5deQ==" saltValue="5w/PbGkXkvY0hvNtycln1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HF1YBw1nwo3h/33b1jUNhqam9YtEl3YNK2YBgZPWYnSvKSTTHbVjnIkEsFq47qAXI07GYsXltc9rn0Qk7haHQ==" saltValue="54jgJ+HYPgpviL+43oLAt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ae0yK8MSanvojP1qUUZ01C4fSM2drUSqcV+urWgGjvRTxqgdif5h0xBorwwAiRMCnT6jwxyKdb0A49w470TJA==" saltValue="J1a5BdqAiQ9DurEqZMSFD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542</v>
      </c>
      <c r="G2" s="156"/>
      <c r="H2" s="157"/>
    </row>
    <row r="3" spans="1:8" x14ac:dyDescent="0.15">
      <c r="A3" s="153" t="s">
        <v>535</v>
      </c>
      <c r="B3" s="158"/>
      <c r="C3" s="159"/>
      <c r="D3" s="160">
        <v>84368</v>
      </c>
      <c r="E3" s="161"/>
      <c r="F3" s="162">
        <v>83623</v>
      </c>
      <c r="G3" s="163"/>
      <c r="H3" s="164"/>
    </row>
    <row r="4" spans="1:8" x14ac:dyDescent="0.15">
      <c r="A4" s="165"/>
      <c r="B4" s="166"/>
      <c r="C4" s="167"/>
      <c r="D4" s="168">
        <v>46456</v>
      </c>
      <c r="E4" s="169"/>
      <c r="F4" s="170">
        <v>48787</v>
      </c>
      <c r="G4" s="171"/>
      <c r="H4" s="172"/>
    </row>
    <row r="5" spans="1:8" x14ac:dyDescent="0.15">
      <c r="A5" s="153" t="s">
        <v>537</v>
      </c>
      <c r="B5" s="158"/>
      <c r="C5" s="159"/>
      <c r="D5" s="160">
        <v>94824</v>
      </c>
      <c r="E5" s="161"/>
      <c r="F5" s="162">
        <v>87974</v>
      </c>
      <c r="G5" s="163"/>
      <c r="H5" s="164"/>
    </row>
    <row r="6" spans="1:8" x14ac:dyDescent="0.15">
      <c r="A6" s="165"/>
      <c r="B6" s="166"/>
      <c r="C6" s="167"/>
      <c r="D6" s="168">
        <v>34885</v>
      </c>
      <c r="E6" s="169"/>
      <c r="F6" s="170">
        <v>48183</v>
      </c>
      <c r="G6" s="171"/>
      <c r="H6" s="172"/>
    </row>
    <row r="7" spans="1:8" x14ac:dyDescent="0.15">
      <c r="A7" s="153" t="s">
        <v>538</v>
      </c>
      <c r="B7" s="158"/>
      <c r="C7" s="159"/>
      <c r="D7" s="160">
        <v>134977</v>
      </c>
      <c r="E7" s="161"/>
      <c r="F7" s="162">
        <v>78864</v>
      </c>
      <c r="G7" s="163"/>
      <c r="H7" s="164"/>
    </row>
    <row r="8" spans="1:8" x14ac:dyDescent="0.15">
      <c r="A8" s="165"/>
      <c r="B8" s="166"/>
      <c r="C8" s="167"/>
      <c r="D8" s="168">
        <v>68921</v>
      </c>
      <c r="E8" s="169"/>
      <c r="F8" s="170">
        <v>46136</v>
      </c>
      <c r="G8" s="171"/>
      <c r="H8" s="172"/>
    </row>
    <row r="9" spans="1:8" x14ac:dyDescent="0.15">
      <c r="A9" s="153" t="s">
        <v>539</v>
      </c>
      <c r="B9" s="158"/>
      <c r="C9" s="159"/>
      <c r="D9" s="160">
        <v>93609</v>
      </c>
      <c r="E9" s="161"/>
      <c r="F9" s="162">
        <v>85042</v>
      </c>
      <c r="G9" s="163"/>
      <c r="H9" s="164"/>
    </row>
    <row r="10" spans="1:8" x14ac:dyDescent="0.15">
      <c r="A10" s="165"/>
      <c r="B10" s="166"/>
      <c r="C10" s="167"/>
      <c r="D10" s="168">
        <v>45140</v>
      </c>
      <c r="E10" s="169"/>
      <c r="F10" s="170">
        <v>50806</v>
      </c>
      <c r="G10" s="171"/>
      <c r="H10" s="172"/>
    </row>
    <row r="11" spans="1:8" x14ac:dyDescent="0.15">
      <c r="A11" s="153" t="s">
        <v>540</v>
      </c>
      <c r="B11" s="158"/>
      <c r="C11" s="159"/>
      <c r="D11" s="160">
        <v>107429</v>
      </c>
      <c r="E11" s="161"/>
      <c r="F11" s="162">
        <v>83774</v>
      </c>
      <c r="G11" s="163"/>
      <c r="H11" s="164"/>
    </row>
    <row r="12" spans="1:8" x14ac:dyDescent="0.15">
      <c r="A12" s="165"/>
      <c r="B12" s="166"/>
      <c r="C12" s="173"/>
      <c r="D12" s="168">
        <v>66302</v>
      </c>
      <c r="E12" s="169"/>
      <c r="F12" s="170">
        <v>52179</v>
      </c>
      <c r="G12" s="171"/>
      <c r="H12" s="172"/>
    </row>
    <row r="13" spans="1:8" x14ac:dyDescent="0.15">
      <c r="A13" s="153"/>
      <c r="B13" s="158"/>
      <c r="C13" s="174"/>
      <c r="D13" s="175">
        <v>103041</v>
      </c>
      <c r="E13" s="176"/>
      <c r="F13" s="177">
        <v>83855</v>
      </c>
      <c r="G13" s="178"/>
      <c r="H13" s="164"/>
    </row>
    <row r="14" spans="1:8" x14ac:dyDescent="0.15">
      <c r="A14" s="165"/>
      <c r="B14" s="166"/>
      <c r="C14" s="167"/>
      <c r="D14" s="168">
        <v>52341</v>
      </c>
      <c r="E14" s="169"/>
      <c r="F14" s="170">
        <v>49218</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3.29</v>
      </c>
      <c r="C19" s="179">
        <f>ROUND(VALUE(SUBSTITUTE(実質収支比率等に係る経年分析!G$48,"▲","-")),2)</f>
        <v>3.67</v>
      </c>
      <c r="D19" s="179">
        <f>ROUND(VALUE(SUBSTITUTE(実質収支比率等に係る経年分析!H$48,"▲","-")),2)</f>
        <v>4.1399999999999997</v>
      </c>
      <c r="E19" s="179">
        <f>ROUND(VALUE(SUBSTITUTE(実質収支比率等に係る経年分析!I$48,"▲","-")),2)</f>
        <v>2.95</v>
      </c>
      <c r="F19" s="179">
        <f>ROUND(VALUE(SUBSTITUTE(実質収支比率等に係る経年分析!J$48,"▲","-")),2)</f>
        <v>2.76</v>
      </c>
    </row>
    <row r="20" spans="1:11" x14ac:dyDescent="0.15">
      <c r="A20" s="179" t="s">
        <v>54</v>
      </c>
      <c r="B20" s="179">
        <f>ROUND(VALUE(SUBSTITUTE(実質収支比率等に係る経年分析!F$47,"▲","-")),2)</f>
        <v>20.329999999999998</v>
      </c>
      <c r="C20" s="179">
        <f>ROUND(VALUE(SUBSTITUTE(実質収支比率等に係る経年分析!G$47,"▲","-")),2)</f>
        <v>28.14</v>
      </c>
      <c r="D20" s="179">
        <f>ROUND(VALUE(SUBSTITUTE(実質収支比率等に係る経年分析!H$47,"▲","-")),2)</f>
        <v>33.53</v>
      </c>
      <c r="E20" s="179">
        <f>ROUND(VALUE(SUBSTITUTE(実質収支比率等に係る経年分析!I$47,"▲","-")),2)</f>
        <v>19.440000000000001</v>
      </c>
      <c r="F20" s="179">
        <f>ROUND(VALUE(SUBSTITUTE(実質収支比率等に係る経年分析!J$47,"▲","-")),2)</f>
        <v>18.97</v>
      </c>
    </row>
    <row r="21" spans="1:11" x14ac:dyDescent="0.15">
      <c r="A21" s="179" t="s">
        <v>55</v>
      </c>
      <c r="B21" s="179">
        <f>IF(ISNUMBER(VALUE(SUBSTITUTE(実質収支比率等に係る経年分析!F$49,"▲","-"))),ROUND(VALUE(SUBSTITUTE(実質収支比率等に係る経年分析!F$49,"▲","-")),2),NA())</f>
        <v>2.5299999999999998</v>
      </c>
      <c r="C21" s="179">
        <f>IF(ISNUMBER(VALUE(SUBSTITUTE(実質収支比率等に係る経年分析!G$49,"▲","-"))),ROUND(VALUE(SUBSTITUTE(実質収支比率等に係る経年分析!G$49,"▲","-")),2),NA())</f>
        <v>10.11</v>
      </c>
      <c r="D21" s="179">
        <f>IF(ISNUMBER(VALUE(SUBSTITUTE(実質収支比率等に係る経年分析!H$49,"▲","-"))),ROUND(VALUE(SUBSTITUTE(実質収支比率等に係る経年分析!H$49,"▲","-")),2),NA())</f>
        <v>7.25</v>
      </c>
      <c r="E21" s="179">
        <f>IF(ISNUMBER(VALUE(SUBSTITUTE(実質収支比率等に係る経年分析!I$49,"▲","-"))),ROUND(VALUE(SUBSTITUTE(実質収支比率等に係る経年分析!I$49,"▲","-")),2),NA())</f>
        <v>-13.99</v>
      </c>
      <c r="F21" s="179">
        <f>IF(ISNUMBER(VALUE(SUBSTITUTE(実質収支比率等に係る経年分析!J$49,"▲","-"))),ROUND(VALUE(SUBSTITUTE(実質収支比率等に係る経年分析!J$49,"▲","-")),2),NA())</f>
        <v>2.86</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公共下水道事業特別会計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農業集落排水事業特別会計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15">
      <c r="A33" s="180" t="str">
        <f>IF(連結実質赤字比率に係る赤字・黒字の構成分析!C$37="",NA(),連結実質赤字比率に係る赤字・黒字の構成分析!C$37)</f>
        <v>後期高齢者医療特別会計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0.05</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0.02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0.02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0.06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0.13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0.39</v>
      </c>
    </row>
    <row r="35" spans="1:16" x14ac:dyDescent="0.15">
      <c r="A35" s="180" t="str">
        <f>IF(連結実質赤字比率に係る赤字・黒字の構成分析!C$35="",NA(),連結実質赤字比率に係る赤字・黒字の構成分析!C$35)</f>
        <v>国民健康保険特別会計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1.63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1.37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1.51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2.0299999999999998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0.94</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3.29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3.66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4.1399999999999997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2.95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2.76</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2575</v>
      </c>
      <c r="E42" s="181"/>
      <c r="F42" s="181"/>
      <c r="G42" s="181">
        <f>'実質公債費比率（分子）の構造'!L$52</f>
        <v>2637</v>
      </c>
      <c r="H42" s="181"/>
      <c r="I42" s="181"/>
      <c r="J42" s="181">
        <f>'実質公債費比率（分子）の構造'!M$52</f>
        <v>2719</v>
      </c>
      <c r="K42" s="181"/>
      <c r="L42" s="181"/>
      <c r="M42" s="181">
        <f>'実質公債費比率（分子）の構造'!N$52</f>
        <v>2699</v>
      </c>
      <c r="N42" s="181"/>
      <c r="O42" s="181"/>
      <c r="P42" s="181">
        <f>'実質公債費比率（分子）の構造'!O$52</f>
        <v>2838</v>
      </c>
    </row>
    <row r="43" spans="1:16" x14ac:dyDescent="0.15">
      <c r="A43" s="181" t="s">
        <v>63</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64</v>
      </c>
      <c r="B44" s="181">
        <f>'実質公債費比率（分子）の構造'!K$50</f>
        <v>127</v>
      </c>
      <c r="C44" s="181"/>
      <c r="D44" s="181"/>
      <c r="E44" s="181">
        <f>'実質公債費比率（分子）の構造'!L$50</f>
        <v>54</v>
      </c>
      <c r="F44" s="181"/>
      <c r="G44" s="181"/>
      <c r="H44" s="181">
        <f>'実質公債費比率（分子）の構造'!M$50</f>
        <v>50</v>
      </c>
      <c r="I44" s="181"/>
      <c r="J44" s="181"/>
      <c r="K44" s="181">
        <f>'実質公債費比率（分子）の構造'!N$50</f>
        <v>47</v>
      </c>
      <c r="L44" s="181"/>
      <c r="M44" s="181"/>
      <c r="N44" s="181">
        <f>'実質公債費比率（分子）の構造'!O$50</f>
        <v>6</v>
      </c>
      <c r="O44" s="181"/>
      <c r="P44" s="181"/>
    </row>
    <row r="45" spans="1:16" x14ac:dyDescent="0.15">
      <c r="A45" s="181" t="s">
        <v>65</v>
      </c>
      <c r="B45" s="181">
        <f>'実質公債費比率（分子）の構造'!K$49</f>
        <v>51</v>
      </c>
      <c r="C45" s="181"/>
      <c r="D45" s="181"/>
      <c r="E45" s="181">
        <f>'実質公債費比率（分子）の構造'!L$49</f>
        <v>98</v>
      </c>
      <c r="F45" s="181"/>
      <c r="G45" s="181"/>
      <c r="H45" s="181">
        <f>'実質公債費比率（分子）の構造'!M$49</f>
        <v>117</v>
      </c>
      <c r="I45" s="181"/>
      <c r="J45" s="181"/>
      <c r="K45" s="181">
        <f>'実質公債費比率（分子）の構造'!N$49</f>
        <v>125</v>
      </c>
      <c r="L45" s="181"/>
      <c r="M45" s="181"/>
      <c r="N45" s="181">
        <f>'実質公債費比率（分子）の構造'!O$49</f>
        <v>143</v>
      </c>
      <c r="O45" s="181"/>
      <c r="P45" s="181"/>
    </row>
    <row r="46" spans="1:16" x14ac:dyDescent="0.15">
      <c r="A46" s="181" t="s">
        <v>66</v>
      </c>
      <c r="B46" s="181">
        <f>'実質公債費比率（分子）の構造'!K$48</f>
        <v>520</v>
      </c>
      <c r="C46" s="181"/>
      <c r="D46" s="181"/>
      <c r="E46" s="181">
        <f>'実質公債費比率（分子）の構造'!L$48</f>
        <v>563</v>
      </c>
      <c r="F46" s="181"/>
      <c r="G46" s="181"/>
      <c r="H46" s="181">
        <f>'実質公債費比率（分子）の構造'!M$48</f>
        <v>598</v>
      </c>
      <c r="I46" s="181"/>
      <c r="J46" s="181"/>
      <c r="K46" s="181">
        <f>'実質公債費比率（分子）の構造'!N$48</f>
        <v>594</v>
      </c>
      <c r="L46" s="181"/>
      <c r="M46" s="181"/>
      <c r="N46" s="181">
        <f>'実質公債費比率（分子）の構造'!O$48</f>
        <v>624</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3265</v>
      </c>
      <c r="C49" s="181"/>
      <c r="D49" s="181"/>
      <c r="E49" s="181">
        <f>'実質公債費比率（分子）の構造'!L$45</f>
        <v>3235</v>
      </c>
      <c r="F49" s="181"/>
      <c r="G49" s="181"/>
      <c r="H49" s="181">
        <f>'実質公債費比率（分子）の構造'!M$45</f>
        <v>3244</v>
      </c>
      <c r="I49" s="181"/>
      <c r="J49" s="181"/>
      <c r="K49" s="181">
        <f>'実質公債費比率（分子）の構造'!N$45</f>
        <v>3220</v>
      </c>
      <c r="L49" s="181"/>
      <c r="M49" s="181"/>
      <c r="N49" s="181">
        <f>'実質公債費比率（分子）の構造'!O$45</f>
        <v>3293</v>
      </c>
      <c r="O49" s="181"/>
      <c r="P49" s="181"/>
    </row>
    <row r="50" spans="1:16" x14ac:dyDescent="0.15">
      <c r="A50" s="181" t="s">
        <v>70</v>
      </c>
      <c r="B50" s="181" t="e">
        <f>NA()</f>
        <v>#N/A</v>
      </c>
      <c r="C50" s="181">
        <f>IF(ISNUMBER('実質公債費比率（分子）の構造'!K$53),'実質公債費比率（分子）の構造'!K$53,NA())</f>
        <v>1388</v>
      </c>
      <c r="D50" s="181" t="e">
        <f>NA()</f>
        <v>#N/A</v>
      </c>
      <c r="E50" s="181" t="e">
        <f>NA()</f>
        <v>#N/A</v>
      </c>
      <c r="F50" s="181">
        <f>IF(ISNUMBER('実質公債費比率（分子）の構造'!L$53),'実質公債費比率（分子）の構造'!L$53,NA())</f>
        <v>1313</v>
      </c>
      <c r="G50" s="181" t="e">
        <f>NA()</f>
        <v>#N/A</v>
      </c>
      <c r="H50" s="181" t="e">
        <f>NA()</f>
        <v>#N/A</v>
      </c>
      <c r="I50" s="181">
        <f>IF(ISNUMBER('実質公債費比率（分子）の構造'!M$53),'実質公債費比率（分子）の構造'!M$53,NA())</f>
        <v>1290</v>
      </c>
      <c r="J50" s="181" t="e">
        <f>NA()</f>
        <v>#N/A</v>
      </c>
      <c r="K50" s="181" t="e">
        <f>NA()</f>
        <v>#N/A</v>
      </c>
      <c r="L50" s="181">
        <f>IF(ISNUMBER('実質公債費比率（分子）の構造'!N$53),'実質公債費比率（分子）の構造'!N$53,NA())</f>
        <v>1287</v>
      </c>
      <c r="M50" s="181" t="e">
        <f>NA()</f>
        <v>#N/A</v>
      </c>
      <c r="N50" s="181" t="e">
        <f>NA()</f>
        <v>#N/A</v>
      </c>
      <c r="O50" s="181">
        <f>IF(ISNUMBER('実質公債費比率（分子）の構造'!O$53),'実質公債費比率（分子）の構造'!O$53,NA())</f>
        <v>1228</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29509</v>
      </c>
      <c r="E56" s="180"/>
      <c r="F56" s="180"/>
      <c r="G56" s="180">
        <f>'将来負担比率（分子）の構造'!J$52</f>
        <v>28570</v>
      </c>
      <c r="H56" s="180"/>
      <c r="I56" s="180"/>
      <c r="J56" s="180">
        <f>'将来負担比率（分子）の構造'!K$52</f>
        <v>29357</v>
      </c>
      <c r="K56" s="180"/>
      <c r="L56" s="180"/>
      <c r="M56" s="180">
        <f>'将来負担比率（分子）の構造'!L$52</f>
        <v>29327</v>
      </c>
      <c r="N56" s="180"/>
      <c r="O56" s="180"/>
      <c r="P56" s="180">
        <f>'将来負担比率（分子）の構造'!M$52</f>
        <v>29308</v>
      </c>
    </row>
    <row r="57" spans="1:16" x14ac:dyDescent="0.15">
      <c r="A57" s="180" t="s">
        <v>41</v>
      </c>
      <c r="B57" s="180"/>
      <c r="C57" s="180"/>
      <c r="D57" s="180">
        <f>'将来負担比率（分子）の構造'!I$51</f>
        <v>2072</v>
      </c>
      <c r="E57" s="180"/>
      <c r="F57" s="180"/>
      <c r="G57" s="180">
        <f>'将来負担比率（分子）の構造'!J$51</f>
        <v>2343</v>
      </c>
      <c r="H57" s="180"/>
      <c r="I57" s="180"/>
      <c r="J57" s="180">
        <f>'将来負担比率（分子）の構造'!K$51</f>
        <v>2492</v>
      </c>
      <c r="K57" s="180"/>
      <c r="L57" s="180"/>
      <c r="M57" s="180">
        <f>'将来負担比率（分子）の構造'!L$51</f>
        <v>2786</v>
      </c>
      <c r="N57" s="180"/>
      <c r="O57" s="180"/>
      <c r="P57" s="180">
        <f>'将来負担比率（分子）の構造'!M$51</f>
        <v>2782</v>
      </c>
    </row>
    <row r="58" spans="1:16" x14ac:dyDescent="0.15">
      <c r="A58" s="180" t="s">
        <v>40</v>
      </c>
      <c r="B58" s="180"/>
      <c r="C58" s="180"/>
      <c r="D58" s="180">
        <f>'将来負担比率（分子）の構造'!I$50</f>
        <v>5179</v>
      </c>
      <c r="E58" s="180"/>
      <c r="F58" s="180"/>
      <c r="G58" s="180">
        <f>'将来負担比率（分子）の構造'!J$50</f>
        <v>6208</v>
      </c>
      <c r="H58" s="180"/>
      <c r="I58" s="180"/>
      <c r="J58" s="180">
        <f>'将来負担比率（分子）の構造'!K$50</f>
        <v>7485</v>
      </c>
      <c r="K58" s="180"/>
      <c r="L58" s="180"/>
      <c r="M58" s="180">
        <f>'将来負担比率（分子）の構造'!L$50</f>
        <v>7840</v>
      </c>
      <c r="N58" s="180"/>
      <c r="O58" s="180"/>
      <c r="P58" s="180">
        <f>'将来負担比率（分子）の構造'!M$50</f>
        <v>7434</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4966</v>
      </c>
      <c r="C62" s="180"/>
      <c r="D62" s="180"/>
      <c r="E62" s="180">
        <f>'将来負担比率（分子）の構造'!J$45</f>
        <v>4318</v>
      </c>
      <c r="F62" s="180"/>
      <c r="G62" s="180"/>
      <c r="H62" s="180">
        <f>'将来負担比率（分子）の構造'!K$45</f>
        <v>4309</v>
      </c>
      <c r="I62" s="180"/>
      <c r="J62" s="180"/>
      <c r="K62" s="180">
        <f>'将来負担比率（分子）の構造'!L$45</f>
        <v>4094</v>
      </c>
      <c r="L62" s="180"/>
      <c r="M62" s="180"/>
      <c r="N62" s="180">
        <f>'将来負担比率（分子）の構造'!M$45</f>
        <v>3813</v>
      </c>
      <c r="O62" s="180"/>
      <c r="P62" s="180"/>
    </row>
    <row r="63" spans="1:16" x14ac:dyDescent="0.15">
      <c r="A63" s="180" t="s">
        <v>33</v>
      </c>
      <c r="B63" s="180">
        <f>'将来負担比率（分子）の構造'!I$44</f>
        <v>1460</v>
      </c>
      <c r="C63" s="180"/>
      <c r="D63" s="180"/>
      <c r="E63" s="180">
        <f>'将来負担比率（分子）の構造'!J$44</f>
        <v>1573</v>
      </c>
      <c r="F63" s="180"/>
      <c r="G63" s="180"/>
      <c r="H63" s="180">
        <f>'将来負担比率（分子）の構造'!K$44</f>
        <v>1755</v>
      </c>
      <c r="I63" s="180"/>
      <c r="J63" s="180"/>
      <c r="K63" s="180">
        <f>'将来負担比率（分子）の構造'!L$44</f>
        <v>1960</v>
      </c>
      <c r="L63" s="180"/>
      <c r="M63" s="180"/>
      <c r="N63" s="180">
        <f>'将来負担比率（分子）の構造'!M$44</f>
        <v>2197</v>
      </c>
      <c r="O63" s="180"/>
      <c r="P63" s="180"/>
    </row>
    <row r="64" spans="1:16" x14ac:dyDescent="0.15">
      <c r="A64" s="180" t="s">
        <v>32</v>
      </c>
      <c r="B64" s="180">
        <f>'将来負担比率（分子）の構造'!I$43</f>
        <v>8951</v>
      </c>
      <c r="C64" s="180"/>
      <c r="D64" s="180"/>
      <c r="E64" s="180">
        <f>'将来負担比率（分子）の構造'!J$43</f>
        <v>9204</v>
      </c>
      <c r="F64" s="180"/>
      <c r="G64" s="180"/>
      <c r="H64" s="180">
        <f>'将来負担比率（分子）の構造'!K$43</f>
        <v>9506</v>
      </c>
      <c r="I64" s="180"/>
      <c r="J64" s="180"/>
      <c r="K64" s="180">
        <f>'将来負担比率（分子）の構造'!L$43</f>
        <v>9511</v>
      </c>
      <c r="L64" s="180"/>
      <c r="M64" s="180"/>
      <c r="N64" s="180">
        <f>'将来負担比率（分子）の構造'!M$43</f>
        <v>9216</v>
      </c>
      <c r="O64" s="180"/>
      <c r="P64" s="180"/>
    </row>
    <row r="65" spans="1:16" x14ac:dyDescent="0.15">
      <c r="A65" s="180" t="s">
        <v>31</v>
      </c>
      <c r="B65" s="180">
        <f>'将来負担比率（分子）の構造'!I$42</f>
        <v>154</v>
      </c>
      <c r="C65" s="180"/>
      <c r="D65" s="180"/>
      <c r="E65" s="180">
        <f>'将来負担比率（分子）の構造'!J$42</f>
        <v>99</v>
      </c>
      <c r="F65" s="180"/>
      <c r="G65" s="180"/>
      <c r="H65" s="180">
        <f>'将来負担比率（分子）の構造'!K$42</f>
        <v>63</v>
      </c>
      <c r="I65" s="180"/>
      <c r="J65" s="180"/>
      <c r="K65" s="180">
        <f>'将来負担比率（分子）の構造'!L$42</f>
        <v>134</v>
      </c>
      <c r="L65" s="180"/>
      <c r="M65" s="180"/>
      <c r="N65" s="180">
        <f>'将来負担比率（分子）の構造'!M$42</f>
        <v>191</v>
      </c>
      <c r="O65" s="180"/>
      <c r="P65" s="180"/>
    </row>
    <row r="66" spans="1:16" x14ac:dyDescent="0.15">
      <c r="A66" s="180" t="s">
        <v>30</v>
      </c>
      <c r="B66" s="180">
        <f>'将来負担比率（分子）の構造'!I$41</f>
        <v>36410</v>
      </c>
      <c r="C66" s="180"/>
      <c r="D66" s="180"/>
      <c r="E66" s="180">
        <f>'将来負担比率（分子）の構造'!J$41</f>
        <v>35965</v>
      </c>
      <c r="F66" s="180"/>
      <c r="G66" s="180"/>
      <c r="H66" s="180">
        <f>'将来負担比率（分子）の構造'!K$41</f>
        <v>36295</v>
      </c>
      <c r="I66" s="180"/>
      <c r="J66" s="180"/>
      <c r="K66" s="180">
        <f>'将来負担比率（分子）の構造'!L$41</f>
        <v>36204</v>
      </c>
      <c r="L66" s="180"/>
      <c r="M66" s="180"/>
      <c r="N66" s="180">
        <f>'将来負担比率（分子）の構造'!M$41</f>
        <v>36223</v>
      </c>
      <c r="O66" s="180"/>
      <c r="P66" s="180"/>
    </row>
    <row r="67" spans="1:16" x14ac:dyDescent="0.15">
      <c r="A67" s="180" t="s">
        <v>74</v>
      </c>
      <c r="B67" s="180" t="e">
        <f>NA()</f>
        <v>#N/A</v>
      </c>
      <c r="C67" s="180">
        <f>IF(ISNUMBER('将来負担比率（分子）の構造'!I$53), IF('将来負担比率（分子）の構造'!I$53 &lt; 0, 0, '将来負担比率（分子）の構造'!I$53), NA())</f>
        <v>15181</v>
      </c>
      <c r="D67" s="180" t="e">
        <f>NA()</f>
        <v>#N/A</v>
      </c>
      <c r="E67" s="180" t="e">
        <f>NA()</f>
        <v>#N/A</v>
      </c>
      <c r="F67" s="180">
        <f>IF(ISNUMBER('将来負担比率（分子）の構造'!J$53), IF('将来負担比率（分子）の構造'!J$53 &lt; 0, 0, '将来負担比率（分子）の構造'!J$53), NA())</f>
        <v>14038</v>
      </c>
      <c r="G67" s="180" t="e">
        <f>NA()</f>
        <v>#N/A</v>
      </c>
      <c r="H67" s="180" t="e">
        <f>NA()</f>
        <v>#N/A</v>
      </c>
      <c r="I67" s="180">
        <f>IF(ISNUMBER('将来負担比率（分子）の構造'!K$53), IF('将来負担比率（分子）の構造'!K$53 &lt; 0, 0, '将来負担比率（分子）の構造'!K$53), NA())</f>
        <v>12594</v>
      </c>
      <c r="J67" s="180" t="e">
        <f>NA()</f>
        <v>#N/A</v>
      </c>
      <c r="K67" s="180" t="e">
        <f>NA()</f>
        <v>#N/A</v>
      </c>
      <c r="L67" s="180">
        <f>IF(ISNUMBER('将来負担比率（分子）の構造'!L$53), IF('将来負担比率（分子）の構造'!L$53 &lt; 0, 0, '将来負担比率（分子）の構造'!L$53), NA())</f>
        <v>11951</v>
      </c>
      <c r="M67" s="180" t="e">
        <f>NA()</f>
        <v>#N/A</v>
      </c>
      <c r="N67" s="180" t="e">
        <f>NA()</f>
        <v>#N/A</v>
      </c>
      <c r="O67" s="180">
        <f>IF(ISNUMBER('将来負担比率（分子）の構造'!M$53), IF('将来負担比率（分子）の構造'!M$53 &lt; 0, 0, '将来負担比率（分子）の構造'!M$53), NA())</f>
        <v>12116</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4449</v>
      </c>
      <c r="C72" s="184">
        <f>基金残高に係る経年分析!G55</f>
        <v>2516</v>
      </c>
      <c r="D72" s="184">
        <f>基金残高に係る経年分析!H55</f>
        <v>2409</v>
      </c>
    </row>
    <row r="73" spans="1:16" x14ac:dyDescent="0.15">
      <c r="A73" s="183" t="s">
        <v>77</v>
      </c>
      <c r="B73" s="184">
        <f>基金残高に係る経年分析!F56</f>
        <v>2974</v>
      </c>
      <c r="C73" s="184">
        <f>基金残高に係る経年分析!G56</f>
        <v>3261</v>
      </c>
      <c r="D73" s="184">
        <f>基金残高に係る経年分析!H56</f>
        <v>2962</v>
      </c>
    </row>
    <row r="74" spans="1:16" x14ac:dyDescent="0.15">
      <c r="A74" s="183" t="s">
        <v>78</v>
      </c>
      <c r="B74" s="184">
        <f>基金残高に係る経年分析!F57</f>
        <v>2877</v>
      </c>
      <c r="C74" s="184">
        <f>基金残高に係る経年分析!G57</f>
        <v>4640</v>
      </c>
      <c r="D74" s="184">
        <f>基金残高に係る経年分析!H57</f>
        <v>4474</v>
      </c>
    </row>
  </sheetData>
  <sheetProtection algorithmName="SHA-512" hashValue="88BaCPaXm905kTULdYeKtiswRD1Rm4I8ULd8C9WGSaKUuWg5MjgNnH7QqO6UCjSH3Jy4p26joOcYQXleb6g4Mw==" saltValue="NYuhtndhF1Fv57daRdy1x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5" zoomScaleNormal="8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214</v>
      </c>
      <c r="DI1" s="794"/>
      <c r="DJ1" s="794"/>
      <c r="DK1" s="794"/>
      <c r="DL1" s="794"/>
      <c r="DM1" s="794"/>
      <c r="DN1" s="795"/>
      <c r="DO1" s="225"/>
      <c r="DP1" s="793" t="s">
        <v>215</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217</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218</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219</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220</v>
      </c>
      <c r="S4" s="736"/>
      <c r="T4" s="736"/>
      <c r="U4" s="736"/>
      <c r="V4" s="736"/>
      <c r="W4" s="736"/>
      <c r="X4" s="736"/>
      <c r="Y4" s="737"/>
      <c r="Z4" s="735" t="s">
        <v>221</v>
      </c>
      <c r="AA4" s="736"/>
      <c r="AB4" s="736"/>
      <c r="AC4" s="737"/>
      <c r="AD4" s="735" t="s">
        <v>222</v>
      </c>
      <c r="AE4" s="736"/>
      <c r="AF4" s="736"/>
      <c r="AG4" s="736"/>
      <c r="AH4" s="736"/>
      <c r="AI4" s="736"/>
      <c r="AJ4" s="736"/>
      <c r="AK4" s="737"/>
      <c r="AL4" s="735" t="s">
        <v>221</v>
      </c>
      <c r="AM4" s="736"/>
      <c r="AN4" s="736"/>
      <c r="AO4" s="737"/>
      <c r="AP4" s="796" t="s">
        <v>223</v>
      </c>
      <c r="AQ4" s="796"/>
      <c r="AR4" s="796"/>
      <c r="AS4" s="796"/>
      <c r="AT4" s="796"/>
      <c r="AU4" s="796"/>
      <c r="AV4" s="796"/>
      <c r="AW4" s="796"/>
      <c r="AX4" s="796"/>
      <c r="AY4" s="796"/>
      <c r="AZ4" s="796"/>
      <c r="BA4" s="796"/>
      <c r="BB4" s="796"/>
      <c r="BC4" s="796"/>
      <c r="BD4" s="796"/>
      <c r="BE4" s="796"/>
      <c r="BF4" s="796"/>
      <c r="BG4" s="796" t="s">
        <v>224</v>
      </c>
      <c r="BH4" s="796"/>
      <c r="BI4" s="796"/>
      <c r="BJ4" s="796"/>
      <c r="BK4" s="796"/>
      <c r="BL4" s="796"/>
      <c r="BM4" s="796"/>
      <c r="BN4" s="796"/>
      <c r="BO4" s="796" t="s">
        <v>221</v>
      </c>
      <c r="BP4" s="796"/>
      <c r="BQ4" s="796"/>
      <c r="BR4" s="796"/>
      <c r="BS4" s="796" t="s">
        <v>225</v>
      </c>
      <c r="BT4" s="796"/>
      <c r="BU4" s="796"/>
      <c r="BV4" s="796"/>
      <c r="BW4" s="796"/>
      <c r="BX4" s="796"/>
      <c r="BY4" s="796"/>
      <c r="BZ4" s="796"/>
      <c r="CA4" s="796"/>
      <c r="CB4" s="796"/>
      <c r="CD4" s="778" t="s">
        <v>226</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227</v>
      </c>
      <c r="C5" s="761"/>
      <c r="D5" s="761"/>
      <c r="E5" s="761"/>
      <c r="F5" s="761"/>
      <c r="G5" s="761"/>
      <c r="H5" s="761"/>
      <c r="I5" s="761"/>
      <c r="J5" s="761"/>
      <c r="K5" s="761"/>
      <c r="L5" s="761"/>
      <c r="M5" s="761"/>
      <c r="N5" s="761"/>
      <c r="O5" s="761"/>
      <c r="P5" s="761"/>
      <c r="Q5" s="762"/>
      <c r="R5" s="726">
        <v>2465400</v>
      </c>
      <c r="S5" s="727"/>
      <c r="T5" s="727"/>
      <c r="U5" s="727"/>
      <c r="V5" s="727"/>
      <c r="W5" s="727"/>
      <c r="X5" s="727"/>
      <c r="Y5" s="773"/>
      <c r="Z5" s="791">
        <v>10.6</v>
      </c>
      <c r="AA5" s="791"/>
      <c r="AB5" s="791"/>
      <c r="AC5" s="791"/>
      <c r="AD5" s="792">
        <v>2448586</v>
      </c>
      <c r="AE5" s="792"/>
      <c r="AF5" s="792"/>
      <c r="AG5" s="792"/>
      <c r="AH5" s="792"/>
      <c r="AI5" s="792"/>
      <c r="AJ5" s="792"/>
      <c r="AK5" s="792"/>
      <c r="AL5" s="774">
        <v>19.899999999999999</v>
      </c>
      <c r="AM5" s="743"/>
      <c r="AN5" s="743"/>
      <c r="AO5" s="775"/>
      <c r="AP5" s="760" t="s">
        <v>228</v>
      </c>
      <c r="AQ5" s="761"/>
      <c r="AR5" s="761"/>
      <c r="AS5" s="761"/>
      <c r="AT5" s="761"/>
      <c r="AU5" s="761"/>
      <c r="AV5" s="761"/>
      <c r="AW5" s="761"/>
      <c r="AX5" s="761"/>
      <c r="AY5" s="761"/>
      <c r="AZ5" s="761"/>
      <c r="BA5" s="761"/>
      <c r="BB5" s="761"/>
      <c r="BC5" s="761"/>
      <c r="BD5" s="761"/>
      <c r="BE5" s="761"/>
      <c r="BF5" s="762"/>
      <c r="BG5" s="661">
        <v>2462988</v>
      </c>
      <c r="BH5" s="664"/>
      <c r="BI5" s="664"/>
      <c r="BJ5" s="664"/>
      <c r="BK5" s="664"/>
      <c r="BL5" s="664"/>
      <c r="BM5" s="664"/>
      <c r="BN5" s="665"/>
      <c r="BO5" s="723">
        <v>99.9</v>
      </c>
      <c r="BP5" s="723"/>
      <c r="BQ5" s="723"/>
      <c r="BR5" s="723"/>
      <c r="BS5" s="724">
        <v>16814</v>
      </c>
      <c r="BT5" s="724"/>
      <c r="BU5" s="724"/>
      <c r="BV5" s="724"/>
      <c r="BW5" s="724"/>
      <c r="BX5" s="724"/>
      <c r="BY5" s="724"/>
      <c r="BZ5" s="724"/>
      <c r="CA5" s="724"/>
      <c r="CB5" s="765"/>
      <c r="CD5" s="778" t="s">
        <v>223</v>
      </c>
      <c r="CE5" s="779"/>
      <c r="CF5" s="779"/>
      <c r="CG5" s="779"/>
      <c r="CH5" s="779"/>
      <c r="CI5" s="779"/>
      <c r="CJ5" s="779"/>
      <c r="CK5" s="779"/>
      <c r="CL5" s="779"/>
      <c r="CM5" s="779"/>
      <c r="CN5" s="779"/>
      <c r="CO5" s="779"/>
      <c r="CP5" s="779"/>
      <c r="CQ5" s="780"/>
      <c r="CR5" s="778" t="s">
        <v>229</v>
      </c>
      <c r="CS5" s="779"/>
      <c r="CT5" s="779"/>
      <c r="CU5" s="779"/>
      <c r="CV5" s="779"/>
      <c r="CW5" s="779"/>
      <c r="CX5" s="779"/>
      <c r="CY5" s="780"/>
      <c r="CZ5" s="778" t="s">
        <v>221</v>
      </c>
      <c r="DA5" s="779"/>
      <c r="DB5" s="779"/>
      <c r="DC5" s="780"/>
      <c r="DD5" s="778" t="s">
        <v>230</v>
      </c>
      <c r="DE5" s="779"/>
      <c r="DF5" s="779"/>
      <c r="DG5" s="779"/>
      <c r="DH5" s="779"/>
      <c r="DI5" s="779"/>
      <c r="DJ5" s="779"/>
      <c r="DK5" s="779"/>
      <c r="DL5" s="779"/>
      <c r="DM5" s="779"/>
      <c r="DN5" s="779"/>
      <c r="DO5" s="779"/>
      <c r="DP5" s="780"/>
      <c r="DQ5" s="778" t="s">
        <v>231</v>
      </c>
      <c r="DR5" s="779"/>
      <c r="DS5" s="779"/>
      <c r="DT5" s="779"/>
      <c r="DU5" s="779"/>
      <c r="DV5" s="779"/>
      <c r="DW5" s="779"/>
      <c r="DX5" s="779"/>
      <c r="DY5" s="779"/>
      <c r="DZ5" s="779"/>
      <c r="EA5" s="779"/>
      <c r="EB5" s="779"/>
      <c r="EC5" s="780"/>
    </row>
    <row r="6" spans="2:143" ht="11.25" customHeight="1" x14ac:dyDescent="0.15">
      <c r="B6" s="658" t="s">
        <v>232</v>
      </c>
      <c r="C6" s="659"/>
      <c r="D6" s="659"/>
      <c r="E6" s="659"/>
      <c r="F6" s="659"/>
      <c r="G6" s="659"/>
      <c r="H6" s="659"/>
      <c r="I6" s="659"/>
      <c r="J6" s="659"/>
      <c r="K6" s="659"/>
      <c r="L6" s="659"/>
      <c r="M6" s="659"/>
      <c r="N6" s="659"/>
      <c r="O6" s="659"/>
      <c r="P6" s="659"/>
      <c r="Q6" s="660"/>
      <c r="R6" s="661">
        <v>189798</v>
      </c>
      <c r="S6" s="664"/>
      <c r="T6" s="664"/>
      <c r="U6" s="664"/>
      <c r="V6" s="664"/>
      <c r="W6" s="664"/>
      <c r="X6" s="664"/>
      <c r="Y6" s="665"/>
      <c r="Z6" s="723">
        <v>0.8</v>
      </c>
      <c r="AA6" s="723"/>
      <c r="AB6" s="723"/>
      <c r="AC6" s="723"/>
      <c r="AD6" s="724">
        <v>189798</v>
      </c>
      <c r="AE6" s="724"/>
      <c r="AF6" s="724"/>
      <c r="AG6" s="724"/>
      <c r="AH6" s="724"/>
      <c r="AI6" s="724"/>
      <c r="AJ6" s="724"/>
      <c r="AK6" s="724"/>
      <c r="AL6" s="666">
        <v>1.5</v>
      </c>
      <c r="AM6" s="667"/>
      <c r="AN6" s="667"/>
      <c r="AO6" s="725"/>
      <c r="AP6" s="658" t="s">
        <v>233</v>
      </c>
      <c r="AQ6" s="659"/>
      <c r="AR6" s="659"/>
      <c r="AS6" s="659"/>
      <c r="AT6" s="659"/>
      <c r="AU6" s="659"/>
      <c r="AV6" s="659"/>
      <c r="AW6" s="659"/>
      <c r="AX6" s="659"/>
      <c r="AY6" s="659"/>
      <c r="AZ6" s="659"/>
      <c r="BA6" s="659"/>
      <c r="BB6" s="659"/>
      <c r="BC6" s="659"/>
      <c r="BD6" s="659"/>
      <c r="BE6" s="659"/>
      <c r="BF6" s="660"/>
      <c r="BG6" s="661">
        <v>2462988</v>
      </c>
      <c r="BH6" s="664"/>
      <c r="BI6" s="664"/>
      <c r="BJ6" s="664"/>
      <c r="BK6" s="664"/>
      <c r="BL6" s="664"/>
      <c r="BM6" s="664"/>
      <c r="BN6" s="665"/>
      <c r="BO6" s="723">
        <v>99.9</v>
      </c>
      <c r="BP6" s="723"/>
      <c r="BQ6" s="723"/>
      <c r="BR6" s="723"/>
      <c r="BS6" s="724">
        <v>16814</v>
      </c>
      <c r="BT6" s="724"/>
      <c r="BU6" s="724"/>
      <c r="BV6" s="724"/>
      <c r="BW6" s="724"/>
      <c r="BX6" s="724"/>
      <c r="BY6" s="724"/>
      <c r="BZ6" s="724"/>
      <c r="CA6" s="724"/>
      <c r="CB6" s="765"/>
      <c r="CD6" s="732" t="s">
        <v>234</v>
      </c>
      <c r="CE6" s="733"/>
      <c r="CF6" s="733"/>
      <c r="CG6" s="733"/>
      <c r="CH6" s="733"/>
      <c r="CI6" s="733"/>
      <c r="CJ6" s="733"/>
      <c r="CK6" s="733"/>
      <c r="CL6" s="733"/>
      <c r="CM6" s="733"/>
      <c r="CN6" s="733"/>
      <c r="CO6" s="733"/>
      <c r="CP6" s="733"/>
      <c r="CQ6" s="734"/>
      <c r="CR6" s="661">
        <v>207137</v>
      </c>
      <c r="CS6" s="664"/>
      <c r="CT6" s="664"/>
      <c r="CU6" s="664"/>
      <c r="CV6" s="664"/>
      <c r="CW6" s="664"/>
      <c r="CX6" s="664"/>
      <c r="CY6" s="665"/>
      <c r="CZ6" s="774">
        <v>0.9</v>
      </c>
      <c r="DA6" s="743"/>
      <c r="DB6" s="743"/>
      <c r="DC6" s="777"/>
      <c r="DD6" s="669">
        <v>281</v>
      </c>
      <c r="DE6" s="664"/>
      <c r="DF6" s="664"/>
      <c r="DG6" s="664"/>
      <c r="DH6" s="664"/>
      <c r="DI6" s="664"/>
      <c r="DJ6" s="664"/>
      <c r="DK6" s="664"/>
      <c r="DL6" s="664"/>
      <c r="DM6" s="664"/>
      <c r="DN6" s="664"/>
      <c r="DO6" s="664"/>
      <c r="DP6" s="665"/>
      <c r="DQ6" s="669">
        <v>207137</v>
      </c>
      <c r="DR6" s="664"/>
      <c r="DS6" s="664"/>
      <c r="DT6" s="664"/>
      <c r="DU6" s="664"/>
      <c r="DV6" s="664"/>
      <c r="DW6" s="664"/>
      <c r="DX6" s="664"/>
      <c r="DY6" s="664"/>
      <c r="DZ6" s="664"/>
      <c r="EA6" s="664"/>
      <c r="EB6" s="664"/>
      <c r="EC6" s="704"/>
    </row>
    <row r="7" spans="2:143" ht="11.25" customHeight="1" x14ac:dyDescent="0.15">
      <c r="B7" s="658" t="s">
        <v>235</v>
      </c>
      <c r="C7" s="659"/>
      <c r="D7" s="659"/>
      <c r="E7" s="659"/>
      <c r="F7" s="659"/>
      <c r="G7" s="659"/>
      <c r="H7" s="659"/>
      <c r="I7" s="659"/>
      <c r="J7" s="659"/>
      <c r="K7" s="659"/>
      <c r="L7" s="659"/>
      <c r="M7" s="659"/>
      <c r="N7" s="659"/>
      <c r="O7" s="659"/>
      <c r="P7" s="659"/>
      <c r="Q7" s="660"/>
      <c r="R7" s="661">
        <v>3469</v>
      </c>
      <c r="S7" s="664"/>
      <c r="T7" s="664"/>
      <c r="U7" s="664"/>
      <c r="V7" s="664"/>
      <c r="W7" s="664"/>
      <c r="X7" s="664"/>
      <c r="Y7" s="665"/>
      <c r="Z7" s="723">
        <v>0</v>
      </c>
      <c r="AA7" s="723"/>
      <c r="AB7" s="723"/>
      <c r="AC7" s="723"/>
      <c r="AD7" s="724">
        <v>3469</v>
      </c>
      <c r="AE7" s="724"/>
      <c r="AF7" s="724"/>
      <c r="AG7" s="724"/>
      <c r="AH7" s="724"/>
      <c r="AI7" s="724"/>
      <c r="AJ7" s="724"/>
      <c r="AK7" s="724"/>
      <c r="AL7" s="666">
        <v>0</v>
      </c>
      <c r="AM7" s="667"/>
      <c r="AN7" s="667"/>
      <c r="AO7" s="725"/>
      <c r="AP7" s="658" t="s">
        <v>236</v>
      </c>
      <c r="AQ7" s="659"/>
      <c r="AR7" s="659"/>
      <c r="AS7" s="659"/>
      <c r="AT7" s="659"/>
      <c r="AU7" s="659"/>
      <c r="AV7" s="659"/>
      <c r="AW7" s="659"/>
      <c r="AX7" s="659"/>
      <c r="AY7" s="659"/>
      <c r="AZ7" s="659"/>
      <c r="BA7" s="659"/>
      <c r="BB7" s="659"/>
      <c r="BC7" s="659"/>
      <c r="BD7" s="659"/>
      <c r="BE7" s="659"/>
      <c r="BF7" s="660"/>
      <c r="BG7" s="661">
        <v>1012524</v>
      </c>
      <c r="BH7" s="664"/>
      <c r="BI7" s="664"/>
      <c r="BJ7" s="664"/>
      <c r="BK7" s="664"/>
      <c r="BL7" s="664"/>
      <c r="BM7" s="664"/>
      <c r="BN7" s="665"/>
      <c r="BO7" s="723">
        <v>41.1</v>
      </c>
      <c r="BP7" s="723"/>
      <c r="BQ7" s="723"/>
      <c r="BR7" s="723"/>
      <c r="BS7" s="724">
        <v>16814</v>
      </c>
      <c r="BT7" s="724"/>
      <c r="BU7" s="724"/>
      <c r="BV7" s="724"/>
      <c r="BW7" s="724"/>
      <c r="BX7" s="724"/>
      <c r="BY7" s="724"/>
      <c r="BZ7" s="724"/>
      <c r="CA7" s="724"/>
      <c r="CB7" s="765"/>
      <c r="CD7" s="705" t="s">
        <v>237</v>
      </c>
      <c r="CE7" s="702"/>
      <c r="CF7" s="702"/>
      <c r="CG7" s="702"/>
      <c r="CH7" s="702"/>
      <c r="CI7" s="702"/>
      <c r="CJ7" s="702"/>
      <c r="CK7" s="702"/>
      <c r="CL7" s="702"/>
      <c r="CM7" s="702"/>
      <c r="CN7" s="702"/>
      <c r="CO7" s="702"/>
      <c r="CP7" s="702"/>
      <c r="CQ7" s="703"/>
      <c r="CR7" s="661">
        <v>1957536</v>
      </c>
      <c r="CS7" s="664"/>
      <c r="CT7" s="664"/>
      <c r="CU7" s="664"/>
      <c r="CV7" s="664"/>
      <c r="CW7" s="664"/>
      <c r="CX7" s="664"/>
      <c r="CY7" s="665"/>
      <c r="CZ7" s="723">
        <v>8.6</v>
      </c>
      <c r="DA7" s="723"/>
      <c r="DB7" s="723"/>
      <c r="DC7" s="723"/>
      <c r="DD7" s="669">
        <v>272652</v>
      </c>
      <c r="DE7" s="664"/>
      <c r="DF7" s="664"/>
      <c r="DG7" s="664"/>
      <c r="DH7" s="664"/>
      <c r="DI7" s="664"/>
      <c r="DJ7" s="664"/>
      <c r="DK7" s="664"/>
      <c r="DL7" s="664"/>
      <c r="DM7" s="664"/>
      <c r="DN7" s="664"/>
      <c r="DO7" s="664"/>
      <c r="DP7" s="665"/>
      <c r="DQ7" s="669">
        <v>1601356</v>
      </c>
      <c r="DR7" s="664"/>
      <c r="DS7" s="664"/>
      <c r="DT7" s="664"/>
      <c r="DU7" s="664"/>
      <c r="DV7" s="664"/>
      <c r="DW7" s="664"/>
      <c r="DX7" s="664"/>
      <c r="DY7" s="664"/>
      <c r="DZ7" s="664"/>
      <c r="EA7" s="664"/>
      <c r="EB7" s="664"/>
      <c r="EC7" s="704"/>
    </row>
    <row r="8" spans="2:143" ht="11.25" customHeight="1" x14ac:dyDescent="0.15">
      <c r="B8" s="658" t="s">
        <v>238</v>
      </c>
      <c r="C8" s="659"/>
      <c r="D8" s="659"/>
      <c r="E8" s="659"/>
      <c r="F8" s="659"/>
      <c r="G8" s="659"/>
      <c r="H8" s="659"/>
      <c r="I8" s="659"/>
      <c r="J8" s="659"/>
      <c r="K8" s="659"/>
      <c r="L8" s="659"/>
      <c r="M8" s="659"/>
      <c r="N8" s="659"/>
      <c r="O8" s="659"/>
      <c r="P8" s="659"/>
      <c r="Q8" s="660"/>
      <c r="R8" s="661">
        <v>3272</v>
      </c>
      <c r="S8" s="664"/>
      <c r="T8" s="664"/>
      <c r="U8" s="664"/>
      <c r="V8" s="664"/>
      <c r="W8" s="664"/>
      <c r="X8" s="664"/>
      <c r="Y8" s="665"/>
      <c r="Z8" s="723">
        <v>0</v>
      </c>
      <c r="AA8" s="723"/>
      <c r="AB8" s="723"/>
      <c r="AC8" s="723"/>
      <c r="AD8" s="724">
        <v>3272</v>
      </c>
      <c r="AE8" s="724"/>
      <c r="AF8" s="724"/>
      <c r="AG8" s="724"/>
      <c r="AH8" s="724"/>
      <c r="AI8" s="724"/>
      <c r="AJ8" s="724"/>
      <c r="AK8" s="724"/>
      <c r="AL8" s="666">
        <v>0</v>
      </c>
      <c r="AM8" s="667"/>
      <c r="AN8" s="667"/>
      <c r="AO8" s="725"/>
      <c r="AP8" s="658" t="s">
        <v>239</v>
      </c>
      <c r="AQ8" s="659"/>
      <c r="AR8" s="659"/>
      <c r="AS8" s="659"/>
      <c r="AT8" s="659"/>
      <c r="AU8" s="659"/>
      <c r="AV8" s="659"/>
      <c r="AW8" s="659"/>
      <c r="AX8" s="659"/>
      <c r="AY8" s="659"/>
      <c r="AZ8" s="659"/>
      <c r="BA8" s="659"/>
      <c r="BB8" s="659"/>
      <c r="BC8" s="659"/>
      <c r="BD8" s="659"/>
      <c r="BE8" s="659"/>
      <c r="BF8" s="660"/>
      <c r="BG8" s="661">
        <v>47926</v>
      </c>
      <c r="BH8" s="664"/>
      <c r="BI8" s="664"/>
      <c r="BJ8" s="664"/>
      <c r="BK8" s="664"/>
      <c r="BL8" s="664"/>
      <c r="BM8" s="664"/>
      <c r="BN8" s="665"/>
      <c r="BO8" s="723">
        <v>1.9</v>
      </c>
      <c r="BP8" s="723"/>
      <c r="BQ8" s="723"/>
      <c r="BR8" s="723"/>
      <c r="BS8" s="669" t="s">
        <v>184</v>
      </c>
      <c r="BT8" s="664"/>
      <c r="BU8" s="664"/>
      <c r="BV8" s="664"/>
      <c r="BW8" s="664"/>
      <c r="BX8" s="664"/>
      <c r="BY8" s="664"/>
      <c r="BZ8" s="664"/>
      <c r="CA8" s="664"/>
      <c r="CB8" s="704"/>
      <c r="CD8" s="705" t="s">
        <v>240</v>
      </c>
      <c r="CE8" s="702"/>
      <c r="CF8" s="702"/>
      <c r="CG8" s="702"/>
      <c r="CH8" s="702"/>
      <c r="CI8" s="702"/>
      <c r="CJ8" s="702"/>
      <c r="CK8" s="702"/>
      <c r="CL8" s="702"/>
      <c r="CM8" s="702"/>
      <c r="CN8" s="702"/>
      <c r="CO8" s="702"/>
      <c r="CP8" s="702"/>
      <c r="CQ8" s="703"/>
      <c r="CR8" s="661">
        <v>6601669</v>
      </c>
      <c r="CS8" s="664"/>
      <c r="CT8" s="664"/>
      <c r="CU8" s="664"/>
      <c r="CV8" s="664"/>
      <c r="CW8" s="664"/>
      <c r="CX8" s="664"/>
      <c r="CY8" s="665"/>
      <c r="CZ8" s="723">
        <v>28.9</v>
      </c>
      <c r="DA8" s="723"/>
      <c r="DB8" s="723"/>
      <c r="DC8" s="723"/>
      <c r="DD8" s="669">
        <v>150477</v>
      </c>
      <c r="DE8" s="664"/>
      <c r="DF8" s="664"/>
      <c r="DG8" s="664"/>
      <c r="DH8" s="664"/>
      <c r="DI8" s="664"/>
      <c r="DJ8" s="664"/>
      <c r="DK8" s="664"/>
      <c r="DL8" s="664"/>
      <c r="DM8" s="664"/>
      <c r="DN8" s="664"/>
      <c r="DO8" s="664"/>
      <c r="DP8" s="665"/>
      <c r="DQ8" s="669">
        <v>3275180</v>
      </c>
      <c r="DR8" s="664"/>
      <c r="DS8" s="664"/>
      <c r="DT8" s="664"/>
      <c r="DU8" s="664"/>
      <c r="DV8" s="664"/>
      <c r="DW8" s="664"/>
      <c r="DX8" s="664"/>
      <c r="DY8" s="664"/>
      <c r="DZ8" s="664"/>
      <c r="EA8" s="664"/>
      <c r="EB8" s="664"/>
      <c r="EC8" s="704"/>
    </row>
    <row r="9" spans="2:143" ht="11.25" customHeight="1" x14ac:dyDescent="0.15">
      <c r="B9" s="658" t="s">
        <v>241</v>
      </c>
      <c r="C9" s="659"/>
      <c r="D9" s="659"/>
      <c r="E9" s="659"/>
      <c r="F9" s="659"/>
      <c r="G9" s="659"/>
      <c r="H9" s="659"/>
      <c r="I9" s="659"/>
      <c r="J9" s="659"/>
      <c r="K9" s="659"/>
      <c r="L9" s="659"/>
      <c r="M9" s="659"/>
      <c r="N9" s="659"/>
      <c r="O9" s="659"/>
      <c r="P9" s="659"/>
      <c r="Q9" s="660"/>
      <c r="R9" s="661">
        <v>2622</v>
      </c>
      <c r="S9" s="664"/>
      <c r="T9" s="664"/>
      <c r="U9" s="664"/>
      <c r="V9" s="664"/>
      <c r="W9" s="664"/>
      <c r="X9" s="664"/>
      <c r="Y9" s="665"/>
      <c r="Z9" s="723">
        <v>0</v>
      </c>
      <c r="AA9" s="723"/>
      <c r="AB9" s="723"/>
      <c r="AC9" s="723"/>
      <c r="AD9" s="724">
        <v>2622</v>
      </c>
      <c r="AE9" s="724"/>
      <c r="AF9" s="724"/>
      <c r="AG9" s="724"/>
      <c r="AH9" s="724"/>
      <c r="AI9" s="724"/>
      <c r="AJ9" s="724"/>
      <c r="AK9" s="724"/>
      <c r="AL9" s="666">
        <v>0</v>
      </c>
      <c r="AM9" s="667"/>
      <c r="AN9" s="667"/>
      <c r="AO9" s="725"/>
      <c r="AP9" s="658" t="s">
        <v>242</v>
      </c>
      <c r="AQ9" s="659"/>
      <c r="AR9" s="659"/>
      <c r="AS9" s="659"/>
      <c r="AT9" s="659"/>
      <c r="AU9" s="659"/>
      <c r="AV9" s="659"/>
      <c r="AW9" s="659"/>
      <c r="AX9" s="659"/>
      <c r="AY9" s="659"/>
      <c r="AZ9" s="659"/>
      <c r="BA9" s="659"/>
      <c r="BB9" s="659"/>
      <c r="BC9" s="659"/>
      <c r="BD9" s="659"/>
      <c r="BE9" s="659"/>
      <c r="BF9" s="660"/>
      <c r="BG9" s="661">
        <v>813897</v>
      </c>
      <c r="BH9" s="664"/>
      <c r="BI9" s="664"/>
      <c r="BJ9" s="664"/>
      <c r="BK9" s="664"/>
      <c r="BL9" s="664"/>
      <c r="BM9" s="664"/>
      <c r="BN9" s="665"/>
      <c r="BO9" s="723">
        <v>33</v>
      </c>
      <c r="BP9" s="723"/>
      <c r="BQ9" s="723"/>
      <c r="BR9" s="723"/>
      <c r="BS9" s="669" t="s">
        <v>184</v>
      </c>
      <c r="BT9" s="664"/>
      <c r="BU9" s="664"/>
      <c r="BV9" s="664"/>
      <c r="BW9" s="664"/>
      <c r="BX9" s="664"/>
      <c r="BY9" s="664"/>
      <c r="BZ9" s="664"/>
      <c r="CA9" s="664"/>
      <c r="CB9" s="704"/>
      <c r="CD9" s="705" t="s">
        <v>243</v>
      </c>
      <c r="CE9" s="702"/>
      <c r="CF9" s="702"/>
      <c r="CG9" s="702"/>
      <c r="CH9" s="702"/>
      <c r="CI9" s="702"/>
      <c r="CJ9" s="702"/>
      <c r="CK9" s="702"/>
      <c r="CL9" s="702"/>
      <c r="CM9" s="702"/>
      <c r="CN9" s="702"/>
      <c r="CO9" s="702"/>
      <c r="CP9" s="702"/>
      <c r="CQ9" s="703"/>
      <c r="CR9" s="661">
        <v>2067689</v>
      </c>
      <c r="CS9" s="664"/>
      <c r="CT9" s="664"/>
      <c r="CU9" s="664"/>
      <c r="CV9" s="664"/>
      <c r="CW9" s="664"/>
      <c r="CX9" s="664"/>
      <c r="CY9" s="665"/>
      <c r="CZ9" s="723">
        <v>9.1</v>
      </c>
      <c r="DA9" s="723"/>
      <c r="DB9" s="723"/>
      <c r="DC9" s="723"/>
      <c r="DD9" s="669">
        <v>194828</v>
      </c>
      <c r="DE9" s="664"/>
      <c r="DF9" s="664"/>
      <c r="DG9" s="664"/>
      <c r="DH9" s="664"/>
      <c r="DI9" s="664"/>
      <c r="DJ9" s="664"/>
      <c r="DK9" s="664"/>
      <c r="DL9" s="664"/>
      <c r="DM9" s="664"/>
      <c r="DN9" s="664"/>
      <c r="DO9" s="664"/>
      <c r="DP9" s="665"/>
      <c r="DQ9" s="669">
        <v>1188352</v>
      </c>
      <c r="DR9" s="664"/>
      <c r="DS9" s="664"/>
      <c r="DT9" s="664"/>
      <c r="DU9" s="664"/>
      <c r="DV9" s="664"/>
      <c r="DW9" s="664"/>
      <c r="DX9" s="664"/>
      <c r="DY9" s="664"/>
      <c r="DZ9" s="664"/>
      <c r="EA9" s="664"/>
      <c r="EB9" s="664"/>
      <c r="EC9" s="704"/>
    </row>
    <row r="10" spans="2:143" ht="11.25" customHeight="1" x14ac:dyDescent="0.15">
      <c r="B10" s="658" t="s">
        <v>244</v>
      </c>
      <c r="C10" s="659"/>
      <c r="D10" s="659"/>
      <c r="E10" s="659"/>
      <c r="F10" s="659"/>
      <c r="G10" s="659"/>
      <c r="H10" s="659"/>
      <c r="I10" s="659"/>
      <c r="J10" s="659"/>
      <c r="K10" s="659"/>
      <c r="L10" s="659"/>
      <c r="M10" s="659"/>
      <c r="N10" s="659"/>
      <c r="O10" s="659"/>
      <c r="P10" s="659"/>
      <c r="Q10" s="660"/>
      <c r="R10" s="661" t="s">
        <v>245</v>
      </c>
      <c r="S10" s="664"/>
      <c r="T10" s="664"/>
      <c r="U10" s="664"/>
      <c r="V10" s="664"/>
      <c r="W10" s="664"/>
      <c r="X10" s="664"/>
      <c r="Y10" s="665"/>
      <c r="Z10" s="723" t="s">
        <v>245</v>
      </c>
      <c r="AA10" s="723"/>
      <c r="AB10" s="723"/>
      <c r="AC10" s="723"/>
      <c r="AD10" s="724" t="s">
        <v>245</v>
      </c>
      <c r="AE10" s="724"/>
      <c r="AF10" s="724"/>
      <c r="AG10" s="724"/>
      <c r="AH10" s="724"/>
      <c r="AI10" s="724"/>
      <c r="AJ10" s="724"/>
      <c r="AK10" s="724"/>
      <c r="AL10" s="666" t="s">
        <v>184</v>
      </c>
      <c r="AM10" s="667"/>
      <c r="AN10" s="667"/>
      <c r="AO10" s="725"/>
      <c r="AP10" s="658" t="s">
        <v>246</v>
      </c>
      <c r="AQ10" s="659"/>
      <c r="AR10" s="659"/>
      <c r="AS10" s="659"/>
      <c r="AT10" s="659"/>
      <c r="AU10" s="659"/>
      <c r="AV10" s="659"/>
      <c r="AW10" s="659"/>
      <c r="AX10" s="659"/>
      <c r="AY10" s="659"/>
      <c r="AZ10" s="659"/>
      <c r="BA10" s="659"/>
      <c r="BB10" s="659"/>
      <c r="BC10" s="659"/>
      <c r="BD10" s="659"/>
      <c r="BE10" s="659"/>
      <c r="BF10" s="660"/>
      <c r="BG10" s="661">
        <v>65784</v>
      </c>
      <c r="BH10" s="664"/>
      <c r="BI10" s="664"/>
      <c r="BJ10" s="664"/>
      <c r="BK10" s="664"/>
      <c r="BL10" s="664"/>
      <c r="BM10" s="664"/>
      <c r="BN10" s="665"/>
      <c r="BO10" s="723">
        <v>2.7</v>
      </c>
      <c r="BP10" s="723"/>
      <c r="BQ10" s="723"/>
      <c r="BR10" s="723"/>
      <c r="BS10" s="669" t="s">
        <v>245</v>
      </c>
      <c r="BT10" s="664"/>
      <c r="BU10" s="664"/>
      <c r="BV10" s="664"/>
      <c r="BW10" s="664"/>
      <c r="BX10" s="664"/>
      <c r="BY10" s="664"/>
      <c r="BZ10" s="664"/>
      <c r="CA10" s="664"/>
      <c r="CB10" s="704"/>
      <c r="CD10" s="705" t="s">
        <v>247</v>
      </c>
      <c r="CE10" s="702"/>
      <c r="CF10" s="702"/>
      <c r="CG10" s="702"/>
      <c r="CH10" s="702"/>
      <c r="CI10" s="702"/>
      <c r="CJ10" s="702"/>
      <c r="CK10" s="702"/>
      <c r="CL10" s="702"/>
      <c r="CM10" s="702"/>
      <c r="CN10" s="702"/>
      <c r="CO10" s="702"/>
      <c r="CP10" s="702"/>
      <c r="CQ10" s="703"/>
      <c r="CR10" s="661">
        <v>13496</v>
      </c>
      <c r="CS10" s="664"/>
      <c r="CT10" s="664"/>
      <c r="CU10" s="664"/>
      <c r="CV10" s="664"/>
      <c r="CW10" s="664"/>
      <c r="CX10" s="664"/>
      <c r="CY10" s="665"/>
      <c r="CZ10" s="723">
        <v>0.1</v>
      </c>
      <c r="DA10" s="723"/>
      <c r="DB10" s="723"/>
      <c r="DC10" s="723"/>
      <c r="DD10" s="669" t="s">
        <v>184</v>
      </c>
      <c r="DE10" s="664"/>
      <c r="DF10" s="664"/>
      <c r="DG10" s="664"/>
      <c r="DH10" s="664"/>
      <c r="DI10" s="664"/>
      <c r="DJ10" s="664"/>
      <c r="DK10" s="664"/>
      <c r="DL10" s="664"/>
      <c r="DM10" s="664"/>
      <c r="DN10" s="664"/>
      <c r="DO10" s="664"/>
      <c r="DP10" s="665"/>
      <c r="DQ10" s="669">
        <v>13496</v>
      </c>
      <c r="DR10" s="664"/>
      <c r="DS10" s="664"/>
      <c r="DT10" s="664"/>
      <c r="DU10" s="664"/>
      <c r="DV10" s="664"/>
      <c r="DW10" s="664"/>
      <c r="DX10" s="664"/>
      <c r="DY10" s="664"/>
      <c r="DZ10" s="664"/>
      <c r="EA10" s="664"/>
      <c r="EB10" s="664"/>
      <c r="EC10" s="704"/>
    </row>
    <row r="11" spans="2:143" ht="11.25" customHeight="1" x14ac:dyDescent="0.15">
      <c r="B11" s="658" t="s">
        <v>248</v>
      </c>
      <c r="C11" s="659"/>
      <c r="D11" s="659"/>
      <c r="E11" s="659"/>
      <c r="F11" s="659"/>
      <c r="G11" s="659"/>
      <c r="H11" s="659"/>
      <c r="I11" s="659"/>
      <c r="J11" s="659"/>
      <c r="K11" s="659"/>
      <c r="L11" s="659"/>
      <c r="M11" s="659"/>
      <c r="N11" s="659"/>
      <c r="O11" s="659"/>
      <c r="P11" s="659"/>
      <c r="Q11" s="660"/>
      <c r="R11" s="661" t="s">
        <v>183</v>
      </c>
      <c r="S11" s="664"/>
      <c r="T11" s="664"/>
      <c r="U11" s="664"/>
      <c r="V11" s="664"/>
      <c r="W11" s="664"/>
      <c r="X11" s="664"/>
      <c r="Y11" s="665"/>
      <c r="Z11" s="723" t="s">
        <v>245</v>
      </c>
      <c r="AA11" s="723"/>
      <c r="AB11" s="723"/>
      <c r="AC11" s="723"/>
      <c r="AD11" s="724" t="s">
        <v>184</v>
      </c>
      <c r="AE11" s="724"/>
      <c r="AF11" s="724"/>
      <c r="AG11" s="724"/>
      <c r="AH11" s="724"/>
      <c r="AI11" s="724"/>
      <c r="AJ11" s="724"/>
      <c r="AK11" s="724"/>
      <c r="AL11" s="666" t="s">
        <v>183</v>
      </c>
      <c r="AM11" s="667"/>
      <c r="AN11" s="667"/>
      <c r="AO11" s="725"/>
      <c r="AP11" s="658" t="s">
        <v>249</v>
      </c>
      <c r="AQ11" s="659"/>
      <c r="AR11" s="659"/>
      <c r="AS11" s="659"/>
      <c r="AT11" s="659"/>
      <c r="AU11" s="659"/>
      <c r="AV11" s="659"/>
      <c r="AW11" s="659"/>
      <c r="AX11" s="659"/>
      <c r="AY11" s="659"/>
      <c r="AZ11" s="659"/>
      <c r="BA11" s="659"/>
      <c r="BB11" s="659"/>
      <c r="BC11" s="659"/>
      <c r="BD11" s="659"/>
      <c r="BE11" s="659"/>
      <c r="BF11" s="660"/>
      <c r="BG11" s="661">
        <v>84917</v>
      </c>
      <c r="BH11" s="664"/>
      <c r="BI11" s="664"/>
      <c r="BJ11" s="664"/>
      <c r="BK11" s="664"/>
      <c r="BL11" s="664"/>
      <c r="BM11" s="664"/>
      <c r="BN11" s="665"/>
      <c r="BO11" s="723">
        <v>3.4</v>
      </c>
      <c r="BP11" s="723"/>
      <c r="BQ11" s="723"/>
      <c r="BR11" s="723"/>
      <c r="BS11" s="669">
        <v>16814</v>
      </c>
      <c r="BT11" s="664"/>
      <c r="BU11" s="664"/>
      <c r="BV11" s="664"/>
      <c r="BW11" s="664"/>
      <c r="BX11" s="664"/>
      <c r="BY11" s="664"/>
      <c r="BZ11" s="664"/>
      <c r="CA11" s="664"/>
      <c r="CB11" s="704"/>
      <c r="CD11" s="705" t="s">
        <v>250</v>
      </c>
      <c r="CE11" s="702"/>
      <c r="CF11" s="702"/>
      <c r="CG11" s="702"/>
      <c r="CH11" s="702"/>
      <c r="CI11" s="702"/>
      <c r="CJ11" s="702"/>
      <c r="CK11" s="702"/>
      <c r="CL11" s="702"/>
      <c r="CM11" s="702"/>
      <c r="CN11" s="702"/>
      <c r="CO11" s="702"/>
      <c r="CP11" s="702"/>
      <c r="CQ11" s="703"/>
      <c r="CR11" s="661">
        <v>1844012</v>
      </c>
      <c r="CS11" s="664"/>
      <c r="CT11" s="664"/>
      <c r="CU11" s="664"/>
      <c r="CV11" s="664"/>
      <c r="CW11" s="664"/>
      <c r="CX11" s="664"/>
      <c r="CY11" s="665"/>
      <c r="CZ11" s="723">
        <v>8.1</v>
      </c>
      <c r="DA11" s="723"/>
      <c r="DB11" s="723"/>
      <c r="DC11" s="723"/>
      <c r="DD11" s="669">
        <v>420352</v>
      </c>
      <c r="DE11" s="664"/>
      <c r="DF11" s="664"/>
      <c r="DG11" s="664"/>
      <c r="DH11" s="664"/>
      <c r="DI11" s="664"/>
      <c r="DJ11" s="664"/>
      <c r="DK11" s="664"/>
      <c r="DL11" s="664"/>
      <c r="DM11" s="664"/>
      <c r="DN11" s="664"/>
      <c r="DO11" s="664"/>
      <c r="DP11" s="665"/>
      <c r="DQ11" s="669">
        <v>944161</v>
      </c>
      <c r="DR11" s="664"/>
      <c r="DS11" s="664"/>
      <c r="DT11" s="664"/>
      <c r="DU11" s="664"/>
      <c r="DV11" s="664"/>
      <c r="DW11" s="664"/>
      <c r="DX11" s="664"/>
      <c r="DY11" s="664"/>
      <c r="DZ11" s="664"/>
      <c r="EA11" s="664"/>
      <c r="EB11" s="664"/>
      <c r="EC11" s="704"/>
    </row>
    <row r="12" spans="2:143" ht="11.25" customHeight="1" x14ac:dyDescent="0.15">
      <c r="B12" s="658" t="s">
        <v>251</v>
      </c>
      <c r="C12" s="659"/>
      <c r="D12" s="659"/>
      <c r="E12" s="659"/>
      <c r="F12" s="659"/>
      <c r="G12" s="659"/>
      <c r="H12" s="659"/>
      <c r="I12" s="659"/>
      <c r="J12" s="659"/>
      <c r="K12" s="659"/>
      <c r="L12" s="659"/>
      <c r="M12" s="659"/>
      <c r="N12" s="659"/>
      <c r="O12" s="659"/>
      <c r="P12" s="659"/>
      <c r="Q12" s="660"/>
      <c r="R12" s="661">
        <v>573771</v>
      </c>
      <c r="S12" s="664"/>
      <c r="T12" s="664"/>
      <c r="U12" s="664"/>
      <c r="V12" s="664"/>
      <c r="W12" s="664"/>
      <c r="X12" s="664"/>
      <c r="Y12" s="665"/>
      <c r="Z12" s="723">
        <v>2.5</v>
      </c>
      <c r="AA12" s="723"/>
      <c r="AB12" s="723"/>
      <c r="AC12" s="723"/>
      <c r="AD12" s="724">
        <v>573771</v>
      </c>
      <c r="AE12" s="724"/>
      <c r="AF12" s="724"/>
      <c r="AG12" s="724"/>
      <c r="AH12" s="724"/>
      <c r="AI12" s="724"/>
      <c r="AJ12" s="724"/>
      <c r="AK12" s="724"/>
      <c r="AL12" s="666">
        <v>4.7</v>
      </c>
      <c r="AM12" s="667"/>
      <c r="AN12" s="667"/>
      <c r="AO12" s="725"/>
      <c r="AP12" s="658" t="s">
        <v>252</v>
      </c>
      <c r="AQ12" s="659"/>
      <c r="AR12" s="659"/>
      <c r="AS12" s="659"/>
      <c r="AT12" s="659"/>
      <c r="AU12" s="659"/>
      <c r="AV12" s="659"/>
      <c r="AW12" s="659"/>
      <c r="AX12" s="659"/>
      <c r="AY12" s="659"/>
      <c r="AZ12" s="659"/>
      <c r="BA12" s="659"/>
      <c r="BB12" s="659"/>
      <c r="BC12" s="659"/>
      <c r="BD12" s="659"/>
      <c r="BE12" s="659"/>
      <c r="BF12" s="660"/>
      <c r="BG12" s="661">
        <v>1055736</v>
      </c>
      <c r="BH12" s="664"/>
      <c r="BI12" s="664"/>
      <c r="BJ12" s="664"/>
      <c r="BK12" s="664"/>
      <c r="BL12" s="664"/>
      <c r="BM12" s="664"/>
      <c r="BN12" s="665"/>
      <c r="BO12" s="723">
        <v>42.8</v>
      </c>
      <c r="BP12" s="723"/>
      <c r="BQ12" s="723"/>
      <c r="BR12" s="723"/>
      <c r="BS12" s="669" t="s">
        <v>184</v>
      </c>
      <c r="BT12" s="664"/>
      <c r="BU12" s="664"/>
      <c r="BV12" s="664"/>
      <c r="BW12" s="664"/>
      <c r="BX12" s="664"/>
      <c r="BY12" s="664"/>
      <c r="BZ12" s="664"/>
      <c r="CA12" s="664"/>
      <c r="CB12" s="704"/>
      <c r="CD12" s="705" t="s">
        <v>253</v>
      </c>
      <c r="CE12" s="702"/>
      <c r="CF12" s="702"/>
      <c r="CG12" s="702"/>
      <c r="CH12" s="702"/>
      <c r="CI12" s="702"/>
      <c r="CJ12" s="702"/>
      <c r="CK12" s="702"/>
      <c r="CL12" s="702"/>
      <c r="CM12" s="702"/>
      <c r="CN12" s="702"/>
      <c r="CO12" s="702"/>
      <c r="CP12" s="702"/>
      <c r="CQ12" s="703"/>
      <c r="CR12" s="661">
        <v>213560</v>
      </c>
      <c r="CS12" s="664"/>
      <c r="CT12" s="664"/>
      <c r="CU12" s="664"/>
      <c r="CV12" s="664"/>
      <c r="CW12" s="664"/>
      <c r="CX12" s="664"/>
      <c r="CY12" s="665"/>
      <c r="CZ12" s="723">
        <v>0.9</v>
      </c>
      <c r="DA12" s="723"/>
      <c r="DB12" s="723"/>
      <c r="DC12" s="723"/>
      <c r="DD12" s="669">
        <v>49091</v>
      </c>
      <c r="DE12" s="664"/>
      <c r="DF12" s="664"/>
      <c r="DG12" s="664"/>
      <c r="DH12" s="664"/>
      <c r="DI12" s="664"/>
      <c r="DJ12" s="664"/>
      <c r="DK12" s="664"/>
      <c r="DL12" s="664"/>
      <c r="DM12" s="664"/>
      <c r="DN12" s="664"/>
      <c r="DO12" s="664"/>
      <c r="DP12" s="665"/>
      <c r="DQ12" s="669">
        <v>136110</v>
      </c>
      <c r="DR12" s="664"/>
      <c r="DS12" s="664"/>
      <c r="DT12" s="664"/>
      <c r="DU12" s="664"/>
      <c r="DV12" s="664"/>
      <c r="DW12" s="664"/>
      <c r="DX12" s="664"/>
      <c r="DY12" s="664"/>
      <c r="DZ12" s="664"/>
      <c r="EA12" s="664"/>
      <c r="EB12" s="664"/>
      <c r="EC12" s="704"/>
    </row>
    <row r="13" spans="2:143" ht="11.25" customHeight="1" x14ac:dyDescent="0.15">
      <c r="B13" s="658" t="s">
        <v>254</v>
      </c>
      <c r="C13" s="659"/>
      <c r="D13" s="659"/>
      <c r="E13" s="659"/>
      <c r="F13" s="659"/>
      <c r="G13" s="659"/>
      <c r="H13" s="659"/>
      <c r="I13" s="659"/>
      <c r="J13" s="659"/>
      <c r="K13" s="659"/>
      <c r="L13" s="659"/>
      <c r="M13" s="659"/>
      <c r="N13" s="659"/>
      <c r="O13" s="659"/>
      <c r="P13" s="659"/>
      <c r="Q13" s="660"/>
      <c r="R13" s="661" t="s">
        <v>245</v>
      </c>
      <c r="S13" s="664"/>
      <c r="T13" s="664"/>
      <c r="U13" s="664"/>
      <c r="V13" s="664"/>
      <c r="W13" s="664"/>
      <c r="X13" s="664"/>
      <c r="Y13" s="665"/>
      <c r="Z13" s="723" t="s">
        <v>184</v>
      </c>
      <c r="AA13" s="723"/>
      <c r="AB13" s="723"/>
      <c r="AC13" s="723"/>
      <c r="AD13" s="724" t="s">
        <v>184</v>
      </c>
      <c r="AE13" s="724"/>
      <c r="AF13" s="724"/>
      <c r="AG13" s="724"/>
      <c r="AH13" s="724"/>
      <c r="AI13" s="724"/>
      <c r="AJ13" s="724"/>
      <c r="AK13" s="724"/>
      <c r="AL13" s="666" t="s">
        <v>183</v>
      </c>
      <c r="AM13" s="667"/>
      <c r="AN13" s="667"/>
      <c r="AO13" s="725"/>
      <c r="AP13" s="658" t="s">
        <v>255</v>
      </c>
      <c r="AQ13" s="659"/>
      <c r="AR13" s="659"/>
      <c r="AS13" s="659"/>
      <c r="AT13" s="659"/>
      <c r="AU13" s="659"/>
      <c r="AV13" s="659"/>
      <c r="AW13" s="659"/>
      <c r="AX13" s="659"/>
      <c r="AY13" s="659"/>
      <c r="AZ13" s="659"/>
      <c r="BA13" s="659"/>
      <c r="BB13" s="659"/>
      <c r="BC13" s="659"/>
      <c r="BD13" s="659"/>
      <c r="BE13" s="659"/>
      <c r="BF13" s="660"/>
      <c r="BG13" s="661">
        <v>1054408</v>
      </c>
      <c r="BH13" s="664"/>
      <c r="BI13" s="664"/>
      <c r="BJ13" s="664"/>
      <c r="BK13" s="664"/>
      <c r="BL13" s="664"/>
      <c r="BM13" s="664"/>
      <c r="BN13" s="665"/>
      <c r="BO13" s="723">
        <v>42.8</v>
      </c>
      <c r="BP13" s="723"/>
      <c r="BQ13" s="723"/>
      <c r="BR13" s="723"/>
      <c r="BS13" s="669" t="s">
        <v>245</v>
      </c>
      <c r="BT13" s="664"/>
      <c r="BU13" s="664"/>
      <c r="BV13" s="664"/>
      <c r="BW13" s="664"/>
      <c r="BX13" s="664"/>
      <c r="BY13" s="664"/>
      <c r="BZ13" s="664"/>
      <c r="CA13" s="664"/>
      <c r="CB13" s="704"/>
      <c r="CD13" s="705" t="s">
        <v>256</v>
      </c>
      <c r="CE13" s="702"/>
      <c r="CF13" s="702"/>
      <c r="CG13" s="702"/>
      <c r="CH13" s="702"/>
      <c r="CI13" s="702"/>
      <c r="CJ13" s="702"/>
      <c r="CK13" s="702"/>
      <c r="CL13" s="702"/>
      <c r="CM13" s="702"/>
      <c r="CN13" s="702"/>
      <c r="CO13" s="702"/>
      <c r="CP13" s="702"/>
      <c r="CQ13" s="703"/>
      <c r="CR13" s="661">
        <v>2226083</v>
      </c>
      <c r="CS13" s="664"/>
      <c r="CT13" s="664"/>
      <c r="CU13" s="664"/>
      <c r="CV13" s="664"/>
      <c r="CW13" s="664"/>
      <c r="CX13" s="664"/>
      <c r="CY13" s="665"/>
      <c r="CZ13" s="723">
        <v>9.6999999999999993</v>
      </c>
      <c r="DA13" s="723"/>
      <c r="DB13" s="723"/>
      <c r="DC13" s="723"/>
      <c r="DD13" s="669">
        <v>1346218</v>
      </c>
      <c r="DE13" s="664"/>
      <c r="DF13" s="664"/>
      <c r="DG13" s="664"/>
      <c r="DH13" s="664"/>
      <c r="DI13" s="664"/>
      <c r="DJ13" s="664"/>
      <c r="DK13" s="664"/>
      <c r="DL13" s="664"/>
      <c r="DM13" s="664"/>
      <c r="DN13" s="664"/>
      <c r="DO13" s="664"/>
      <c r="DP13" s="665"/>
      <c r="DQ13" s="669">
        <v>918069</v>
      </c>
      <c r="DR13" s="664"/>
      <c r="DS13" s="664"/>
      <c r="DT13" s="664"/>
      <c r="DU13" s="664"/>
      <c r="DV13" s="664"/>
      <c r="DW13" s="664"/>
      <c r="DX13" s="664"/>
      <c r="DY13" s="664"/>
      <c r="DZ13" s="664"/>
      <c r="EA13" s="664"/>
      <c r="EB13" s="664"/>
      <c r="EC13" s="704"/>
    </row>
    <row r="14" spans="2:143" ht="11.25" customHeight="1" x14ac:dyDescent="0.15">
      <c r="B14" s="658" t="s">
        <v>257</v>
      </c>
      <c r="C14" s="659"/>
      <c r="D14" s="659"/>
      <c r="E14" s="659"/>
      <c r="F14" s="659"/>
      <c r="G14" s="659"/>
      <c r="H14" s="659"/>
      <c r="I14" s="659"/>
      <c r="J14" s="659"/>
      <c r="K14" s="659"/>
      <c r="L14" s="659"/>
      <c r="M14" s="659"/>
      <c r="N14" s="659"/>
      <c r="O14" s="659"/>
      <c r="P14" s="659"/>
      <c r="Q14" s="660"/>
      <c r="R14" s="661" t="s">
        <v>245</v>
      </c>
      <c r="S14" s="664"/>
      <c r="T14" s="664"/>
      <c r="U14" s="664"/>
      <c r="V14" s="664"/>
      <c r="W14" s="664"/>
      <c r="X14" s="664"/>
      <c r="Y14" s="665"/>
      <c r="Z14" s="723" t="s">
        <v>245</v>
      </c>
      <c r="AA14" s="723"/>
      <c r="AB14" s="723"/>
      <c r="AC14" s="723"/>
      <c r="AD14" s="724" t="s">
        <v>184</v>
      </c>
      <c r="AE14" s="724"/>
      <c r="AF14" s="724"/>
      <c r="AG14" s="724"/>
      <c r="AH14" s="724"/>
      <c r="AI14" s="724"/>
      <c r="AJ14" s="724"/>
      <c r="AK14" s="724"/>
      <c r="AL14" s="666" t="s">
        <v>184</v>
      </c>
      <c r="AM14" s="667"/>
      <c r="AN14" s="667"/>
      <c r="AO14" s="725"/>
      <c r="AP14" s="658" t="s">
        <v>258</v>
      </c>
      <c r="AQ14" s="659"/>
      <c r="AR14" s="659"/>
      <c r="AS14" s="659"/>
      <c r="AT14" s="659"/>
      <c r="AU14" s="659"/>
      <c r="AV14" s="659"/>
      <c r="AW14" s="659"/>
      <c r="AX14" s="659"/>
      <c r="AY14" s="659"/>
      <c r="AZ14" s="659"/>
      <c r="BA14" s="659"/>
      <c r="BB14" s="659"/>
      <c r="BC14" s="659"/>
      <c r="BD14" s="659"/>
      <c r="BE14" s="659"/>
      <c r="BF14" s="660"/>
      <c r="BG14" s="661">
        <v>129883</v>
      </c>
      <c r="BH14" s="664"/>
      <c r="BI14" s="664"/>
      <c r="BJ14" s="664"/>
      <c r="BK14" s="664"/>
      <c r="BL14" s="664"/>
      <c r="BM14" s="664"/>
      <c r="BN14" s="665"/>
      <c r="BO14" s="723">
        <v>5.3</v>
      </c>
      <c r="BP14" s="723"/>
      <c r="BQ14" s="723"/>
      <c r="BR14" s="723"/>
      <c r="BS14" s="669" t="s">
        <v>245</v>
      </c>
      <c r="BT14" s="664"/>
      <c r="BU14" s="664"/>
      <c r="BV14" s="664"/>
      <c r="BW14" s="664"/>
      <c r="BX14" s="664"/>
      <c r="BY14" s="664"/>
      <c r="BZ14" s="664"/>
      <c r="CA14" s="664"/>
      <c r="CB14" s="704"/>
      <c r="CD14" s="705" t="s">
        <v>259</v>
      </c>
      <c r="CE14" s="702"/>
      <c r="CF14" s="702"/>
      <c r="CG14" s="702"/>
      <c r="CH14" s="702"/>
      <c r="CI14" s="702"/>
      <c r="CJ14" s="702"/>
      <c r="CK14" s="702"/>
      <c r="CL14" s="702"/>
      <c r="CM14" s="702"/>
      <c r="CN14" s="702"/>
      <c r="CO14" s="702"/>
      <c r="CP14" s="702"/>
      <c r="CQ14" s="703"/>
      <c r="CR14" s="661">
        <v>1325529</v>
      </c>
      <c r="CS14" s="664"/>
      <c r="CT14" s="664"/>
      <c r="CU14" s="664"/>
      <c r="CV14" s="664"/>
      <c r="CW14" s="664"/>
      <c r="CX14" s="664"/>
      <c r="CY14" s="665"/>
      <c r="CZ14" s="723">
        <v>5.8</v>
      </c>
      <c r="DA14" s="723"/>
      <c r="DB14" s="723"/>
      <c r="DC14" s="723"/>
      <c r="DD14" s="669">
        <v>253387</v>
      </c>
      <c r="DE14" s="664"/>
      <c r="DF14" s="664"/>
      <c r="DG14" s="664"/>
      <c r="DH14" s="664"/>
      <c r="DI14" s="664"/>
      <c r="DJ14" s="664"/>
      <c r="DK14" s="664"/>
      <c r="DL14" s="664"/>
      <c r="DM14" s="664"/>
      <c r="DN14" s="664"/>
      <c r="DO14" s="664"/>
      <c r="DP14" s="665"/>
      <c r="DQ14" s="669">
        <v>1081519</v>
      </c>
      <c r="DR14" s="664"/>
      <c r="DS14" s="664"/>
      <c r="DT14" s="664"/>
      <c r="DU14" s="664"/>
      <c r="DV14" s="664"/>
      <c r="DW14" s="664"/>
      <c r="DX14" s="664"/>
      <c r="DY14" s="664"/>
      <c r="DZ14" s="664"/>
      <c r="EA14" s="664"/>
      <c r="EB14" s="664"/>
      <c r="EC14" s="704"/>
    </row>
    <row r="15" spans="2:143" ht="11.25" customHeight="1" x14ac:dyDescent="0.15">
      <c r="B15" s="658" t="s">
        <v>260</v>
      </c>
      <c r="C15" s="659"/>
      <c r="D15" s="659"/>
      <c r="E15" s="659"/>
      <c r="F15" s="659"/>
      <c r="G15" s="659"/>
      <c r="H15" s="659"/>
      <c r="I15" s="659"/>
      <c r="J15" s="659"/>
      <c r="K15" s="659"/>
      <c r="L15" s="659"/>
      <c r="M15" s="659"/>
      <c r="N15" s="659"/>
      <c r="O15" s="659"/>
      <c r="P15" s="659"/>
      <c r="Q15" s="660"/>
      <c r="R15" s="661">
        <v>46516</v>
      </c>
      <c r="S15" s="664"/>
      <c r="T15" s="664"/>
      <c r="U15" s="664"/>
      <c r="V15" s="664"/>
      <c r="W15" s="664"/>
      <c r="X15" s="664"/>
      <c r="Y15" s="665"/>
      <c r="Z15" s="723">
        <v>0.2</v>
      </c>
      <c r="AA15" s="723"/>
      <c r="AB15" s="723"/>
      <c r="AC15" s="723"/>
      <c r="AD15" s="724">
        <v>46516</v>
      </c>
      <c r="AE15" s="724"/>
      <c r="AF15" s="724"/>
      <c r="AG15" s="724"/>
      <c r="AH15" s="724"/>
      <c r="AI15" s="724"/>
      <c r="AJ15" s="724"/>
      <c r="AK15" s="724"/>
      <c r="AL15" s="666">
        <v>0.4</v>
      </c>
      <c r="AM15" s="667"/>
      <c r="AN15" s="667"/>
      <c r="AO15" s="725"/>
      <c r="AP15" s="658" t="s">
        <v>261</v>
      </c>
      <c r="AQ15" s="659"/>
      <c r="AR15" s="659"/>
      <c r="AS15" s="659"/>
      <c r="AT15" s="659"/>
      <c r="AU15" s="659"/>
      <c r="AV15" s="659"/>
      <c r="AW15" s="659"/>
      <c r="AX15" s="659"/>
      <c r="AY15" s="659"/>
      <c r="AZ15" s="659"/>
      <c r="BA15" s="659"/>
      <c r="BB15" s="659"/>
      <c r="BC15" s="659"/>
      <c r="BD15" s="659"/>
      <c r="BE15" s="659"/>
      <c r="BF15" s="660"/>
      <c r="BG15" s="661">
        <v>264845</v>
      </c>
      <c r="BH15" s="664"/>
      <c r="BI15" s="664"/>
      <c r="BJ15" s="664"/>
      <c r="BK15" s="664"/>
      <c r="BL15" s="664"/>
      <c r="BM15" s="664"/>
      <c r="BN15" s="665"/>
      <c r="BO15" s="723">
        <v>10.7</v>
      </c>
      <c r="BP15" s="723"/>
      <c r="BQ15" s="723"/>
      <c r="BR15" s="723"/>
      <c r="BS15" s="669" t="s">
        <v>245</v>
      </c>
      <c r="BT15" s="664"/>
      <c r="BU15" s="664"/>
      <c r="BV15" s="664"/>
      <c r="BW15" s="664"/>
      <c r="BX15" s="664"/>
      <c r="BY15" s="664"/>
      <c r="BZ15" s="664"/>
      <c r="CA15" s="664"/>
      <c r="CB15" s="704"/>
      <c r="CD15" s="705" t="s">
        <v>262</v>
      </c>
      <c r="CE15" s="702"/>
      <c r="CF15" s="702"/>
      <c r="CG15" s="702"/>
      <c r="CH15" s="702"/>
      <c r="CI15" s="702"/>
      <c r="CJ15" s="702"/>
      <c r="CK15" s="702"/>
      <c r="CL15" s="702"/>
      <c r="CM15" s="702"/>
      <c r="CN15" s="702"/>
      <c r="CO15" s="702"/>
      <c r="CP15" s="702"/>
      <c r="CQ15" s="703"/>
      <c r="CR15" s="661">
        <v>2591909</v>
      </c>
      <c r="CS15" s="664"/>
      <c r="CT15" s="664"/>
      <c r="CU15" s="664"/>
      <c r="CV15" s="664"/>
      <c r="CW15" s="664"/>
      <c r="CX15" s="664"/>
      <c r="CY15" s="665"/>
      <c r="CZ15" s="723">
        <v>11.3</v>
      </c>
      <c r="DA15" s="723"/>
      <c r="DB15" s="723"/>
      <c r="DC15" s="723"/>
      <c r="DD15" s="669">
        <v>817574</v>
      </c>
      <c r="DE15" s="664"/>
      <c r="DF15" s="664"/>
      <c r="DG15" s="664"/>
      <c r="DH15" s="664"/>
      <c r="DI15" s="664"/>
      <c r="DJ15" s="664"/>
      <c r="DK15" s="664"/>
      <c r="DL15" s="664"/>
      <c r="DM15" s="664"/>
      <c r="DN15" s="664"/>
      <c r="DO15" s="664"/>
      <c r="DP15" s="665"/>
      <c r="DQ15" s="669">
        <v>1435628</v>
      </c>
      <c r="DR15" s="664"/>
      <c r="DS15" s="664"/>
      <c r="DT15" s="664"/>
      <c r="DU15" s="664"/>
      <c r="DV15" s="664"/>
      <c r="DW15" s="664"/>
      <c r="DX15" s="664"/>
      <c r="DY15" s="664"/>
      <c r="DZ15" s="664"/>
      <c r="EA15" s="664"/>
      <c r="EB15" s="664"/>
      <c r="EC15" s="704"/>
    </row>
    <row r="16" spans="2:143" ht="11.25" customHeight="1" x14ac:dyDescent="0.15">
      <c r="B16" s="658" t="s">
        <v>263</v>
      </c>
      <c r="C16" s="659"/>
      <c r="D16" s="659"/>
      <c r="E16" s="659"/>
      <c r="F16" s="659"/>
      <c r="G16" s="659"/>
      <c r="H16" s="659"/>
      <c r="I16" s="659"/>
      <c r="J16" s="659"/>
      <c r="K16" s="659"/>
      <c r="L16" s="659"/>
      <c r="M16" s="659"/>
      <c r="N16" s="659"/>
      <c r="O16" s="659"/>
      <c r="P16" s="659"/>
      <c r="Q16" s="660"/>
      <c r="R16" s="661" t="s">
        <v>184</v>
      </c>
      <c r="S16" s="664"/>
      <c r="T16" s="664"/>
      <c r="U16" s="664"/>
      <c r="V16" s="664"/>
      <c r="W16" s="664"/>
      <c r="X16" s="664"/>
      <c r="Y16" s="665"/>
      <c r="Z16" s="723" t="s">
        <v>245</v>
      </c>
      <c r="AA16" s="723"/>
      <c r="AB16" s="723"/>
      <c r="AC16" s="723"/>
      <c r="AD16" s="724" t="s">
        <v>184</v>
      </c>
      <c r="AE16" s="724"/>
      <c r="AF16" s="724"/>
      <c r="AG16" s="724"/>
      <c r="AH16" s="724"/>
      <c r="AI16" s="724"/>
      <c r="AJ16" s="724"/>
      <c r="AK16" s="724"/>
      <c r="AL16" s="666" t="s">
        <v>245</v>
      </c>
      <c r="AM16" s="667"/>
      <c r="AN16" s="667"/>
      <c r="AO16" s="725"/>
      <c r="AP16" s="658" t="s">
        <v>264</v>
      </c>
      <c r="AQ16" s="659"/>
      <c r="AR16" s="659"/>
      <c r="AS16" s="659"/>
      <c r="AT16" s="659"/>
      <c r="AU16" s="659"/>
      <c r="AV16" s="659"/>
      <c r="AW16" s="659"/>
      <c r="AX16" s="659"/>
      <c r="AY16" s="659"/>
      <c r="AZ16" s="659"/>
      <c r="BA16" s="659"/>
      <c r="BB16" s="659"/>
      <c r="BC16" s="659"/>
      <c r="BD16" s="659"/>
      <c r="BE16" s="659"/>
      <c r="BF16" s="660"/>
      <c r="BG16" s="661" t="s">
        <v>245</v>
      </c>
      <c r="BH16" s="664"/>
      <c r="BI16" s="664"/>
      <c r="BJ16" s="664"/>
      <c r="BK16" s="664"/>
      <c r="BL16" s="664"/>
      <c r="BM16" s="664"/>
      <c r="BN16" s="665"/>
      <c r="BO16" s="723" t="s">
        <v>184</v>
      </c>
      <c r="BP16" s="723"/>
      <c r="BQ16" s="723"/>
      <c r="BR16" s="723"/>
      <c r="BS16" s="669" t="s">
        <v>184</v>
      </c>
      <c r="BT16" s="664"/>
      <c r="BU16" s="664"/>
      <c r="BV16" s="664"/>
      <c r="BW16" s="664"/>
      <c r="BX16" s="664"/>
      <c r="BY16" s="664"/>
      <c r="BZ16" s="664"/>
      <c r="CA16" s="664"/>
      <c r="CB16" s="704"/>
      <c r="CD16" s="705" t="s">
        <v>265</v>
      </c>
      <c r="CE16" s="702"/>
      <c r="CF16" s="702"/>
      <c r="CG16" s="702"/>
      <c r="CH16" s="702"/>
      <c r="CI16" s="702"/>
      <c r="CJ16" s="702"/>
      <c r="CK16" s="702"/>
      <c r="CL16" s="702"/>
      <c r="CM16" s="702"/>
      <c r="CN16" s="702"/>
      <c r="CO16" s="702"/>
      <c r="CP16" s="702"/>
      <c r="CQ16" s="703"/>
      <c r="CR16" s="661" t="s">
        <v>183</v>
      </c>
      <c r="CS16" s="664"/>
      <c r="CT16" s="664"/>
      <c r="CU16" s="664"/>
      <c r="CV16" s="664"/>
      <c r="CW16" s="664"/>
      <c r="CX16" s="664"/>
      <c r="CY16" s="665"/>
      <c r="CZ16" s="723" t="s">
        <v>245</v>
      </c>
      <c r="DA16" s="723"/>
      <c r="DB16" s="723"/>
      <c r="DC16" s="723"/>
      <c r="DD16" s="669" t="s">
        <v>184</v>
      </c>
      <c r="DE16" s="664"/>
      <c r="DF16" s="664"/>
      <c r="DG16" s="664"/>
      <c r="DH16" s="664"/>
      <c r="DI16" s="664"/>
      <c r="DJ16" s="664"/>
      <c r="DK16" s="664"/>
      <c r="DL16" s="664"/>
      <c r="DM16" s="664"/>
      <c r="DN16" s="664"/>
      <c r="DO16" s="664"/>
      <c r="DP16" s="665"/>
      <c r="DQ16" s="669" t="s">
        <v>245</v>
      </c>
      <c r="DR16" s="664"/>
      <c r="DS16" s="664"/>
      <c r="DT16" s="664"/>
      <c r="DU16" s="664"/>
      <c r="DV16" s="664"/>
      <c r="DW16" s="664"/>
      <c r="DX16" s="664"/>
      <c r="DY16" s="664"/>
      <c r="DZ16" s="664"/>
      <c r="EA16" s="664"/>
      <c r="EB16" s="664"/>
      <c r="EC16" s="704"/>
    </row>
    <row r="17" spans="2:133" ht="11.25" customHeight="1" x14ac:dyDescent="0.15">
      <c r="B17" s="658" t="s">
        <v>266</v>
      </c>
      <c r="C17" s="659"/>
      <c r="D17" s="659"/>
      <c r="E17" s="659"/>
      <c r="F17" s="659"/>
      <c r="G17" s="659"/>
      <c r="H17" s="659"/>
      <c r="I17" s="659"/>
      <c r="J17" s="659"/>
      <c r="K17" s="659"/>
      <c r="L17" s="659"/>
      <c r="M17" s="659"/>
      <c r="N17" s="659"/>
      <c r="O17" s="659"/>
      <c r="P17" s="659"/>
      <c r="Q17" s="660"/>
      <c r="R17" s="661">
        <v>8956</v>
      </c>
      <c r="S17" s="664"/>
      <c r="T17" s="664"/>
      <c r="U17" s="664"/>
      <c r="V17" s="664"/>
      <c r="W17" s="664"/>
      <c r="X17" s="664"/>
      <c r="Y17" s="665"/>
      <c r="Z17" s="723">
        <v>0</v>
      </c>
      <c r="AA17" s="723"/>
      <c r="AB17" s="723"/>
      <c r="AC17" s="723"/>
      <c r="AD17" s="724">
        <v>8956</v>
      </c>
      <c r="AE17" s="724"/>
      <c r="AF17" s="724"/>
      <c r="AG17" s="724"/>
      <c r="AH17" s="724"/>
      <c r="AI17" s="724"/>
      <c r="AJ17" s="724"/>
      <c r="AK17" s="724"/>
      <c r="AL17" s="666">
        <v>0.1</v>
      </c>
      <c r="AM17" s="667"/>
      <c r="AN17" s="667"/>
      <c r="AO17" s="725"/>
      <c r="AP17" s="658" t="s">
        <v>267</v>
      </c>
      <c r="AQ17" s="659"/>
      <c r="AR17" s="659"/>
      <c r="AS17" s="659"/>
      <c r="AT17" s="659"/>
      <c r="AU17" s="659"/>
      <c r="AV17" s="659"/>
      <c r="AW17" s="659"/>
      <c r="AX17" s="659"/>
      <c r="AY17" s="659"/>
      <c r="AZ17" s="659"/>
      <c r="BA17" s="659"/>
      <c r="BB17" s="659"/>
      <c r="BC17" s="659"/>
      <c r="BD17" s="659"/>
      <c r="BE17" s="659"/>
      <c r="BF17" s="660"/>
      <c r="BG17" s="661" t="s">
        <v>184</v>
      </c>
      <c r="BH17" s="664"/>
      <c r="BI17" s="664"/>
      <c r="BJ17" s="664"/>
      <c r="BK17" s="664"/>
      <c r="BL17" s="664"/>
      <c r="BM17" s="664"/>
      <c r="BN17" s="665"/>
      <c r="BO17" s="723" t="s">
        <v>184</v>
      </c>
      <c r="BP17" s="723"/>
      <c r="BQ17" s="723"/>
      <c r="BR17" s="723"/>
      <c r="BS17" s="669" t="s">
        <v>184</v>
      </c>
      <c r="BT17" s="664"/>
      <c r="BU17" s="664"/>
      <c r="BV17" s="664"/>
      <c r="BW17" s="664"/>
      <c r="BX17" s="664"/>
      <c r="BY17" s="664"/>
      <c r="BZ17" s="664"/>
      <c r="CA17" s="664"/>
      <c r="CB17" s="704"/>
      <c r="CD17" s="705" t="s">
        <v>268</v>
      </c>
      <c r="CE17" s="702"/>
      <c r="CF17" s="702"/>
      <c r="CG17" s="702"/>
      <c r="CH17" s="702"/>
      <c r="CI17" s="702"/>
      <c r="CJ17" s="702"/>
      <c r="CK17" s="702"/>
      <c r="CL17" s="702"/>
      <c r="CM17" s="702"/>
      <c r="CN17" s="702"/>
      <c r="CO17" s="702"/>
      <c r="CP17" s="702"/>
      <c r="CQ17" s="703"/>
      <c r="CR17" s="661">
        <v>3795221</v>
      </c>
      <c r="CS17" s="664"/>
      <c r="CT17" s="664"/>
      <c r="CU17" s="664"/>
      <c r="CV17" s="664"/>
      <c r="CW17" s="664"/>
      <c r="CX17" s="664"/>
      <c r="CY17" s="665"/>
      <c r="CZ17" s="723">
        <v>16.600000000000001</v>
      </c>
      <c r="DA17" s="723"/>
      <c r="DB17" s="723"/>
      <c r="DC17" s="723"/>
      <c r="DD17" s="669" t="s">
        <v>184</v>
      </c>
      <c r="DE17" s="664"/>
      <c r="DF17" s="664"/>
      <c r="DG17" s="664"/>
      <c r="DH17" s="664"/>
      <c r="DI17" s="664"/>
      <c r="DJ17" s="664"/>
      <c r="DK17" s="664"/>
      <c r="DL17" s="664"/>
      <c r="DM17" s="664"/>
      <c r="DN17" s="664"/>
      <c r="DO17" s="664"/>
      <c r="DP17" s="665"/>
      <c r="DQ17" s="669">
        <v>3525211</v>
      </c>
      <c r="DR17" s="664"/>
      <c r="DS17" s="664"/>
      <c r="DT17" s="664"/>
      <c r="DU17" s="664"/>
      <c r="DV17" s="664"/>
      <c r="DW17" s="664"/>
      <c r="DX17" s="664"/>
      <c r="DY17" s="664"/>
      <c r="DZ17" s="664"/>
      <c r="EA17" s="664"/>
      <c r="EB17" s="664"/>
      <c r="EC17" s="704"/>
    </row>
    <row r="18" spans="2:133" ht="11.25" customHeight="1" x14ac:dyDescent="0.15">
      <c r="B18" s="658" t="s">
        <v>269</v>
      </c>
      <c r="C18" s="659"/>
      <c r="D18" s="659"/>
      <c r="E18" s="659"/>
      <c r="F18" s="659"/>
      <c r="G18" s="659"/>
      <c r="H18" s="659"/>
      <c r="I18" s="659"/>
      <c r="J18" s="659"/>
      <c r="K18" s="659"/>
      <c r="L18" s="659"/>
      <c r="M18" s="659"/>
      <c r="N18" s="659"/>
      <c r="O18" s="659"/>
      <c r="P18" s="659"/>
      <c r="Q18" s="660"/>
      <c r="R18" s="661">
        <v>9877252</v>
      </c>
      <c r="S18" s="664"/>
      <c r="T18" s="664"/>
      <c r="U18" s="664"/>
      <c r="V18" s="664"/>
      <c r="W18" s="664"/>
      <c r="X18" s="664"/>
      <c r="Y18" s="665"/>
      <c r="Z18" s="723">
        <v>42.5</v>
      </c>
      <c r="AA18" s="723"/>
      <c r="AB18" s="723"/>
      <c r="AC18" s="723"/>
      <c r="AD18" s="724">
        <v>8960513</v>
      </c>
      <c r="AE18" s="724"/>
      <c r="AF18" s="724"/>
      <c r="AG18" s="724"/>
      <c r="AH18" s="724"/>
      <c r="AI18" s="724"/>
      <c r="AJ18" s="724"/>
      <c r="AK18" s="724"/>
      <c r="AL18" s="666">
        <v>72.8</v>
      </c>
      <c r="AM18" s="667"/>
      <c r="AN18" s="667"/>
      <c r="AO18" s="725"/>
      <c r="AP18" s="658" t="s">
        <v>270</v>
      </c>
      <c r="AQ18" s="659"/>
      <c r="AR18" s="659"/>
      <c r="AS18" s="659"/>
      <c r="AT18" s="659"/>
      <c r="AU18" s="659"/>
      <c r="AV18" s="659"/>
      <c r="AW18" s="659"/>
      <c r="AX18" s="659"/>
      <c r="AY18" s="659"/>
      <c r="AZ18" s="659"/>
      <c r="BA18" s="659"/>
      <c r="BB18" s="659"/>
      <c r="BC18" s="659"/>
      <c r="BD18" s="659"/>
      <c r="BE18" s="659"/>
      <c r="BF18" s="660"/>
      <c r="BG18" s="661" t="s">
        <v>184</v>
      </c>
      <c r="BH18" s="664"/>
      <c r="BI18" s="664"/>
      <c r="BJ18" s="664"/>
      <c r="BK18" s="664"/>
      <c r="BL18" s="664"/>
      <c r="BM18" s="664"/>
      <c r="BN18" s="665"/>
      <c r="BO18" s="723" t="s">
        <v>183</v>
      </c>
      <c r="BP18" s="723"/>
      <c r="BQ18" s="723"/>
      <c r="BR18" s="723"/>
      <c r="BS18" s="669" t="s">
        <v>245</v>
      </c>
      <c r="BT18" s="664"/>
      <c r="BU18" s="664"/>
      <c r="BV18" s="664"/>
      <c r="BW18" s="664"/>
      <c r="BX18" s="664"/>
      <c r="BY18" s="664"/>
      <c r="BZ18" s="664"/>
      <c r="CA18" s="664"/>
      <c r="CB18" s="704"/>
      <c r="CD18" s="705" t="s">
        <v>271</v>
      </c>
      <c r="CE18" s="702"/>
      <c r="CF18" s="702"/>
      <c r="CG18" s="702"/>
      <c r="CH18" s="702"/>
      <c r="CI18" s="702"/>
      <c r="CJ18" s="702"/>
      <c r="CK18" s="702"/>
      <c r="CL18" s="702"/>
      <c r="CM18" s="702"/>
      <c r="CN18" s="702"/>
      <c r="CO18" s="702"/>
      <c r="CP18" s="702"/>
      <c r="CQ18" s="703"/>
      <c r="CR18" s="661" t="s">
        <v>245</v>
      </c>
      <c r="CS18" s="664"/>
      <c r="CT18" s="664"/>
      <c r="CU18" s="664"/>
      <c r="CV18" s="664"/>
      <c r="CW18" s="664"/>
      <c r="CX18" s="664"/>
      <c r="CY18" s="665"/>
      <c r="CZ18" s="723" t="s">
        <v>183</v>
      </c>
      <c r="DA18" s="723"/>
      <c r="DB18" s="723"/>
      <c r="DC18" s="723"/>
      <c r="DD18" s="669" t="s">
        <v>184</v>
      </c>
      <c r="DE18" s="664"/>
      <c r="DF18" s="664"/>
      <c r="DG18" s="664"/>
      <c r="DH18" s="664"/>
      <c r="DI18" s="664"/>
      <c r="DJ18" s="664"/>
      <c r="DK18" s="664"/>
      <c r="DL18" s="664"/>
      <c r="DM18" s="664"/>
      <c r="DN18" s="664"/>
      <c r="DO18" s="664"/>
      <c r="DP18" s="665"/>
      <c r="DQ18" s="669" t="s">
        <v>245</v>
      </c>
      <c r="DR18" s="664"/>
      <c r="DS18" s="664"/>
      <c r="DT18" s="664"/>
      <c r="DU18" s="664"/>
      <c r="DV18" s="664"/>
      <c r="DW18" s="664"/>
      <c r="DX18" s="664"/>
      <c r="DY18" s="664"/>
      <c r="DZ18" s="664"/>
      <c r="EA18" s="664"/>
      <c r="EB18" s="664"/>
      <c r="EC18" s="704"/>
    </row>
    <row r="19" spans="2:133" ht="11.25" customHeight="1" x14ac:dyDescent="0.15">
      <c r="B19" s="658" t="s">
        <v>272</v>
      </c>
      <c r="C19" s="659"/>
      <c r="D19" s="659"/>
      <c r="E19" s="659"/>
      <c r="F19" s="659"/>
      <c r="G19" s="659"/>
      <c r="H19" s="659"/>
      <c r="I19" s="659"/>
      <c r="J19" s="659"/>
      <c r="K19" s="659"/>
      <c r="L19" s="659"/>
      <c r="M19" s="659"/>
      <c r="N19" s="659"/>
      <c r="O19" s="659"/>
      <c r="P19" s="659"/>
      <c r="Q19" s="660"/>
      <c r="R19" s="661">
        <v>8960513</v>
      </c>
      <c r="S19" s="664"/>
      <c r="T19" s="664"/>
      <c r="U19" s="664"/>
      <c r="V19" s="664"/>
      <c r="W19" s="664"/>
      <c r="X19" s="664"/>
      <c r="Y19" s="665"/>
      <c r="Z19" s="723">
        <v>38.6</v>
      </c>
      <c r="AA19" s="723"/>
      <c r="AB19" s="723"/>
      <c r="AC19" s="723"/>
      <c r="AD19" s="724">
        <v>8960513</v>
      </c>
      <c r="AE19" s="724"/>
      <c r="AF19" s="724"/>
      <c r="AG19" s="724"/>
      <c r="AH19" s="724"/>
      <c r="AI19" s="724"/>
      <c r="AJ19" s="724"/>
      <c r="AK19" s="724"/>
      <c r="AL19" s="666">
        <v>72.8</v>
      </c>
      <c r="AM19" s="667"/>
      <c r="AN19" s="667"/>
      <c r="AO19" s="725"/>
      <c r="AP19" s="658" t="s">
        <v>273</v>
      </c>
      <c r="AQ19" s="659"/>
      <c r="AR19" s="659"/>
      <c r="AS19" s="659"/>
      <c r="AT19" s="659"/>
      <c r="AU19" s="659"/>
      <c r="AV19" s="659"/>
      <c r="AW19" s="659"/>
      <c r="AX19" s="659"/>
      <c r="AY19" s="659"/>
      <c r="AZ19" s="659"/>
      <c r="BA19" s="659"/>
      <c r="BB19" s="659"/>
      <c r="BC19" s="659"/>
      <c r="BD19" s="659"/>
      <c r="BE19" s="659"/>
      <c r="BF19" s="660"/>
      <c r="BG19" s="661">
        <v>2412</v>
      </c>
      <c r="BH19" s="664"/>
      <c r="BI19" s="664"/>
      <c r="BJ19" s="664"/>
      <c r="BK19" s="664"/>
      <c r="BL19" s="664"/>
      <c r="BM19" s="664"/>
      <c r="BN19" s="665"/>
      <c r="BO19" s="723">
        <v>0.1</v>
      </c>
      <c r="BP19" s="723"/>
      <c r="BQ19" s="723"/>
      <c r="BR19" s="723"/>
      <c r="BS19" s="669" t="s">
        <v>274</v>
      </c>
      <c r="BT19" s="664"/>
      <c r="BU19" s="664"/>
      <c r="BV19" s="664"/>
      <c r="BW19" s="664"/>
      <c r="BX19" s="664"/>
      <c r="BY19" s="664"/>
      <c r="BZ19" s="664"/>
      <c r="CA19" s="664"/>
      <c r="CB19" s="704"/>
      <c r="CD19" s="705" t="s">
        <v>275</v>
      </c>
      <c r="CE19" s="702"/>
      <c r="CF19" s="702"/>
      <c r="CG19" s="702"/>
      <c r="CH19" s="702"/>
      <c r="CI19" s="702"/>
      <c r="CJ19" s="702"/>
      <c r="CK19" s="702"/>
      <c r="CL19" s="702"/>
      <c r="CM19" s="702"/>
      <c r="CN19" s="702"/>
      <c r="CO19" s="702"/>
      <c r="CP19" s="702"/>
      <c r="CQ19" s="703"/>
      <c r="CR19" s="661" t="s">
        <v>184</v>
      </c>
      <c r="CS19" s="664"/>
      <c r="CT19" s="664"/>
      <c r="CU19" s="664"/>
      <c r="CV19" s="664"/>
      <c r="CW19" s="664"/>
      <c r="CX19" s="664"/>
      <c r="CY19" s="665"/>
      <c r="CZ19" s="723" t="s">
        <v>184</v>
      </c>
      <c r="DA19" s="723"/>
      <c r="DB19" s="723"/>
      <c r="DC19" s="723"/>
      <c r="DD19" s="669" t="s">
        <v>184</v>
      </c>
      <c r="DE19" s="664"/>
      <c r="DF19" s="664"/>
      <c r="DG19" s="664"/>
      <c r="DH19" s="664"/>
      <c r="DI19" s="664"/>
      <c r="DJ19" s="664"/>
      <c r="DK19" s="664"/>
      <c r="DL19" s="664"/>
      <c r="DM19" s="664"/>
      <c r="DN19" s="664"/>
      <c r="DO19" s="664"/>
      <c r="DP19" s="665"/>
      <c r="DQ19" s="669" t="s">
        <v>184</v>
      </c>
      <c r="DR19" s="664"/>
      <c r="DS19" s="664"/>
      <c r="DT19" s="664"/>
      <c r="DU19" s="664"/>
      <c r="DV19" s="664"/>
      <c r="DW19" s="664"/>
      <c r="DX19" s="664"/>
      <c r="DY19" s="664"/>
      <c r="DZ19" s="664"/>
      <c r="EA19" s="664"/>
      <c r="EB19" s="664"/>
      <c r="EC19" s="704"/>
    </row>
    <row r="20" spans="2:133" ht="11.25" customHeight="1" x14ac:dyDescent="0.15">
      <c r="B20" s="658" t="s">
        <v>276</v>
      </c>
      <c r="C20" s="659"/>
      <c r="D20" s="659"/>
      <c r="E20" s="659"/>
      <c r="F20" s="659"/>
      <c r="G20" s="659"/>
      <c r="H20" s="659"/>
      <c r="I20" s="659"/>
      <c r="J20" s="659"/>
      <c r="K20" s="659"/>
      <c r="L20" s="659"/>
      <c r="M20" s="659"/>
      <c r="N20" s="659"/>
      <c r="O20" s="659"/>
      <c r="P20" s="659"/>
      <c r="Q20" s="660"/>
      <c r="R20" s="661">
        <v>916739</v>
      </c>
      <c r="S20" s="664"/>
      <c r="T20" s="664"/>
      <c r="U20" s="664"/>
      <c r="V20" s="664"/>
      <c r="W20" s="664"/>
      <c r="X20" s="664"/>
      <c r="Y20" s="665"/>
      <c r="Z20" s="723">
        <v>3.9</v>
      </c>
      <c r="AA20" s="723"/>
      <c r="AB20" s="723"/>
      <c r="AC20" s="723"/>
      <c r="AD20" s="724" t="s">
        <v>184</v>
      </c>
      <c r="AE20" s="724"/>
      <c r="AF20" s="724"/>
      <c r="AG20" s="724"/>
      <c r="AH20" s="724"/>
      <c r="AI20" s="724"/>
      <c r="AJ20" s="724"/>
      <c r="AK20" s="724"/>
      <c r="AL20" s="666" t="s">
        <v>184</v>
      </c>
      <c r="AM20" s="667"/>
      <c r="AN20" s="667"/>
      <c r="AO20" s="725"/>
      <c r="AP20" s="658" t="s">
        <v>277</v>
      </c>
      <c r="AQ20" s="659"/>
      <c r="AR20" s="659"/>
      <c r="AS20" s="659"/>
      <c r="AT20" s="659"/>
      <c r="AU20" s="659"/>
      <c r="AV20" s="659"/>
      <c r="AW20" s="659"/>
      <c r="AX20" s="659"/>
      <c r="AY20" s="659"/>
      <c r="AZ20" s="659"/>
      <c r="BA20" s="659"/>
      <c r="BB20" s="659"/>
      <c r="BC20" s="659"/>
      <c r="BD20" s="659"/>
      <c r="BE20" s="659"/>
      <c r="BF20" s="660"/>
      <c r="BG20" s="661">
        <v>2412</v>
      </c>
      <c r="BH20" s="664"/>
      <c r="BI20" s="664"/>
      <c r="BJ20" s="664"/>
      <c r="BK20" s="664"/>
      <c r="BL20" s="664"/>
      <c r="BM20" s="664"/>
      <c r="BN20" s="665"/>
      <c r="BO20" s="723">
        <v>0.1</v>
      </c>
      <c r="BP20" s="723"/>
      <c r="BQ20" s="723"/>
      <c r="BR20" s="723"/>
      <c r="BS20" s="669" t="s">
        <v>274</v>
      </c>
      <c r="BT20" s="664"/>
      <c r="BU20" s="664"/>
      <c r="BV20" s="664"/>
      <c r="BW20" s="664"/>
      <c r="BX20" s="664"/>
      <c r="BY20" s="664"/>
      <c r="BZ20" s="664"/>
      <c r="CA20" s="664"/>
      <c r="CB20" s="704"/>
      <c r="CD20" s="705" t="s">
        <v>278</v>
      </c>
      <c r="CE20" s="702"/>
      <c r="CF20" s="702"/>
      <c r="CG20" s="702"/>
      <c r="CH20" s="702"/>
      <c r="CI20" s="702"/>
      <c r="CJ20" s="702"/>
      <c r="CK20" s="702"/>
      <c r="CL20" s="702"/>
      <c r="CM20" s="702"/>
      <c r="CN20" s="702"/>
      <c r="CO20" s="702"/>
      <c r="CP20" s="702"/>
      <c r="CQ20" s="703"/>
      <c r="CR20" s="661">
        <v>22843841</v>
      </c>
      <c r="CS20" s="664"/>
      <c r="CT20" s="664"/>
      <c r="CU20" s="664"/>
      <c r="CV20" s="664"/>
      <c r="CW20" s="664"/>
      <c r="CX20" s="664"/>
      <c r="CY20" s="665"/>
      <c r="CZ20" s="723">
        <v>100</v>
      </c>
      <c r="DA20" s="723"/>
      <c r="DB20" s="723"/>
      <c r="DC20" s="723"/>
      <c r="DD20" s="669">
        <v>3504860</v>
      </c>
      <c r="DE20" s="664"/>
      <c r="DF20" s="664"/>
      <c r="DG20" s="664"/>
      <c r="DH20" s="664"/>
      <c r="DI20" s="664"/>
      <c r="DJ20" s="664"/>
      <c r="DK20" s="664"/>
      <c r="DL20" s="664"/>
      <c r="DM20" s="664"/>
      <c r="DN20" s="664"/>
      <c r="DO20" s="664"/>
      <c r="DP20" s="665"/>
      <c r="DQ20" s="669">
        <v>14326219</v>
      </c>
      <c r="DR20" s="664"/>
      <c r="DS20" s="664"/>
      <c r="DT20" s="664"/>
      <c r="DU20" s="664"/>
      <c r="DV20" s="664"/>
      <c r="DW20" s="664"/>
      <c r="DX20" s="664"/>
      <c r="DY20" s="664"/>
      <c r="DZ20" s="664"/>
      <c r="EA20" s="664"/>
      <c r="EB20" s="664"/>
      <c r="EC20" s="704"/>
    </row>
    <row r="21" spans="2:133" ht="11.25" customHeight="1" x14ac:dyDescent="0.15">
      <c r="B21" s="658" t="s">
        <v>279</v>
      </c>
      <c r="C21" s="659"/>
      <c r="D21" s="659"/>
      <c r="E21" s="659"/>
      <c r="F21" s="659"/>
      <c r="G21" s="659"/>
      <c r="H21" s="659"/>
      <c r="I21" s="659"/>
      <c r="J21" s="659"/>
      <c r="K21" s="659"/>
      <c r="L21" s="659"/>
      <c r="M21" s="659"/>
      <c r="N21" s="659"/>
      <c r="O21" s="659"/>
      <c r="P21" s="659"/>
      <c r="Q21" s="660"/>
      <c r="R21" s="661" t="s">
        <v>184</v>
      </c>
      <c r="S21" s="664"/>
      <c r="T21" s="664"/>
      <c r="U21" s="664"/>
      <c r="V21" s="664"/>
      <c r="W21" s="664"/>
      <c r="X21" s="664"/>
      <c r="Y21" s="665"/>
      <c r="Z21" s="723" t="s">
        <v>184</v>
      </c>
      <c r="AA21" s="723"/>
      <c r="AB21" s="723"/>
      <c r="AC21" s="723"/>
      <c r="AD21" s="724" t="s">
        <v>184</v>
      </c>
      <c r="AE21" s="724"/>
      <c r="AF21" s="724"/>
      <c r="AG21" s="724"/>
      <c r="AH21" s="724"/>
      <c r="AI21" s="724"/>
      <c r="AJ21" s="724"/>
      <c r="AK21" s="724"/>
      <c r="AL21" s="666" t="s">
        <v>245</v>
      </c>
      <c r="AM21" s="667"/>
      <c r="AN21" s="667"/>
      <c r="AO21" s="725"/>
      <c r="AP21" s="769" t="s">
        <v>280</v>
      </c>
      <c r="AQ21" s="776"/>
      <c r="AR21" s="776"/>
      <c r="AS21" s="776"/>
      <c r="AT21" s="776"/>
      <c r="AU21" s="776"/>
      <c r="AV21" s="776"/>
      <c r="AW21" s="776"/>
      <c r="AX21" s="776"/>
      <c r="AY21" s="776"/>
      <c r="AZ21" s="776"/>
      <c r="BA21" s="776"/>
      <c r="BB21" s="776"/>
      <c r="BC21" s="776"/>
      <c r="BD21" s="776"/>
      <c r="BE21" s="776"/>
      <c r="BF21" s="771"/>
      <c r="BG21" s="661">
        <v>2412</v>
      </c>
      <c r="BH21" s="664"/>
      <c r="BI21" s="664"/>
      <c r="BJ21" s="664"/>
      <c r="BK21" s="664"/>
      <c r="BL21" s="664"/>
      <c r="BM21" s="664"/>
      <c r="BN21" s="665"/>
      <c r="BO21" s="723">
        <v>0.1</v>
      </c>
      <c r="BP21" s="723"/>
      <c r="BQ21" s="723"/>
      <c r="BR21" s="723"/>
      <c r="BS21" s="669" t="s">
        <v>245</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281</v>
      </c>
      <c r="C22" s="659"/>
      <c r="D22" s="659"/>
      <c r="E22" s="659"/>
      <c r="F22" s="659"/>
      <c r="G22" s="659"/>
      <c r="H22" s="659"/>
      <c r="I22" s="659"/>
      <c r="J22" s="659"/>
      <c r="K22" s="659"/>
      <c r="L22" s="659"/>
      <c r="M22" s="659"/>
      <c r="N22" s="659"/>
      <c r="O22" s="659"/>
      <c r="P22" s="659"/>
      <c r="Q22" s="660"/>
      <c r="R22" s="661">
        <v>13171056</v>
      </c>
      <c r="S22" s="664"/>
      <c r="T22" s="664"/>
      <c r="U22" s="664"/>
      <c r="V22" s="664"/>
      <c r="W22" s="664"/>
      <c r="X22" s="664"/>
      <c r="Y22" s="665"/>
      <c r="Z22" s="723">
        <v>56.7</v>
      </c>
      <c r="AA22" s="723"/>
      <c r="AB22" s="723"/>
      <c r="AC22" s="723"/>
      <c r="AD22" s="724">
        <v>12237503</v>
      </c>
      <c r="AE22" s="724"/>
      <c r="AF22" s="724"/>
      <c r="AG22" s="724"/>
      <c r="AH22" s="724"/>
      <c r="AI22" s="724"/>
      <c r="AJ22" s="724"/>
      <c r="AK22" s="724"/>
      <c r="AL22" s="666">
        <v>99.4</v>
      </c>
      <c r="AM22" s="667"/>
      <c r="AN22" s="667"/>
      <c r="AO22" s="725"/>
      <c r="AP22" s="769" t="s">
        <v>282</v>
      </c>
      <c r="AQ22" s="776"/>
      <c r="AR22" s="776"/>
      <c r="AS22" s="776"/>
      <c r="AT22" s="776"/>
      <c r="AU22" s="776"/>
      <c r="AV22" s="776"/>
      <c r="AW22" s="776"/>
      <c r="AX22" s="776"/>
      <c r="AY22" s="776"/>
      <c r="AZ22" s="776"/>
      <c r="BA22" s="776"/>
      <c r="BB22" s="776"/>
      <c r="BC22" s="776"/>
      <c r="BD22" s="776"/>
      <c r="BE22" s="776"/>
      <c r="BF22" s="771"/>
      <c r="BG22" s="661" t="s">
        <v>183</v>
      </c>
      <c r="BH22" s="664"/>
      <c r="BI22" s="664"/>
      <c r="BJ22" s="664"/>
      <c r="BK22" s="664"/>
      <c r="BL22" s="664"/>
      <c r="BM22" s="664"/>
      <c r="BN22" s="665"/>
      <c r="BO22" s="723" t="s">
        <v>245</v>
      </c>
      <c r="BP22" s="723"/>
      <c r="BQ22" s="723"/>
      <c r="BR22" s="723"/>
      <c r="BS22" s="669" t="s">
        <v>184</v>
      </c>
      <c r="BT22" s="664"/>
      <c r="BU22" s="664"/>
      <c r="BV22" s="664"/>
      <c r="BW22" s="664"/>
      <c r="BX22" s="664"/>
      <c r="BY22" s="664"/>
      <c r="BZ22" s="664"/>
      <c r="CA22" s="664"/>
      <c r="CB22" s="704"/>
      <c r="CD22" s="778" t="s">
        <v>283</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284</v>
      </c>
      <c r="C23" s="659"/>
      <c r="D23" s="659"/>
      <c r="E23" s="659"/>
      <c r="F23" s="659"/>
      <c r="G23" s="659"/>
      <c r="H23" s="659"/>
      <c r="I23" s="659"/>
      <c r="J23" s="659"/>
      <c r="K23" s="659"/>
      <c r="L23" s="659"/>
      <c r="M23" s="659"/>
      <c r="N23" s="659"/>
      <c r="O23" s="659"/>
      <c r="P23" s="659"/>
      <c r="Q23" s="660"/>
      <c r="R23" s="661">
        <v>3237</v>
      </c>
      <c r="S23" s="664"/>
      <c r="T23" s="664"/>
      <c r="U23" s="664"/>
      <c r="V23" s="664"/>
      <c r="W23" s="664"/>
      <c r="X23" s="664"/>
      <c r="Y23" s="665"/>
      <c r="Z23" s="723">
        <v>0</v>
      </c>
      <c r="AA23" s="723"/>
      <c r="AB23" s="723"/>
      <c r="AC23" s="723"/>
      <c r="AD23" s="724">
        <v>3237</v>
      </c>
      <c r="AE23" s="724"/>
      <c r="AF23" s="724"/>
      <c r="AG23" s="724"/>
      <c r="AH23" s="724"/>
      <c r="AI23" s="724"/>
      <c r="AJ23" s="724"/>
      <c r="AK23" s="724"/>
      <c r="AL23" s="666">
        <v>0</v>
      </c>
      <c r="AM23" s="667"/>
      <c r="AN23" s="667"/>
      <c r="AO23" s="725"/>
      <c r="AP23" s="769" t="s">
        <v>285</v>
      </c>
      <c r="AQ23" s="776"/>
      <c r="AR23" s="776"/>
      <c r="AS23" s="776"/>
      <c r="AT23" s="776"/>
      <c r="AU23" s="776"/>
      <c r="AV23" s="776"/>
      <c r="AW23" s="776"/>
      <c r="AX23" s="776"/>
      <c r="AY23" s="776"/>
      <c r="AZ23" s="776"/>
      <c r="BA23" s="776"/>
      <c r="BB23" s="776"/>
      <c r="BC23" s="776"/>
      <c r="BD23" s="776"/>
      <c r="BE23" s="776"/>
      <c r="BF23" s="771"/>
      <c r="BG23" s="661" t="s">
        <v>184</v>
      </c>
      <c r="BH23" s="664"/>
      <c r="BI23" s="664"/>
      <c r="BJ23" s="664"/>
      <c r="BK23" s="664"/>
      <c r="BL23" s="664"/>
      <c r="BM23" s="664"/>
      <c r="BN23" s="665"/>
      <c r="BO23" s="723" t="s">
        <v>184</v>
      </c>
      <c r="BP23" s="723"/>
      <c r="BQ23" s="723"/>
      <c r="BR23" s="723"/>
      <c r="BS23" s="669" t="s">
        <v>245</v>
      </c>
      <c r="BT23" s="664"/>
      <c r="BU23" s="664"/>
      <c r="BV23" s="664"/>
      <c r="BW23" s="664"/>
      <c r="BX23" s="664"/>
      <c r="BY23" s="664"/>
      <c r="BZ23" s="664"/>
      <c r="CA23" s="664"/>
      <c r="CB23" s="704"/>
      <c r="CD23" s="778" t="s">
        <v>223</v>
      </c>
      <c r="CE23" s="779"/>
      <c r="CF23" s="779"/>
      <c r="CG23" s="779"/>
      <c r="CH23" s="779"/>
      <c r="CI23" s="779"/>
      <c r="CJ23" s="779"/>
      <c r="CK23" s="779"/>
      <c r="CL23" s="779"/>
      <c r="CM23" s="779"/>
      <c r="CN23" s="779"/>
      <c r="CO23" s="779"/>
      <c r="CP23" s="779"/>
      <c r="CQ23" s="780"/>
      <c r="CR23" s="778" t="s">
        <v>286</v>
      </c>
      <c r="CS23" s="779"/>
      <c r="CT23" s="779"/>
      <c r="CU23" s="779"/>
      <c r="CV23" s="779"/>
      <c r="CW23" s="779"/>
      <c r="CX23" s="779"/>
      <c r="CY23" s="780"/>
      <c r="CZ23" s="778" t="s">
        <v>287</v>
      </c>
      <c r="DA23" s="779"/>
      <c r="DB23" s="779"/>
      <c r="DC23" s="780"/>
      <c r="DD23" s="778" t="s">
        <v>288</v>
      </c>
      <c r="DE23" s="779"/>
      <c r="DF23" s="779"/>
      <c r="DG23" s="779"/>
      <c r="DH23" s="779"/>
      <c r="DI23" s="779"/>
      <c r="DJ23" s="779"/>
      <c r="DK23" s="780"/>
      <c r="DL23" s="787" t="s">
        <v>289</v>
      </c>
      <c r="DM23" s="788"/>
      <c r="DN23" s="788"/>
      <c r="DO23" s="788"/>
      <c r="DP23" s="788"/>
      <c r="DQ23" s="788"/>
      <c r="DR23" s="788"/>
      <c r="DS23" s="788"/>
      <c r="DT23" s="788"/>
      <c r="DU23" s="788"/>
      <c r="DV23" s="789"/>
      <c r="DW23" s="778" t="s">
        <v>290</v>
      </c>
      <c r="DX23" s="779"/>
      <c r="DY23" s="779"/>
      <c r="DZ23" s="779"/>
      <c r="EA23" s="779"/>
      <c r="EB23" s="779"/>
      <c r="EC23" s="780"/>
    </row>
    <row r="24" spans="2:133" ht="11.25" customHeight="1" x14ac:dyDescent="0.15">
      <c r="B24" s="658" t="s">
        <v>291</v>
      </c>
      <c r="C24" s="659"/>
      <c r="D24" s="659"/>
      <c r="E24" s="659"/>
      <c r="F24" s="659"/>
      <c r="G24" s="659"/>
      <c r="H24" s="659"/>
      <c r="I24" s="659"/>
      <c r="J24" s="659"/>
      <c r="K24" s="659"/>
      <c r="L24" s="659"/>
      <c r="M24" s="659"/>
      <c r="N24" s="659"/>
      <c r="O24" s="659"/>
      <c r="P24" s="659"/>
      <c r="Q24" s="660"/>
      <c r="R24" s="661">
        <v>19875</v>
      </c>
      <c r="S24" s="664"/>
      <c r="T24" s="664"/>
      <c r="U24" s="664"/>
      <c r="V24" s="664"/>
      <c r="W24" s="664"/>
      <c r="X24" s="664"/>
      <c r="Y24" s="665"/>
      <c r="Z24" s="723">
        <v>0.1</v>
      </c>
      <c r="AA24" s="723"/>
      <c r="AB24" s="723"/>
      <c r="AC24" s="723"/>
      <c r="AD24" s="724">
        <v>1129</v>
      </c>
      <c r="AE24" s="724"/>
      <c r="AF24" s="724"/>
      <c r="AG24" s="724"/>
      <c r="AH24" s="724"/>
      <c r="AI24" s="724"/>
      <c r="AJ24" s="724"/>
      <c r="AK24" s="724"/>
      <c r="AL24" s="666">
        <v>0</v>
      </c>
      <c r="AM24" s="667"/>
      <c r="AN24" s="667"/>
      <c r="AO24" s="725"/>
      <c r="AP24" s="769" t="s">
        <v>292</v>
      </c>
      <c r="AQ24" s="776"/>
      <c r="AR24" s="776"/>
      <c r="AS24" s="776"/>
      <c r="AT24" s="776"/>
      <c r="AU24" s="776"/>
      <c r="AV24" s="776"/>
      <c r="AW24" s="776"/>
      <c r="AX24" s="776"/>
      <c r="AY24" s="776"/>
      <c r="AZ24" s="776"/>
      <c r="BA24" s="776"/>
      <c r="BB24" s="776"/>
      <c r="BC24" s="776"/>
      <c r="BD24" s="776"/>
      <c r="BE24" s="776"/>
      <c r="BF24" s="771"/>
      <c r="BG24" s="661" t="s">
        <v>183</v>
      </c>
      <c r="BH24" s="664"/>
      <c r="BI24" s="664"/>
      <c r="BJ24" s="664"/>
      <c r="BK24" s="664"/>
      <c r="BL24" s="664"/>
      <c r="BM24" s="664"/>
      <c r="BN24" s="665"/>
      <c r="BO24" s="723" t="s">
        <v>184</v>
      </c>
      <c r="BP24" s="723"/>
      <c r="BQ24" s="723"/>
      <c r="BR24" s="723"/>
      <c r="BS24" s="669" t="s">
        <v>245</v>
      </c>
      <c r="BT24" s="664"/>
      <c r="BU24" s="664"/>
      <c r="BV24" s="664"/>
      <c r="BW24" s="664"/>
      <c r="BX24" s="664"/>
      <c r="BY24" s="664"/>
      <c r="BZ24" s="664"/>
      <c r="CA24" s="664"/>
      <c r="CB24" s="704"/>
      <c r="CD24" s="732" t="s">
        <v>293</v>
      </c>
      <c r="CE24" s="733"/>
      <c r="CF24" s="733"/>
      <c r="CG24" s="733"/>
      <c r="CH24" s="733"/>
      <c r="CI24" s="733"/>
      <c r="CJ24" s="733"/>
      <c r="CK24" s="733"/>
      <c r="CL24" s="733"/>
      <c r="CM24" s="733"/>
      <c r="CN24" s="733"/>
      <c r="CO24" s="733"/>
      <c r="CP24" s="733"/>
      <c r="CQ24" s="734"/>
      <c r="CR24" s="726">
        <v>11683537</v>
      </c>
      <c r="CS24" s="727"/>
      <c r="CT24" s="727"/>
      <c r="CU24" s="727"/>
      <c r="CV24" s="727"/>
      <c r="CW24" s="727"/>
      <c r="CX24" s="727"/>
      <c r="CY24" s="773"/>
      <c r="CZ24" s="774">
        <v>51.1</v>
      </c>
      <c r="DA24" s="743"/>
      <c r="DB24" s="743"/>
      <c r="DC24" s="777"/>
      <c r="DD24" s="772">
        <v>8290621</v>
      </c>
      <c r="DE24" s="727"/>
      <c r="DF24" s="727"/>
      <c r="DG24" s="727"/>
      <c r="DH24" s="727"/>
      <c r="DI24" s="727"/>
      <c r="DJ24" s="727"/>
      <c r="DK24" s="773"/>
      <c r="DL24" s="772">
        <v>7767191</v>
      </c>
      <c r="DM24" s="727"/>
      <c r="DN24" s="727"/>
      <c r="DO24" s="727"/>
      <c r="DP24" s="727"/>
      <c r="DQ24" s="727"/>
      <c r="DR24" s="727"/>
      <c r="DS24" s="727"/>
      <c r="DT24" s="727"/>
      <c r="DU24" s="727"/>
      <c r="DV24" s="773"/>
      <c r="DW24" s="774">
        <v>60.7</v>
      </c>
      <c r="DX24" s="743"/>
      <c r="DY24" s="743"/>
      <c r="DZ24" s="743"/>
      <c r="EA24" s="743"/>
      <c r="EB24" s="743"/>
      <c r="EC24" s="775"/>
    </row>
    <row r="25" spans="2:133" ht="11.25" customHeight="1" x14ac:dyDescent="0.15">
      <c r="B25" s="658" t="s">
        <v>294</v>
      </c>
      <c r="C25" s="659"/>
      <c r="D25" s="659"/>
      <c r="E25" s="659"/>
      <c r="F25" s="659"/>
      <c r="G25" s="659"/>
      <c r="H25" s="659"/>
      <c r="I25" s="659"/>
      <c r="J25" s="659"/>
      <c r="K25" s="659"/>
      <c r="L25" s="659"/>
      <c r="M25" s="659"/>
      <c r="N25" s="659"/>
      <c r="O25" s="659"/>
      <c r="P25" s="659"/>
      <c r="Q25" s="660"/>
      <c r="R25" s="661">
        <v>297022</v>
      </c>
      <c r="S25" s="664"/>
      <c r="T25" s="664"/>
      <c r="U25" s="664"/>
      <c r="V25" s="664"/>
      <c r="W25" s="664"/>
      <c r="X25" s="664"/>
      <c r="Y25" s="665"/>
      <c r="Z25" s="723">
        <v>1.3</v>
      </c>
      <c r="AA25" s="723"/>
      <c r="AB25" s="723"/>
      <c r="AC25" s="723"/>
      <c r="AD25" s="724">
        <v>9434</v>
      </c>
      <c r="AE25" s="724"/>
      <c r="AF25" s="724"/>
      <c r="AG25" s="724"/>
      <c r="AH25" s="724"/>
      <c r="AI25" s="724"/>
      <c r="AJ25" s="724"/>
      <c r="AK25" s="724"/>
      <c r="AL25" s="666">
        <v>0.1</v>
      </c>
      <c r="AM25" s="667"/>
      <c r="AN25" s="667"/>
      <c r="AO25" s="725"/>
      <c r="AP25" s="769" t="s">
        <v>295</v>
      </c>
      <c r="AQ25" s="776"/>
      <c r="AR25" s="776"/>
      <c r="AS25" s="776"/>
      <c r="AT25" s="776"/>
      <c r="AU25" s="776"/>
      <c r="AV25" s="776"/>
      <c r="AW25" s="776"/>
      <c r="AX25" s="776"/>
      <c r="AY25" s="776"/>
      <c r="AZ25" s="776"/>
      <c r="BA25" s="776"/>
      <c r="BB25" s="776"/>
      <c r="BC25" s="776"/>
      <c r="BD25" s="776"/>
      <c r="BE25" s="776"/>
      <c r="BF25" s="771"/>
      <c r="BG25" s="661" t="s">
        <v>183</v>
      </c>
      <c r="BH25" s="664"/>
      <c r="BI25" s="664"/>
      <c r="BJ25" s="664"/>
      <c r="BK25" s="664"/>
      <c r="BL25" s="664"/>
      <c r="BM25" s="664"/>
      <c r="BN25" s="665"/>
      <c r="BO25" s="723" t="s">
        <v>184</v>
      </c>
      <c r="BP25" s="723"/>
      <c r="BQ25" s="723"/>
      <c r="BR25" s="723"/>
      <c r="BS25" s="669" t="s">
        <v>184</v>
      </c>
      <c r="BT25" s="664"/>
      <c r="BU25" s="664"/>
      <c r="BV25" s="664"/>
      <c r="BW25" s="664"/>
      <c r="BX25" s="664"/>
      <c r="BY25" s="664"/>
      <c r="BZ25" s="664"/>
      <c r="CA25" s="664"/>
      <c r="CB25" s="704"/>
      <c r="CD25" s="705" t="s">
        <v>296</v>
      </c>
      <c r="CE25" s="702"/>
      <c r="CF25" s="702"/>
      <c r="CG25" s="702"/>
      <c r="CH25" s="702"/>
      <c r="CI25" s="702"/>
      <c r="CJ25" s="702"/>
      <c r="CK25" s="702"/>
      <c r="CL25" s="702"/>
      <c r="CM25" s="702"/>
      <c r="CN25" s="702"/>
      <c r="CO25" s="702"/>
      <c r="CP25" s="702"/>
      <c r="CQ25" s="703"/>
      <c r="CR25" s="661">
        <v>3484539</v>
      </c>
      <c r="CS25" s="662"/>
      <c r="CT25" s="662"/>
      <c r="CU25" s="662"/>
      <c r="CV25" s="662"/>
      <c r="CW25" s="662"/>
      <c r="CX25" s="662"/>
      <c r="CY25" s="663"/>
      <c r="CZ25" s="666">
        <v>15.3</v>
      </c>
      <c r="DA25" s="695"/>
      <c r="DB25" s="695"/>
      <c r="DC25" s="696"/>
      <c r="DD25" s="669">
        <v>3405653</v>
      </c>
      <c r="DE25" s="662"/>
      <c r="DF25" s="662"/>
      <c r="DG25" s="662"/>
      <c r="DH25" s="662"/>
      <c r="DI25" s="662"/>
      <c r="DJ25" s="662"/>
      <c r="DK25" s="663"/>
      <c r="DL25" s="669">
        <v>3384621</v>
      </c>
      <c r="DM25" s="662"/>
      <c r="DN25" s="662"/>
      <c r="DO25" s="662"/>
      <c r="DP25" s="662"/>
      <c r="DQ25" s="662"/>
      <c r="DR25" s="662"/>
      <c r="DS25" s="662"/>
      <c r="DT25" s="662"/>
      <c r="DU25" s="662"/>
      <c r="DV25" s="663"/>
      <c r="DW25" s="666">
        <v>26.4</v>
      </c>
      <c r="DX25" s="695"/>
      <c r="DY25" s="695"/>
      <c r="DZ25" s="695"/>
      <c r="EA25" s="695"/>
      <c r="EB25" s="695"/>
      <c r="EC25" s="697"/>
    </row>
    <row r="26" spans="2:133" ht="11.25" customHeight="1" x14ac:dyDescent="0.15">
      <c r="B26" s="658" t="s">
        <v>297</v>
      </c>
      <c r="C26" s="659"/>
      <c r="D26" s="659"/>
      <c r="E26" s="659"/>
      <c r="F26" s="659"/>
      <c r="G26" s="659"/>
      <c r="H26" s="659"/>
      <c r="I26" s="659"/>
      <c r="J26" s="659"/>
      <c r="K26" s="659"/>
      <c r="L26" s="659"/>
      <c r="M26" s="659"/>
      <c r="N26" s="659"/>
      <c r="O26" s="659"/>
      <c r="P26" s="659"/>
      <c r="Q26" s="660"/>
      <c r="R26" s="661">
        <v>20651</v>
      </c>
      <c r="S26" s="664"/>
      <c r="T26" s="664"/>
      <c r="U26" s="664"/>
      <c r="V26" s="664"/>
      <c r="W26" s="664"/>
      <c r="X26" s="664"/>
      <c r="Y26" s="665"/>
      <c r="Z26" s="723">
        <v>0.1</v>
      </c>
      <c r="AA26" s="723"/>
      <c r="AB26" s="723"/>
      <c r="AC26" s="723"/>
      <c r="AD26" s="724">
        <v>590</v>
      </c>
      <c r="AE26" s="724"/>
      <c r="AF26" s="724"/>
      <c r="AG26" s="724"/>
      <c r="AH26" s="724"/>
      <c r="AI26" s="724"/>
      <c r="AJ26" s="724"/>
      <c r="AK26" s="724"/>
      <c r="AL26" s="666">
        <v>0</v>
      </c>
      <c r="AM26" s="667"/>
      <c r="AN26" s="667"/>
      <c r="AO26" s="725"/>
      <c r="AP26" s="769" t="s">
        <v>298</v>
      </c>
      <c r="AQ26" s="770"/>
      <c r="AR26" s="770"/>
      <c r="AS26" s="770"/>
      <c r="AT26" s="770"/>
      <c r="AU26" s="770"/>
      <c r="AV26" s="770"/>
      <c r="AW26" s="770"/>
      <c r="AX26" s="770"/>
      <c r="AY26" s="770"/>
      <c r="AZ26" s="770"/>
      <c r="BA26" s="770"/>
      <c r="BB26" s="770"/>
      <c r="BC26" s="770"/>
      <c r="BD26" s="770"/>
      <c r="BE26" s="770"/>
      <c r="BF26" s="771"/>
      <c r="BG26" s="661" t="s">
        <v>183</v>
      </c>
      <c r="BH26" s="664"/>
      <c r="BI26" s="664"/>
      <c r="BJ26" s="664"/>
      <c r="BK26" s="664"/>
      <c r="BL26" s="664"/>
      <c r="BM26" s="664"/>
      <c r="BN26" s="665"/>
      <c r="BO26" s="723" t="s">
        <v>245</v>
      </c>
      <c r="BP26" s="723"/>
      <c r="BQ26" s="723"/>
      <c r="BR26" s="723"/>
      <c r="BS26" s="669" t="s">
        <v>184</v>
      </c>
      <c r="BT26" s="664"/>
      <c r="BU26" s="664"/>
      <c r="BV26" s="664"/>
      <c r="BW26" s="664"/>
      <c r="BX26" s="664"/>
      <c r="BY26" s="664"/>
      <c r="BZ26" s="664"/>
      <c r="CA26" s="664"/>
      <c r="CB26" s="704"/>
      <c r="CD26" s="705" t="s">
        <v>299</v>
      </c>
      <c r="CE26" s="702"/>
      <c r="CF26" s="702"/>
      <c r="CG26" s="702"/>
      <c r="CH26" s="702"/>
      <c r="CI26" s="702"/>
      <c r="CJ26" s="702"/>
      <c r="CK26" s="702"/>
      <c r="CL26" s="702"/>
      <c r="CM26" s="702"/>
      <c r="CN26" s="702"/>
      <c r="CO26" s="702"/>
      <c r="CP26" s="702"/>
      <c r="CQ26" s="703"/>
      <c r="CR26" s="661">
        <v>2332261</v>
      </c>
      <c r="CS26" s="664"/>
      <c r="CT26" s="664"/>
      <c r="CU26" s="664"/>
      <c r="CV26" s="664"/>
      <c r="CW26" s="664"/>
      <c r="CX26" s="664"/>
      <c r="CY26" s="665"/>
      <c r="CZ26" s="666">
        <v>10.199999999999999</v>
      </c>
      <c r="DA26" s="695"/>
      <c r="DB26" s="695"/>
      <c r="DC26" s="696"/>
      <c r="DD26" s="669">
        <v>2279461</v>
      </c>
      <c r="DE26" s="664"/>
      <c r="DF26" s="664"/>
      <c r="DG26" s="664"/>
      <c r="DH26" s="664"/>
      <c r="DI26" s="664"/>
      <c r="DJ26" s="664"/>
      <c r="DK26" s="665"/>
      <c r="DL26" s="669" t="s">
        <v>300</v>
      </c>
      <c r="DM26" s="664"/>
      <c r="DN26" s="664"/>
      <c r="DO26" s="664"/>
      <c r="DP26" s="664"/>
      <c r="DQ26" s="664"/>
      <c r="DR26" s="664"/>
      <c r="DS26" s="664"/>
      <c r="DT26" s="664"/>
      <c r="DU26" s="664"/>
      <c r="DV26" s="665"/>
      <c r="DW26" s="666" t="s">
        <v>300</v>
      </c>
      <c r="DX26" s="695"/>
      <c r="DY26" s="695"/>
      <c r="DZ26" s="695"/>
      <c r="EA26" s="695"/>
      <c r="EB26" s="695"/>
      <c r="EC26" s="697"/>
    </row>
    <row r="27" spans="2:133" ht="11.25" customHeight="1" x14ac:dyDescent="0.15">
      <c r="B27" s="658" t="s">
        <v>301</v>
      </c>
      <c r="C27" s="659"/>
      <c r="D27" s="659"/>
      <c r="E27" s="659"/>
      <c r="F27" s="659"/>
      <c r="G27" s="659"/>
      <c r="H27" s="659"/>
      <c r="I27" s="659"/>
      <c r="J27" s="659"/>
      <c r="K27" s="659"/>
      <c r="L27" s="659"/>
      <c r="M27" s="659"/>
      <c r="N27" s="659"/>
      <c r="O27" s="659"/>
      <c r="P27" s="659"/>
      <c r="Q27" s="660"/>
      <c r="R27" s="661">
        <v>3073262</v>
      </c>
      <c r="S27" s="664"/>
      <c r="T27" s="664"/>
      <c r="U27" s="664"/>
      <c r="V27" s="664"/>
      <c r="W27" s="664"/>
      <c r="X27" s="664"/>
      <c r="Y27" s="665"/>
      <c r="Z27" s="723">
        <v>13.2</v>
      </c>
      <c r="AA27" s="723"/>
      <c r="AB27" s="723"/>
      <c r="AC27" s="723"/>
      <c r="AD27" s="724" t="s">
        <v>184</v>
      </c>
      <c r="AE27" s="724"/>
      <c r="AF27" s="724"/>
      <c r="AG27" s="724"/>
      <c r="AH27" s="724"/>
      <c r="AI27" s="724"/>
      <c r="AJ27" s="724"/>
      <c r="AK27" s="724"/>
      <c r="AL27" s="666" t="s">
        <v>245</v>
      </c>
      <c r="AM27" s="667"/>
      <c r="AN27" s="667"/>
      <c r="AO27" s="725"/>
      <c r="AP27" s="658" t="s">
        <v>302</v>
      </c>
      <c r="AQ27" s="659"/>
      <c r="AR27" s="659"/>
      <c r="AS27" s="659"/>
      <c r="AT27" s="659"/>
      <c r="AU27" s="659"/>
      <c r="AV27" s="659"/>
      <c r="AW27" s="659"/>
      <c r="AX27" s="659"/>
      <c r="AY27" s="659"/>
      <c r="AZ27" s="659"/>
      <c r="BA27" s="659"/>
      <c r="BB27" s="659"/>
      <c r="BC27" s="659"/>
      <c r="BD27" s="659"/>
      <c r="BE27" s="659"/>
      <c r="BF27" s="660"/>
      <c r="BG27" s="661">
        <v>2465400</v>
      </c>
      <c r="BH27" s="664"/>
      <c r="BI27" s="664"/>
      <c r="BJ27" s="664"/>
      <c r="BK27" s="664"/>
      <c r="BL27" s="664"/>
      <c r="BM27" s="664"/>
      <c r="BN27" s="665"/>
      <c r="BO27" s="723">
        <v>100</v>
      </c>
      <c r="BP27" s="723"/>
      <c r="BQ27" s="723"/>
      <c r="BR27" s="723"/>
      <c r="BS27" s="669">
        <v>16814</v>
      </c>
      <c r="BT27" s="664"/>
      <c r="BU27" s="664"/>
      <c r="BV27" s="664"/>
      <c r="BW27" s="664"/>
      <c r="BX27" s="664"/>
      <c r="BY27" s="664"/>
      <c r="BZ27" s="664"/>
      <c r="CA27" s="664"/>
      <c r="CB27" s="704"/>
      <c r="CD27" s="705" t="s">
        <v>303</v>
      </c>
      <c r="CE27" s="702"/>
      <c r="CF27" s="702"/>
      <c r="CG27" s="702"/>
      <c r="CH27" s="702"/>
      <c r="CI27" s="702"/>
      <c r="CJ27" s="702"/>
      <c r="CK27" s="702"/>
      <c r="CL27" s="702"/>
      <c r="CM27" s="702"/>
      <c r="CN27" s="702"/>
      <c r="CO27" s="702"/>
      <c r="CP27" s="702"/>
      <c r="CQ27" s="703"/>
      <c r="CR27" s="661">
        <v>4403777</v>
      </c>
      <c r="CS27" s="662"/>
      <c r="CT27" s="662"/>
      <c r="CU27" s="662"/>
      <c r="CV27" s="662"/>
      <c r="CW27" s="662"/>
      <c r="CX27" s="662"/>
      <c r="CY27" s="663"/>
      <c r="CZ27" s="666">
        <v>19.3</v>
      </c>
      <c r="DA27" s="695"/>
      <c r="DB27" s="695"/>
      <c r="DC27" s="696"/>
      <c r="DD27" s="669">
        <v>1359757</v>
      </c>
      <c r="DE27" s="662"/>
      <c r="DF27" s="662"/>
      <c r="DG27" s="662"/>
      <c r="DH27" s="662"/>
      <c r="DI27" s="662"/>
      <c r="DJ27" s="662"/>
      <c r="DK27" s="663"/>
      <c r="DL27" s="669">
        <v>1359757</v>
      </c>
      <c r="DM27" s="662"/>
      <c r="DN27" s="662"/>
      <c r="DO27" s="662"/>
      <c r="DP27" s="662"/>
      <c r="DQ27" s="662"/>
      <c r="DR27" s="662"/>
      <c r="DS27" s="662"/>
      <c r="DT27" s="662"/>
      <c r="DU27" s="662"/>
      <c r="DV27" s="663"/>
      <c r="DW27" s="666">
        <v>10.6</v>
      </c>
      <c r="DX27" s="695"/>
      <c r="DY27" s="695"/>
      <c r="DZ27" s="695"/>
      <c r="EA27" s="695"/>
      <c r="EB27" s="695"/>
      <c r="EC27" s="697"/>
    </row>
    <row r="28" spans="2:133" ht="11.25" customHeight="1" x14ac:dyDescent="0.15">
      <c r="B28" s="766" t="s">
        <v>304</v>
      </c>
      <c r="C28" s="767"/>
      <c r="D28" s="767"/>
      <c r="E28" s="767"/>
      <c r="F28" s="767"/>
      <c r="G28" s="767"/>
      <c r="H28" s="767"/>
      <c r="I28" s="767"/>
      <c r="J28" s="767"/>
      <c r="K28" s="767"/>
      <c r="L28" s="767"/>
      <c r="M28" s="767"/>
      <c r="N28" s="767"/>
      <c r="O28" s="767"/>
      <c r="P28" s="767"/>
      <c r="Q28" s="768"/>
      <c r="R28" s="661">
        <v>42184</v>
      </c>
      <c r="S28" s="664"/>
      <c r="T28" s="664"/>
      <c r="U28" s="664"/>
      <c r="V28" s="664"/>
      <c r="W28" s="664"/>
      <c r="X28" s="664"/>
      <c r="Y28" s="665"/>
      <c r="Z28" s="723">
        <v>0.2</v>
      </c>
      <c r="AA28" s="723"/>
      <c r="AB28" s="723"/>
      <c r="AC28" s="723"/>
      <c r="AD28" s="724">
        <v>42184</v>
      </c>
      <c r="AE28" s="724"/>
      <c r="AF28" s="724"/>
      <c r="AG28" s="724"/>
      <c r="AH28" s="724"/>
      <c r="AI28" s="724"/>
      <c r="AJ28" s="724"/>
      <c r="AK28" s="724"/>
      <c r="AL28" s="666">
        <v>0.3</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305</v>
      </c>
      <c r="CE28" s="702"/>
      <c r="CF28" s="702"/>
      <c r="CG28" s="702"/>
      <c r="CH28" s="702"/>
      <c r="CI28" s="702"/>
      <c r="CJ28" s="702"/>
      <c r="CK28" s="702"/>
      <c r="CL28" s="702"/>
      <c r="CM28" s="702"/>
      <c r="CN28" s="702"/>
      <c r="CO28" s="702"/>
      <c r="CP28" s="702"/>
      <c r="CQ28" s="703"/>
      <c r="CR28" s="661">
        <v>3795221</v>
      </c>
      <c r="CS28" s="664"/>
      <c r="CT28" s="664"/>
      <c r="CU28" s="664"/>
      <c r="CV28" s="664"/>
      <c r="CW28" s="664"/>
      <c r="CX28" s="664"/>
      <c r="CY28" s="665"/>
      <c r="CZ28" s="666">
        <v>16.600000000000001</v>
      </c>
      <c r="DA28" s="695"/>
      <c r="DB28" s="695"/>
      <c r="DC28" s="696"/>
      <c r="DD28" s="669">
        <v>3525211</v>
      </c>
      <c r="DE28" s="664"/>
      <c r="DF28" s="664"/>
      <c r="DG28" s="664"/>
      <c r="DH28" s="664"/>
      <c r="DI28" s="664"/>
      <c r="DJ28" s="664"/>
      <c r="DK28" s="665"/>
      <c r="DL28" s="669">
        <v>3022813</v>
      </c>
      <c r="DM28" s="664"/>
      <c r="DN28" s="664"/>
      <c r="DO28" s="664"/>
      <c r="DP28" s="664"/>
      <c r="DQ28" s="664"/>
      <c r="DR28" s="664"/>
      <c r="DS28" s="664"/>
      <c r="DT28" s="664"/>
      <c r="DU28" s="664"/>
      <c r="DV28" s="665"/>
      <c r="DW28" s="666">
        <v>23.6</v>
      </c>
      <c r="DX28" s="695"/>
      <c r="DY28" s="695"/>
      <c r="DZ28" s="695"/>
      <c r="EA28" s="695"/>
      <c r="EB28" s="695"/>
      <c r="EC28" s="697"/>
    </row>
    <row r="29" spans="2:133" ht="11.25" customHeight="1" x14ac:dyDescent="0.15">
      <c r="B29" s="658" t="s">
        <v>306</v>
      </c>
      <c r="C29" s="659"/>
      <c r="D29" s="659"/>
      <c r="E29" s="659"/>
      <c r="F29" s="659"/>
      <c r="G29" s="659"/>
      <c r="H29" s="659"/>
      <c r="I29" s="659"/>
      <c r="J29" s="659"/>
      <c r="K29" s="659"/>
      <c r="L29" s="659"/>
      <c r="M29" s="659"/>
      <c r="N29" s="659"/>
      <c r="O29" s="659"/>
      <c r="P29" s="659"/>
      <c r="Q29" s="660"/>
      <c r="R29" s="661">
        <v>1507638</v>
      </c>
      <c r="S29" s="664"/>
      <c r="T29" s="664"/>
      <c r="U29" s="664"/>
      <c r="V29" s="664"/>
      <c r="W29" s="664"/>
      <c r="X29" s="664"/>
      <c r="Y29" s="665"/>
      <c r="Z29" s="723">
        <v>6.5</v>
      </c>
      <c r="AA29" s="723"/>
      <c r="AB29" s="723"/>
      <c r="AC29" s="723"/>
      <c r="AD29" s="724" t="s">
        <v>245</v>
      </c>
      <c r="AE29" s="724"/>
      <c r="AF29" s="724"/>
      <c r="AG29" s="724"/>
      <c r="AH29" s="724"/>
      <c r="AI29" s="724"/>
      <c r="AJ29" s="724"/>
      <c r="AK29" s="724"/>
      <c r="AL29" s="666" t="s">
        <v>184</v>
      </c>
      <c r="AM29" s="667"/>
      <c r="AN29" s="667"/>
      <c r="AO29" s="725"/>
      <c r="AP29" s="735" t="s">
        <v>223</v>
      </c>
      <c r="AQ29" s="736"/>
      <c r="AR29" s="736"/>
      <c r="AS29" s="736"/>
      <c r="AT29" s="736"/>
      <c r="AU29" s="736"/>
      <c r="AV29" s="736"/>
      <c r="AW29" s="736"/>
      <c r="AX29" s="736"/>
      <c r="AY29" s="736"/>
      <c r="AZ29" s="736"/>
      <c r="BA29" s="736"/>
      <c r="BB29" s="736"/>
      <c r="BC29" s="736"/>
      <c r="BD29" s="736"/>
      <c r="BE29" s="736"/>
      <c r="BF29" s="737"/>
      <c r="BG29" s="735" t="s">
        <v>307</v>
      </c>
      <c r="BH29" s="763"/>
      <c r="BI29" s="763"/>
      <c r="BJ29" s="763"/>
      <c r="BK29" s="763"/>
      <c r="BL29" s="763"/>
      <c r="BM29" s="763"/>
      <c r="BN29" s="763"/>
      <c r="BO29" s="763"/>
      <c r="BP29" s="763"/>
      <c r="BQ29" s="764"/>
      <c r="BR29" s="735" t="s">
        <v>308</v>
      </c>
      <c r="BS29" s="763"/>
      <c r="BT29" s="763"/>
      <c r="BU29" s="763"/>
      <c r="BV29" s="763"/>
      <c r="BW29" s="763"/>
      <c r="BX29" s="763"/>
      <c r="BY29" s="763"/>
      <c r="BZ29" s="763"/>
      <c r="CA29" s="763"/>
      <c r="CB29" s="764"/>
      <c r="CD29" s="745" t="s">
        <v>309</v>
      </c>
      <c r="CE29" s="746"/>
      <c r="CF29" s="705" t="s">
        <v>310</v>
      </c>
      <c r="CG29" s="702"/>
      <c r="CH29" s="702"/>
      <c r="CI29" s="702"/>
      <c r="CJ29" s="702"/>
      <c r="CK29" s="702"/>
      <c r="CL29" s="702"/>
      <c r="CM29" s="702"/>
      <c r="CN29" s="702"/>
      <c r="CO29" s="702"/>
      <c r="CP29" s="702"/>
      <c r="CQ29" s="703"/>
      <c r="CR29" s="661">
        <v>3795036</v>
      </c>
      <c r="CS29" s="662"/>
      <c r="CT29" s="662"/>
      <c r="CU29" s="662"/>
      <c r="CV29" s="662"/>
      <c r="CW29" s="662"/>
      <c r="CX29" s="662"/>
      <c r="CY29" s="663"/>
      <c r="CZ29" s="666">
        <v>16.600000000000001</v>
      </c>
      <c r="DA29" s="695"/>
      <c r="DB29" s="695"/>
      <c r="DC29" s="696"/>
      <c r="DD29" s="669">
        <v>3525026</v>
      </c>
      <c r="DE29" s="662"/>
      <c r="DF29" s="662"/>
      <c r="DG29" s="662"/>
      <c r="DH29" s="662"/>
      <c r="DI29" s="662"/>
      <c r="DJ29" s="662"/>
      <c r="DK29" s="663"/>
      <c r="DL29" s="669">
        <v>3022628</v>
      </c>
      <c r="DM29" s="662"/>
      <c r="DN29" s="662"/>
      <c r="DO29" s="662"/>
      <c r="DP29" s="662"/>
      <c r="DQ29" s="662"/>
      <c r="DR29" s="662"/>
      <c r="DS29" s="662"/>
      <c r="DT29" s="662"/>
      <c r="DU29" s="662"/>
      <c r="DV29" s="663"/>
      <c r="DW29" s="666">
        <v>23.6</v>
      </c>
      <c r="DX29" s="695"/>
      <c r="DY29" s="695"/>
      <c r="DZ29" s="695"/>
      <c r="EA29" s="695"/>
      <c r="EB29" s="695"/>
      <c r="EC29" s="697"/>
    </row>
    <row r="30" spans="2:133" ht="11.25" customHeight="1" x14ac:dyDescent="0.15">
      <c r="B30" s="658" t="s">
        <v>311</v>
      </c>
      <c r="C30" s="659"/>
      <c r="D30" s="659"/>
      <c r="E30" s="659"/>
      <c r="F30" s="659"/>
      <c r="G30" s="659"/>
      <c r="H30" s="659"/>
      <c r="I30" s="659"/>
      <c r="J30" s="659"/>
      <c r="K30" s="659"/>
      <c r="L30" s="659"/>
      <c r="M30" s="659"/>
      <c r="N30" s="659"/>
      <c r="O30" s="659"/>
      <c r="P30" s="659"/>
      <c r="Q30" s="660"/>
      <c r="R30" s="661">
        <v>45516</v>
      </c>
      <c r="S30" s="664"/>
      <c r="T30" s="664"/>
      <c r="U30" s="664"/>
      <c r="V30" s="664"/>
      <c r="W30" s="664"/>
      <c r="X30" s="664"/>
      <c r="Y30" s="665"/>
      <c r="Z30" s="723">
        <v>0.2</v>
      </c>
      <c r="AA30" s="723"/>
      <c r="AB30" s="723"/>
      <c r="AC30" s="723"/>
      <c r="AD30" s="724">
        <v>10384</v>
      </c>
      <c r="AE30" s="724"/>
      <c r="AF30" s="724"/>
      <c r="AG30" s="724"/>
      <c r="AH30" s="724"/>
      <c r="AI30" s="724"/>
      <c r="AJ30" s="724"/>
      <c r="AK30" s="724"/>
      <c r="AL30" s="666">
        <v>0.1</v>
      </c>
      <c r="AM30" s="667"/>
      <c r="AN30" s="667"/>
      <c r="AO30" s="725"/>
      <c r="AP30" s="751" t="s">
        <v>312</v>
      </c>
      <c r="AQ30" s="752"/>
      <c r="AR30" s="752"/>
      <c r="AS30" s="752"/>
      <c r="AT30" s="757" t="s">
        <v>313</v>
      </c>
      <c r="AU30" s="230"/>
      <c r="AV30" s="230"/>
      <c r="AW30" s="230"/>
      <c r="AX30" s="760" t="s">
        <v>187</v>
      </c>
      <c r="AY30" s="761"/>
      <c r="AZ30" s="761"/>
      <c r="BA30" s="761"/>
      <c r="BB30" s="761"/>
      <c r="BC30" s="761"/>
      <c r="BD30" s="761"/>
      <c r="BE30" s="761"/>
      <c r="BF30" s="762"/>
      <c r="BG30" s="741">
        <v>99.1</v>
      </c>
      <c r="BH30" s="742"/>
      <c r="BI30" s="742"/>
      <c r="BJ30" s="742"/>
      <c r="BK30" s="742"/>
      <c r="BL30" s="742"/>
      <c r="BM30" s="743">
        <v>94.4</v>
      </c>
      <c r="BN30" s="742"/>
      <c r="BO30" s="742"/>
      <c r="BP30" s="742"/>
      <c r="BQ30" s="744"/>
      <c r="BR30" s="741">
        <v>99</v>
      </c>
      <c r="BS30" s="742"/>
      <c r="BT30" s="742"/>
      <c r="BU30" s="742"/>
      <c r="BV30" s="742"/>
      <c r="BW30" s="742"/>
      <c r="BX30" s="743">
        <v>93.4</v>
      </c>
      <c r="BY30" s="742"/>
      <c r="BZ30" s="742"/>
      <c r="CA30" s="742"/>
      <c r="CB30" s="744"/>
      <c r="CD30" s="747"/>
      <c r="CE30" s="748"/>
      <c r="CF30" s="705" t="s">
        <v>314</v>
      </c>
      <c r="CG30" s="702"/>
      <c r="CH30" s="702"/>
      <c r="CI30" s="702"/>
      <c r="CJ30" s="702"/>
      <c r="CK30" s="702"/>
      <c r="CL30" s="702"/>
      <c r="CM30" s="702"/>
      <c r="CN30" s="702"/>
      <c r="CO30" s="702"/>
      <c r="CP30" s="702"/>
      <c r="CQ30" s="703"/>
      <c r="CR30" s="661">
        <v>3569068</v>
      </c>
      <c r="CS30" s="664"/>
      <c r="CT30" s="664"/>
      <c r="CU30" s="664"/>
      <c r="CV30" s="664"/>
      <c r="CW30" s="664"/>
      <c r="CX30" s="664"/>
      <c r="CY30" s="665"/>
      <c r="CZ30" s="666">
        <v>15.6</v>
      </c>
      <c r="DA30" s="695"/>
      <c r="DB30" s="695"/>
      <c r="DC30" s="696"/>
      <c r="DD30" s="669">
        <v>3315276</v>
      </c>
      <c r="DE30" s="664"/>
      <c r="DF30" s="664"/>
      <c r="DG30" s="664"/>
      <c r="DH30" s="664"/>
      <c r="DI30" s="664"/>
      <c r="DJ30" s="664"/>
      <c r="DK30" s="665"/>
      <c r="DL30" s="669">
        <v>2812878</v>
      </c>
      <c r="DM30" s="664"/>
      <c r="DN30" s="664"/>
      <c r="DO30" s="664"/>
      <c r="DP30" s="664"/>
      <c r="DQ30" s="664"/>
      <c r="DR30" s="664"/>
      <c r="DS30" s="664"/>
      <c r="DT30" s="664"/>
      <c r="DU30" s="664"/>
      <c r="DV30" s="665"/>
      <c r="DW30" s="666">
        <v>22</v>
      </c>
      <c r="DX30" s="695"/>
      <c r="DY30" s="695"/>
      <c r="DZ30" s="695"/>
      <c r="EA30" s="695"/>
      <c r="EB30" s="695"/>
      <c r="EC30" s="697"/>
    </row>
    <row r="31" spans="2:133" ht="11.25" customHeight="1" x14ac:dyDescent="0.15">
      <c r="B31" s="658" t="s">
        <v>315</v>
      </c>
      <c r="C31" s="659"/>
      <c r="D31" s="659"/>
      <c r="E31" s="659"/>
      <c r="F31" s="659"/>
      <c r="G31" s="659"/>
      <c r="H31" s="659"/>
      <c r="I31" s="659"/>
      <c r="J31" s="659"/>
      <c r="K31" s="659"/>
      <c r="L31" s="659"/>
      <c r="M31" s="659"/>
      <c r="N31" s="659"/>
      <c r="O31" s="659"/>
      <c r="P31" s="659"/>
      <c r="Q31" s="660"/>
      <c r="R31" s="661">
        <v>20945</v>
      </c>
      <c r="S31" s="664"/>
      <c r="T31" s="664"/>
      <c r="U31" s="664"/>
      <c r="V31" s="664"/>
      <c r="W31" s="664"/>
      <c r="X31" s="664"/>
      <c r="Y31" s="665"/>
      <c r="Z31" s="723">
        <v>0.1</v>
      </c>
      <c r="AA31" s="723"/>
      <c r="AB31" s="723"/>
      <c r="AC31" s="723"/>
      <c r="AD31" s="724" t="s">
        <v>245</v>
      </c>
      <c r="AE31" s="724"/>
      <c r="AF31" s="724"/>
      <c r="AG31" s="724"/>
      <c r="AH31" s="724"/>
      <c r="AI31" s="724"/>
      <c r="AJ31" s="724"/>
      <c r="AK31" s="724"/>
      <c r="AL31" s="666" t="s">
        <v>184</v>
      </c>
      <c r="AM31" s="667"/>
      <c r="AN31" s="667"/>
      <c r="AO31" s="725"/>
      <c r="AP31" s="753"/>
      <c r="AQ31" s="754"/>
      <c r="AR31" s="754"/>
      <c r="AS31" s="754"/>
      <c r="AT31" s="758"/>
      <c r="AU31" s="229" t="s">
        <v>316</v>
      </c>
      <c r="AV31" s="229"/>
      <c r="AW31" s="229"/>
      <c r="AX31" s="658" t="s">
        <v>317</v>
      </c>
      <c r="AY31" s="659"/>
      <c r="AZ31" s="659"/>
      <c r="BA31" s="659"/>
      <c r="BB31" s="659"/>
      <c r="BC31" s="659"/>
      <c r="BD31" s="659"/>
      <c r="BE31" s="659"/>
      <c r="BF31" s="660"/>
      <c r="BG31" s="739">
        <v>99.5</v>
      </c>
      <c r="BH31" s="662"/>
      <c r="BI31" s="662"/>
      <c r="BJ31" s="662"/>
      <c r="BK31" s="662"/>
      <c r="BL31" s="662"/>
      <c r="BM31" s="667">
        <v>97.3</v>
      </c>
      <c r="BN31" s="740"/>
      <c r="BO31" s="740"/>
      <c r="BP31" s="740"/>
      <c r="BQ31" s="701"/>
      <c r="BR31" s="739">
        <v>99.3</v>
      </c>
      <c r="BS31" s="662"/>
      <c r="BT31" s="662"/>
      <c r="BU31" s="662"/>
      <c r="BV31" s="662"/>
      <c r="BW31" s="662"/>
      <c r="BX31" s="667">
        <v>96.6</v>
      </c>
      <c r="BY31" s="740"/>
      <c r="BZ31" s="740"/>
      <c r="CA31" s="740"/>
      <c r="CB31" s="701"/>
      <c r="CD31" s="747"/>
      <c r="CE31" s="748"/>
      <c r="CF31" s="705" t="s">
        <v>318</v>
      </c>
      <c r="CG31" s="702"/>
      <c r="CH31" s="702"/>
      <c r="CI31" s="702"/>
      <c r="CJ31" s="702"/>
      <c r="CK31" s="702"/>
      <c r="CL31" s="702"/>
      <c r="CM31" s="702"/>
      <c r="CN31" s="702"/>
      <c r="CO31" s="702"/>
      <c r="CP31" s="702"/>
      <c r="CQ31" s="703"/>
      <c r="CR31" s="661">
        <v>225968</v>
      </c>
      <c r="CS31" s="662"/>
      <c r="CT31" s="662"/>
      <c r="CU31" s="662"/>
      <c r="CV31" s="662"/>
      <c r="CW31" s="662"/>
      <c r="CX31" s="662"/>
      <c r="CY31" s="663"/>
      <c r="CZ31" s="666">
        <v>1</v>
      </c>
      <c r="DA31" s="695"/>
      <c r="DB31" s="695"/>
      <c r="DC31" s="696"/>
      <c r="DD31" s="669">
        <v>209750</v>
      </c>
      <c r="DE31" s="662"/>
      <c r="DF31" s="662"/>
      <c r="DG31" s="662"/>
      <c r="DH31" s="662"/>
      <c r="DI31" s="662"/>
      <c r="DJ31" s="662"/>
      <c r="DK31" s="663"/>
      <c r="DL31" s="669">
        <v>209750</v>
      </c>
      <c r="DM31" s="662"/>
      <c r="DN31" s="662"/>
      <c r="DO31" s="662"/>
      <c r="DP31" s="662"/>
      <c r="DQ31" s="662"/>
      <c r="DR31" s="662"/>
      <c r="DS31" s="662"/>
      <c r="DT31" s="662"/>
      <c r="DU31" s="662"/>
      <c r="DV31" s="663"/>
      <c r="DW31" s="666">
        <v>1.6</v>
      </c>
      <c r="DX31" s="695"/>
      <c r="DY31" s="695"/>
      <c r="DZ31" s="695"/>
      <c r="EA31" s="695"/>
      <c r="EB31" s="695"/>
      <c r="EC31" s="697"/>
    </row>
    <row r="32" spans="2:133" ht="11.25" customHeight="1" x14ac:dyDescent="0.15">
      <c r="B32" s="658" t="s">
        <v>319</v>
      </c>
      <c r="C32" s="659"/>
      <c r="D32" s="659"/>
      <c r="E32" s="659"/>
      <c r="F32" s="659"/>
      <c r="G32" s="659"/>
      <c r="H32" s="659"/>
      <c r="I32" s="659"/>
      <c r="J32" s="659"/>
      <c r="K32" s="659"/>
      <c r="L32" s="659"/>
      <c r="M32" s="659"/>
      <c r="N32" s="659"/>
      <c r="O32" s="659"/>
      <c r="P32" s="659"/>
      <c r="Q32" s="660"/>
      <c r="R32" s="661">
        <v>645269</v>
      </c>
      <c r="S32" s="664"/>
      <c r="T32" s="664"/>
      <c r="U32" s="664"/>
      <c r="V32" s="664"/>
      <c r="W32" s="664"/>
      <c r="X32" s="664"/>
      <c r="Y32" s="665"/>
      <c r="Z32" s="723">
        <v>2.8</v>
      </c>
      <c r="AA32" s="723"/>
      <c r="AB32" s="723"/>
      <c r="AC32" s="723"/>
      <c r="AD32" s="724" t="s">
        <v>184</v>
      </c>
      <c r="AE32" s="724"/>
      <c r="AF32" s="724"/>
      <c r="AG32" s="724"/>
      <c r="AH32" s="724"/>
      <c r="AI32" s="724"/>
      <c r="AJ32" s="724"/>
      <c r="AK32" s="724"/>
      <c r="AL32" s="666" t="s">
        <v>274</v>
      </c>
      <c r="AM32" s="667"/>
      <c r="AN32" s="667"/>
      <c r="AO32" s="725"/>
      <c r="AP32" s="755"/>
      <c r="AQ32" s="756"/>
      <c r="AR32" s="756"/>
      <c r="AS32" s="756"/>
      <c r="AT32" s="759"/>
      <c r="AU32" s="231"/>
      <c r="AV32" s="231"/>
      <c r="AW32" s="231"/>
      <c r="AX32" s="673" t="s">
        <v>320</v>
      </c>
      <c r="AY32" s="674"/>
      <c r="AZ32" s="674"/>
      <c r="BA32" s="674"/>
      <c r="BB32" s="674"/>
      <c r="BC32" s="674"/>
      <c r="BD32" s="674"/>
      <c r="BE32" s="674"/>
      <c r="BF32" s="675"/>
      <c r="BG32" s="738">
        <v>98.5</v>
      </c>
      <c r="BH32" s="677"/>
      <c r="BI32" s="677"/>
      <c r="BJ32" s="677"/>
      <c r="BK32" s="677"/>
      <c r="BL32" s="677"/>
      <c r="BM32" s="721">
        <v>90.3</v>
      </c>
      <c r="BN32" s="677"/>
      <c r="BO32" s="677"/>
      <c r="BP32" s="677"/>
      <c r="BQ32" s="714"/>
      <c r="BR32" s="738">
        <v>98.3</v>
      </c>
      <c r="BS32" s="677"/>
      <c r="BT32" s="677"/>
      <c r="BU32" s="677"/>
      <c r="BV32" s="677"/>
      <c r="BW32" s="677"/>
      <c r="BX32" s="721">
        <v>88.8</v>
      </c>
      <c r="BY32" s="677"/>
      <c r="BZ32" s="677"/>
      <c r="CA32" s="677"/>
      <c r="CB32" s="714"/>
      <c r="CD32" s="749"/>
      <c r="CE32" s="750"/>
      <c r="CF32" s="705" t="s">
        <v>321</v>
      </c>
      <c r="CG32" s="702"/>
      <c r="CH32" s="702"/>
      <c r="CI32" s="702"/>
      <c r="CJ32" s="702"/>
      <c r="CK32" s="702"/>
      <c r="CL32" s="702"/>
      <c r="CM32" s="702"/>
      <c r="CN32" s="702"/>
      <c r="CO32" s="702"/>
      <c r="CP32" s="702"/>
      <c r="CQ32" s="703"/>
      <c r="CR32" s="661">
        <v>185</v>
      </c>
      <c r="CS32" s="664"/>
      <c r="CT32" s="664"/>
      <c r="CU32" s="664"/>
      <c r="CV32" s="664"/>
      <c r="CW32" s="664"/>
      <c r="CX32" s="664"/>
      <c r="CY32" s="665"/>
      <c r="CZ32" s="666">
        <v>0</v>
      </c>
      <c r="DA32" s="695"/>
      <c r="DB32" s="695"/>
      <c r="DC32" s="696"/>
      <c r="DD32" s="669">
        <v>185</v>
      </c>
      <c r="DE32" s="664"/>
      <c r="DF32" s="664"/>
      <c r="DG32" s="664"/>
      <c r="DH32" s="664"/>
      <c r="DI32" s="664"/>
      <c r="DJ32" s="664"/>
      <c r="DK32" s="665"/>
      <c r="DL32" s="669">
        <v>185</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322</v>
      </c>
      <c r="C33" s="659"/>
      <c r="D33" s="659"/>
      <c r="E33" s="659"/>
      <c r="F33" s="659"/>
      <c r="G33" s="659"/>
      <c r="H33" s="659"/>
      <c r="I33" s="659"/>
      <c r="J33" s="659"/>
      <c r="K33" s="659"/>
      <c r="L33" s="659"/>
      <c r="M33" s="659"/>
      <c r="N33" s="659"/>
      <c r="O33" s="659"/>
      <c r="P33" s="659"/>
      <c r="Q33" s="660"/>
      <c r="R33" s="661">
        <v>486999</v>
      </c>
      <c r="S33" s="664"/>
      <c r="T33" s="664"/>
      <c r="U33" s="664"/>
      <c r="V33" s="664"/>
      <c r="W33" s="664"/>
      <c r="X33" s="664"/>
      <c r="Y33" s="665"/>
      <c r="Z33" s="723">
        <v>2.1</v>
      </c>
      <c r="AA33" s="723"/>
      <c r="AB33" s="723"/>
      <c r="AC33" s="723"/>
      <c r="AD33" s="724" t="s">
        <v>184</v>
      </c>
      <c r="AE33" s="724"/>
      <c r="AF33" s="724"/>
      <c r="AG33" s="724"/>
      <c r="AH33" s="724"/>
      <c r="AI33" s="724"/>
      <c r="AJ33" s="724"/>
      <c r="AK33" s="724"/>
      <c r="AL33" s="666" t="s">
        <v>184</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323</v>
      </c>
      <c r="CE33" s="702"/>
      <c r="CF33" s="702"/>
      <c r="CG33" s="702"/>
      <c r="CH33" s="702"/>
      <c r="CI33" s="702"/>
      <c r="CJ33" s="702"/>
      <c r="CK33" s="702"/>
      <c r="CL33" s="702"/>
      <c r="CM33" s="702"/>
      <c r="CN33" s="702"/>
      <c r="CO33" s="702"/>
      <c r="CP33" s="702"/>
      <c r="CQ33" s="703"/>
      <c r="CR33" s="661">
        <v>7655444</v>
      </c>
      <c r="CS33" s="662"/>
      <c r="CT33" s="662"/>
      <c r="CU33" s="662"/>
      <c r="CV33" s="662"/>
      <c r="CW33" s="662"/>
      <c r="CX33" s="662"/>
      <c r="CY33" s="663"/>
      <c r="CZ33" s="666">
        <v>33.5</v>
      </c>
      <c r="DA33" s="695"/>
      <c r="DB33" s="695"/>
      <c r="DC33" s="696"/>
      <c r="DD33" s="669">
        <v>5679461</v>
      </c>
      <c r="DE33" s="662"/>
      <c r="DF33" s="662"/>
      <c r="DG33" s="662"/>
      <c r="DH33" s="662"/>
      <c r="DI33" s="662"/>
      <c r="DJ33" s="662"/>
      <c r="DK33" s="663"/>
      <c r="DL33" s="669">
        <v>3808258</v>
      </c>
      <c r="DM33" s="662"/>
      <c r="DN33" s="662"/>
      <c r="DO33" s="662"/>
      <c r="DP33" s="662"/>
      <c r="DQ33" s="662"/>
      <c r="DR33" s="662"/>
      <c r="DS33" s="662"/>
      <c r="DT33" s="662"/>
      <c r="DU33" s="662"/>
      <c r="DV33" s="663"/>
      <c r="DW33" s="666">
        <v>29.8</v>
      </c>
      <c r="DX33" s="695"/>
      <c r="DY33" s="695"/>
      <c r="DZ33" s="695"/>
      <c r="EA33" s="695"/>
      <c r="EB33" s="695"/>
      <c r="EC33" s="697"/>
    </row>
    <row r="34" spans="2:133" ht="11.25" customHeight="1" x14ac:dyDescent="0.15">
      <c r="B34" s="658" t="s">
        <v>324</v>
      </c>
      <c r="C34" s="659"/>
      <c r="D34" s="659"/>
      <c r="E34" s="659"/>
      <c r="F34" s="659"/>
      <c r="G34" s="659"/>
      <c r="H34" s="659"/>
      <c r="I34" s="659"/>
      <c r="J34" s="659"/>
      <c r="K34" s="659"/>
      <c r="L34" s="659"/>
      <c r="M34" s="659"/>
      <c r="N34" s="659"/>
      <c r="O34" s="659"/>
      <c r="P34" s="659"/>
      <c r="Q34" s="660"/>
      <c r="R34" s="661">
        <v>300718</v>
      </c>
      <c r="S34" s="664"/>
      <c r="T34" s="664"/>
      <c r="U34" s="664"/>
      <c r="V34" s="664"/>
      <c r="W34" s="664"/>
      <c r="X34" s="664"/>
      <c r="Y34" s="665"/>
      <c r="Z34" s="723">
        <v>1.3</v>
      </c>
      <c r="AA34" s="723"/>
      <c r="AB34" s="723"/>
      <c r="AC34" s="723"/>
      <c r="AD34" s="724">
        <v>5033</v>
      </c>
      <c r="AE34" s="724"/>
      <c r="AF34" s="724"/>
      <c r="AG34" s="724"/>
      <c r="AH34" s="724"/>
      <c r="AI34" s="724"/>
      <c r="AJ34" s="724"/>
      <c r="AK34" s="724"/>
      <c r="AL34" s="666">
        <v>0</v>
      </c>
      <c r="AM34" s="667"/>
      <c r="AN34" s="667"/>
      <c r="AO34" s="725"/>
      <c r="AP34" s="234"/>
      <c r="AQ34" s="735" t="s">
        <v>325</v>
      </c>
      <c r="AR34" s="736"/>
      <c r="AS34" s="736"/>
      <c r="AT34" s="736"/>
      <c r="AU34" s="736"/>
      <c r="AV34" s="736"/>
      <c r="AW34" s="736"/>
      <c r="AX34" s="736"/>
      <c r="AY34" s="736"/>
      <c r="AZ34" s="736"/>
      <c r="BA34" s="736"/>
      <c r="BB34" s="736"/>
      <c r="BC34" s="736"/>
      <c r="BD34" s="736"/>
      <c r="BE34" s="736"/>
      <c r="BF34" s="737"/>
      <c r="BG34" s="735" t="s">
        <v>326</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327</v>
      </c>
      <c r="CE34" s="702"/>
      <c r="CF34" s="702"/>
      <c r="CG34" s="702"/>
      <c r="CH34" s="702"/>
      <c r="CI34" s="702"/>
      <c r="CJ34" s="702"/>
      <c r="CK34" s="702"/>
      <c r="CL34" s="702"/>
      <c r="CM34" s="702"/>
      <c r="CN34" s="702"/>
      <c r="CO34" s="702"/>
      <c r="CP34" s="702"/>
      <c r="CQ34" s="703"/>
      <c r="CR34" s="661">
        <v>2424395</v>
      </c>
      <c r="CS34" s="664"/>
      <c r="CT34" s="664"/>
      <c r="CU34" s="664"/>
      <c r="CV34" s="664"/>
      <c r="CW34" s="664"/>
      <c r="CX34" s="664"/>
      <c r="CY34" s="665"/>
      <c r="CZ34" s="666">
        <v>10.6</v>
      </c>
      <c r="DA34" s="695"/>
      <c r="DB34" s="695"/>
      <c r="DC34" s="696"/>
      <c r="DD34" s="669">
        <v>1952309</v>
      </c>
      <c r="DE34" s="664"/>
      <c r="DF34" s="664"/>
      <c r="DG34" s="664"/>
      <c r="DH34" s="664"/>
      <c r="DI34" s="664"/>
      <c r="DJ34" s="664"/>
      <c r="DK34" s="665"/>
      <c r="DL34" s="669">
        <v>982551</v>
      </c>
      <c r="DM34" s="664"/>
      <c r="DN34" s="664"/>
      <c r="DO34" s="664"/>
      <c r="DP34" s="664"/>
      <c r="DQ34" s="664"/>
      <c r="DR34" s="664"/>
      <c r="DS34" s="664"/>
      <c r="DT34" s="664"/>
      <c r="DU34" s="664"/>
      <c r="DV34" s="665"/>
      <c r="DW34" s="666">
        <v>7.7</v>
      </c>
      <c r="DX34" s="695"/>
      <c r="DY34" s="695"/>
      <c r="DZ34" s="695"/>
      <c r="EA34" s="695"/>
      <c r="EB34" s="695"/>
      <c r="EC34" s="697"/>
    </row>
    <row r="35" spans="2:133" ht="11.25" customHeight="1" x14ac:dyDescent="0.15">
      <c r="B35" s="658" t="s">
        <v>328</v>
      </c>
      <c r="C35" s="659"/>
      <c r="D35" s="659"/>
      <c r="E35" s="659"/>
      <c r="F35" s="659"/>
      <c r="G35" s="659"/>
      <c r="H35" s="659"/>
      <c r="I35" s="659"/>
      <c r="J35" s="659"/>
      <c r="K35" s="659"/>
      <c r="L35" s="659"/>
      <c r="M35" s="659"/>
      <c r="N35" s="659"/>
      <c r="O35" s="659"/>
      <c r="P35" s="659"/>
      <c r="Q35" s="660"/>
      <c r="R35" s="661">
        <v>3587200</v>
      </c>
      <c r="S35" s="664"/>
      <c r="T35" s="664"/>
      <c r="U35" s="664"/>
      <c r="V35" s="664"/>
      <c r="W35" s="664"/>
      <c r="X35" s="664"/>
      <c r="Y35" s="665"/>
      <c r="Z35" s="723">
        <v>15.4</v>
      </c>
      <c r="AA35" s="723"/>
      <c r="AB35" s="723"/>
      <c r="AC35" s="723"/>
      <c r="AD35" s="724" t="s">
        <v>184</v>
      </c>
      <c r="AE35" s="724"/>
      <c r="AF35" s="724"/>
      <c r="AG35" s="724"/>
      <c r="AH35" s="724"/>
      <c r="AI35" s="724"/>
      <c r="AJ35" s="724"/>
      <c r="AK35" s="724"/>
      <c r="AL35" s="666" t="s">
        <v>184</v>
      </c>
      <c r="AM35" s="667"/>
      <c r="AN35" s="667"/>
      <c r="AO35" s="725"/>
      <c r="AP35" s="234"/>
      <c r="AQ35" s="729" t="s">
        <v>329</v>
      </c>
      <c r="AR35" s="730"/>
      <c r="AS35" s="730"/>
      <c r="AT35" s="730"/>
      <c r="AU35" s="730"/>
      <c r="AV35" s="730"/>
      <c r="AW35" s="730"/>
      <c r="AX35" s="730"/>
      <c r="AY35" s="731"/>
      <c r="AZ35" s="726">
        <v>3402747</v>
      </c>
      <c r="BA35" s="727"/>
      <c r="BB35" s="727"/>
      <c r="BC35" s="727"/>
      <c r="BD35" s="727"/>
      <c r="BE35" s="727"/>
      <c r="BF35" s="728"/>
      <c r="BG35" s="732" t="s">
        <v>330</v>
      </c>
      <c r="BH35" s="733"/>
      <c r="BI35" s="733"/>
      <c r="BJ35" s="733"/>
      <c r="BK35" s="733"/>
      <c r="BL35" s="733"/>
      <c r="BM35" s="733"/>
      <c r="BN35" s="733"/>
      <c r="BO35" s="733"/>
      <c r="BP35" s="733"/>
      <c r="BQ35" s="733"/>
      <c r="BR35" s="733"/>
      <c r="BS35" s="733"/>
      <c r="BT35" s="733"/>
      <c r="BU35" s="734"/>
      <c r="BV35" s="726">
        <v>120622</v>
      </c>
      <c r="BW35" s="727"/>
      <c r="BX35" s="727"/>
      <c r="BY35" s="727"/>
      <c r="BZ35" s="727"/>
      <c r="CA35" s="727"/>
      <c r="CB35" s="728"/>
      <c r="CD35" s="705" t="s">
        <v>331</v>
      </c>
      <c r="CE35" s="702"/>
      <c r="CF35" s="702"/>
      <c r="CG35" s="702"/>
      <c r="CH35" s="702"/>
      <c r="CI35" s="702"/>
      <c r="CJ35" s="702"/>
      <c r="CK35" s="702"/>
      <c r="CL35" s="702"/>
      <c r="CM35" s="702"/>
      <c r="CN35" s="702"/>
      <c r="CO35" s="702"/>
      <c r="CP35" s="702"/>
      <c r="CQ35" s="703"/>
      <c r="CR35" s="661">
        <v>406267</v>
      </c>
      <c r="CS35" s="662"/>
      <c r="CT35" s="662"/>
      <c r="CU35" s="662"/>
      <c r="CV35" s="662"/>
      <c r="CW35" s="662"/>
      <c r="CX35" s="662"/>
      <c r="CY35" s="663"/>
      <c r="CZ35" s="666">
        <v>1.8</v>
      </c>
      <c r="DA35" s="695"/>
      <c r="DB35" s="695"/>
      <c r="DC35" s="696"/>
      <c r="DD35" s="669">
        <v>352201</v>
      </c>
      <c r="DE35" s="662"/>
      <c r="DF35" s="662"/>
      <c r="DG35" s="662"/>
      <c r="DH35" s="662"/>
      <c r="DI35" s="662"/>
      <c r="DJ35" s="662"/>
      <c r="DK35" s="663"/>
      <c r="DL35" s="669">
        <v>294684</v>
      </c>
      <c r="DM35" s="662"/>
      <c r="DN35" s="662"/>
      <c r="DO35" s="662"/>
      <c r="DP35" s="662"/>
      <c r="DQ35" s="662"/>
      <c r="DR35" s="662"/>
      <c r="DS35" s="662"/>
      <c r="DT35" s="662"/>
      <c r="DU35" s="662"/>
      <c r="DV35" s="663"/>
      <c r="DW35" s="666">
        <v>2.2999999999999998</v>
      </c>
      <c r="DX35" s="695"/>
      <c r="DY35" s="695"/>
      <c r="DZ35" s="695"/>
      <c r="EA35" s="695"/>
      <c r="EB35" s="695"/>
      <c r="EC35" s="697"/>
    </row>
    <row r="36" spans="2:133" ht="11.25" customHeight="1" x14ac:dyDescent="0.15">
      <c r="B36" s="658" t="s">
        <v>332</v>
      </c>
      <c r="C36" s="659"/>
      <c r="D36" s="659"/>
      <c r="E36" s="659"/>
      <c r="F36" s="659"/>
      <c r="G36" s="659"/>
      <c r="H36" s="659"/>
      <c r="I36" s="659"/>
      <c r="J36" s="659"/>
      <c r="K36" s="659"/>
      <c r="L36" s="659"/>
      <c r="M36" s="659"/>
      <c r="N36" s="659"/>
      <c r="O36" s="659"/>
      <c r="P36" s="659"/>
      <c r="Q36" s="660"/>
      <c r="R36" s="661" t="s">
        <v>245</v>
      </c>
      <c r="S36" s="664"/>
      <c r="T36" s="664"/>
      <c r="U36" s="664"/>
      <c r="V36" s="664"/>
      <c r="W36" s="664"/>
      <c r="X36" s="664"/>
      <c r="Y36" s="665"/>
      <c r="Z36" s="723" t="s">
        <v>274</v>
      </c>
      <c r="AA36" s="723"/>
      <c r="AB36" s="723"/>
      <c r="AC36" s="723"/>
      <c r="AD36" s="724" t="s">
        <v>184</v>
      </c>
      <c r="AE36" s="724"/>
      <c r="AF36" s="724"/>
      <c r="AG36" s="724"/>
      <c r="AH36" s="724"/>
      <c r="AI36" s="724"/>
      <c r="AJ36" s="724"/>
      <c r="AK36" s="724"/>
      <c r="AL36" s="666" t="s">
        <v>184</v>
      </c>
      <c r="AM36" s="667"/>
      <c r="AN36" s="667"/>
      <c r="AO36" s="725"/>
      <c r="AQ36" s="698" t="s">
        <v>333</v>
      </c>
      <c r="AR36" s="699"/>
      <c r="AS36" s="699"/>
      <c r="AT36" s="699"/>
      <c r="AU36" s="699"/>
      <c r="AV36" s="699"/>
      <c r="AW36" s="699"/>
      <c r="AX36" s="699"/>
      <c r="AY36" s="700"/>
      <c r="AZ36" s="661">
        <v>672439</v>
      </c>
      <c r="BA36" s="664"/>
      <c r="BB36" s="664"/>
      <c r="BC36" s="664"/>
      <c r="BD36" s="662"/>
      <c r="BE36" s="662"/>
      <c r="BF36" s="701"/>
      <c r="BG36" s="705" t="s">
        <v>334</v>
      </c>
      <c r="BH36" s="702"/>
      <c r="BI36" s="702"/>
      <c r="BJ36" s="702"/>
      <c r="BK36" s="702"/>
      <c r="BL36" s="702"/>
      <c r="BM36" s="702"/>
      <c r="BN36" s="702"/>
      <c r="BO36" s="702"/>
      <c r="BP36" s="702"/>
      <c r="BQ36" s="702"/>
      <c r="BR36" s="702"/>
      <c r="BS36" s="702"/>
      <c r="BT36" s="702"/>
      <c r="BU36" s="703"/>
      <c r="BV36" s="661">
        <v>53991</v>
      </c>
      <c r="BW36" s="664"/>
      <c r="BX36" s="664"/>
      <c r="BY36" s="664"/>
      <c r="BZ36" s="664"/>
      <c r="CA36" s="664"/>
      <c r="CB36" s="704"/>
      <c r="CD36" s="705" t="s">
        <v>335</v>
      </c>
      <c r="CE36" s="702"/>
      <c r="CF36" s="702"/>
      <c r="CG36" s="702"/>
      <c r="CH36" s="702"/>
      <c r="CI36" s="702"/>
      <c r="CJ36" s="702"/>
      <c r="CK36" s="702"/>
      <c r="CL36" s="702"/>
      <c r="CM36" s="702"/>
      <c r="CN36" s="702"/>
      <c r="CO36" s="702"/>
      <c r="CP36" s="702"/>
      <c r="CQ36" s="703"/>
      <c r="CR36" s="661">
        <v>1920280</v>
      </c>
      <c r="CS36" s="664"/>
      <c r="CT36" s="664"/>
      <c r="CU36" s="664"/>
      <c r="CV36" s="664"/>
      <c r="CW36" s="664"/>
      <c r="CX36" s="664"/>
      <c r="CY36" s="665"/>
      <c r="CZ36" s="666">
        <v>8.4</v>
      </c>
      <c r="DA36" s="695"/>
      <c r="DB36" s="695"/>
      <c r="DC36" s="696"/>
      <c r="DD36" s="669">
        <v>1325037</v>
      </c>
      <c r="DE36" s="664"/>
      <c r="DF36" s="664"/>
      <c r="DG36" s="664"/>
      <c r="DH36" s="664"/>
      <c r="DI36" s="664"/>
      <c r="DJ36" s="664"/>
      <c r="DK36" s="665"/>
      <c r="DL36" s="669">
        <v>603012</v>
      </c>
      <c r="DM36" s="664"/>
      <c r="DN36" s="664"/>
      <c r="DO36" s="664"/>
      <c r="DP36" s="664"/>
      <c r="DQ36" s="664"/>
      <c r="DR36" s="664"/>
      <c r="DS36" s="664"/>
      <c r="DT36" s="664"/>
      <c r="DU36" s="664"/>
      <c r="DV36" s="665"/>
      <c r="DW36" s="666">
        <v>4.7</v>
      </c>
      <c r="DX36" s="695"/>
      <c r="DY36" s="695"/>
      <c r="DZ36" s="695"/>
      <c r="EA36" s="695"/>
      <c r="EB36" s="695"/>
      <c r="EC36" s="697"/>
    </row>
    <row r="37" spans="2:133" ht="11.25" customHeight="1" x14ac:dyDescent="0.15">
      <c r="B37" s="658" t="s">
        <v>336</v>
      </c>
      <c r="C37" s="659"/>
      <c r="D37" s="659"/>
      <c r="E37" s="659"/>
      <c r="F37" s="659"/>
      <c r="G37" s="659"/>
      <c r="H37" s="659"/>
      <c r="I37" s="659"/>
      <c r="J37" s="659"/>
      <c r="K37" s="659"/>
      <c r="L37" s="659"/>
      <c r="M37" s="659"/>
      <c r="N37" s="659"/>
      <c r="O37" s="659"/>
      <c r="P37" s="659"/>
      <c r="Q37" s="660"/>
      <c r="R37" s="661">
        <v>489800</v>
      </c>
      <c r="S37" s="664"/>
      <c r="T37" s="664"/>
      <c r="U37" s="664"/>
      <c r="V37" s="664"/>
      <c r="W37" s="664"/>
      <c r="X37" s="664"/>
      <c r="Y37" s="665"/>
      <c r="Z37" s="723">
        <v>2.1</v>
      </c>
      <c r="AA37" s="723"/>
      <c r="AB37" s="723"/>
      <c r="AC37" s="723"/>
      <c r="AD37" s="724" t="s">
        <v>184</v>
      </c>
      <c r="AE37" s="724"/>
      <c r="AF37" s="724"/>
      <c r="AG37" s="724"/>
      <c r="AH37" s="724"/>
      <c r="AI37" s="724"/>
      <c r="AJ37" s="724"/>
      <c r="AK37" s="724"/>
      <c r="AL37" s="666" t="s">
        <v>184</v>
      </c>
      <c r="AM37" s="667"/>
      <c r="AN37" s="667"/>
      <c r="AO37" s="725"/>
      <c r="AQ37" s="698" t="s">
        <v>337</v>
      </c>
      <c r="AR37" s="699"/>
      <c r="AS37" s="699"/>
      <c r="AT37" s="699"/>
      <c r="AU37" s="699"/>
      <c r="AV37" s="699"/>
      <c r="AW37" s="699"/>
      <c r="AX37" s="699"/>
      <c r="AY37" s="700"/>
      <c r="AZ37" s="661">
        <v>653681</v>
      </c>
      <c r="BA37" s="664"/>
      <c r="BB37" s="664"/>
      <c r="BC37" s="664"/>
      <c r="BD37" s="662"/>
      <c r="BE37" s="662"/>
      <c r="BF37" s="701"/>
      <c r="BG37" s="705" t="s">
        <v>338</v>
      </c>
      <c r="BH37" s="702"/>
      <c r="BI37" s="702"/>
      <c r="BJ37" s="702"/>
      <c r="BK37" s="702"/>
      <c r="BL37" s="702"/>
      <c r="BM37" s="702"/>
      <c r="BN37" s="702"/>
      <c r="BO37" s="702"/>
      <c r="BP37" s="702"/>
      <c r="BQ37" s="702"/>
      <c r="BR37" s="702"/>
      <c r="BS37" s="702"/>
      <c r="BT37" s="702"/>
      <c r="BU37" s="703"/>
      <c r="BV37" s="661">
        <v>5718</v>
      </c>
      <c r="BW37" s="664"/>
      <c r="BX37" s="664"/>
      <c r="BY37" s="664"/>
      <c r="BZ37" s="664"/>
      <c r="CA37" s="664"/>
      <c r="CB37" s="704"/>
      <c r="CD37" s="705" t="s">
        <v>339</v>
      </c>
      <c r="CE37" s="702"/>
      <c r="CF37" s="702"/>
      <c r="CG37" s="702"/>
      <c r="CH37" s="702"/>
      <c r="CI37" s="702"/>
      <c r="CJ37" s="702"/>
      <c r="CK37" s="702"/>
      <c r="CL37" s="702"/>
      <c r="CM37" s="702"/>
      <c r="CN37" s="702"/>
      <c r="CO37" s="702"/>
      <c r="CP37" s="702"/>
      <c r="CQ37" s="703"/>
      <c r="CR37" s="661">
        <v>254094</v>
      </c>
      <c r="CS37" s="662"/>
      <c r="CT37" s="662"/>
      <c r="CU37" s="662"/>
      <c r="CV37" s="662"/>
      <c r="CW37" s="662"/>
      <c r="CX37" s="662"/>
      <c r="CY37" s="663"/>
      <c r="CZ37" s="666">
        <v>1.1000000000000001</v>
      </c>
      <c r="DA37" s="695"/>
      <c r="DB37" s="695"/>
      <c r="DC37" s="696"/>
      <c r="DD37" s="669">
        <v>254094</v>
      </c>
      <c r="DE37" s="662"/>
      <c r="DF37" s="662"/>
      <c r="DG37" s="662"/>
      <c r="DH37" s="662"/>
      <c r="DI37" s="662"/>
      <c r="DJ37" s="662"/>
      <c r="DK37" s="663"/>
      <c r="DL37" s="669">
        <v>252877</v>
      </c>
      <c r="DM37" s="662"/>
      <c r="DN37" s="662"/>
      <c r="DO37" s="662"/>
      <c r="DP37" s="662"/>
      <c r="DQ37" s="662"/>
      <c r="DR37" s="662"/>
      <c r="DS37" s="662"/>
      <c r="DT37" s="662"/>
      <c r="DU37" s="662"/>
      <c r="DV37" s="663"/>
      <c r="DW37" s="666">
        <v>2</v>
      </c>
      <c r="DX37" s="695"/>
      <c r="DY37" s="695"/>
      <c r="DZ37" s="695"/>
      <c r="EA37" s="695"/>
      <c r="EB37" s="695"/>
      <c r="EC37" s="697"/>
    </row>
    <row r="38" spans="2:133" ht="11.25" customHeight="1" x14ac:dyDescent="0.15">
      <c r="B38" s="673" t="s">
        <v>340</v>
      </c>
      <c r="C38" s="674"/>
      <c r="D38" s="674"/>
      <c r="E38" s="674"/>
      <c r="F38" s="674"/>
      <c r="G38" s="674"/>
      <c r="H38" s="674"/>
      <c r="I38" s="674"/>
      <c r="J38" s="674"/>
      <c r="K38" s="674"/>
      <c r="L38" s="674"/>
      <c r="M38" s="674"/>
      <c r="N38" s="674"/>
      <c r="O38" s="674"/>
      <c r="P38" s="674"/>
      <c r="Q38" s="675"/>
      <c r="R38" s="676">
        <v>23221572</v>
      </c>
      <c r="S38" s="713"/>
      <c r="T38" s="713"/>
      <c r="U38" s="713"/>
      <c r="V38" s="713"/>
      <c r="W38" s="713"/>
      <c r="X38" s="713"/>
      <c r="Y38" s="718"/>
      <c r="Z38" s="719">
        <v>100</v>
      </c>
      <c r="AA38" s="719"/>
      <c r="AB38" s="719"/>
      <c r="AC38" s="719"/>
      <c r="AD38" s="720">
        <v>12309494</v>
      </c>
      <c r="AE38" s="720"/>
      <c r="AF38" s="720"/>
      <c r="AG38" s="720"/>
      <c r="AH38" s="720"/>
      <c r="AI38" s="720"/>
      <c r="AJ38" s="720"/>
      <c r="AK38" s="720"/>
      <c r="AL38" s="679">
        <v>100</v>
      </c>
      <c r="AM38" s="721"/>
      <c r="AN38" s="721"/>
      <c r="AO38" s="722"/>
      <c r="AQ38" s="698" t="s">
        <v>341</v>
      </c>
      <c r="AR38" s="699"/>
      <c r="AS38" s="699"/>
      <c r="AT38" s="699"/>
      <c r="AU38" s="699"/>
      <c r="AV38" s="699"/>
      <c r="AW38" s="699"/>
      <c r="AX38" s="699"/>
      <c r="AY38" s="700"/>
      <c r="AZ38" s="661">
        <v>387414</v>
      </c>
      <c r="BA38" s="664"/>
      <c r="BB38" s="664"/>
      <c r="BC38" s="664"/>
      <c r="BD38" s="662"/>
      <c r="BE38" s="662"/>
      <c r="BF38" s="701"/>
      <c r="BG38" s="705" t="s">
        <v>342</v>
      </c>
      <c r="BH38" s="702"/>
      <c r="BI38" s="702"/>
      <c r="BJ38" s="702"/>
      <c r="BK38" s="702"/>
      <c r="BL38" s="702"/>
      <c r="BM38" s="702"/>
      <c r="BN38" s="702"/>
      <c r="BO38" s="702"/>
      <c r="BP38" s="702"/>
      <c r="BQ38" s="702"/>
      <c r="BR38" s="702"/>
      <c r="BS38" s="702"/>
      <c r="BT38" s="702"/>
      <c r="BU38" s="703"/>
      <c r="BV38" s="661">
        <v>10442</v>
      </c>
      <c r="BW38" s="664"/>
      <c r="BX38" s="664"/>
      <c r="BY38" s="664"/>
      <c r="BZ38" s="664"/>
      <c r="CA38" s="664"/>
      <c r="CB38" s="704"/>
      <c r="CD38" s="705" t="s">
        <v>343</v>
      </c>
      <c r="CE38" s="702"/>
      <c r="CF38" s="702"/>
      <c r="CG38" s="702"/>
      <c r="CH38" s="702"/>
      <c r="CI38" s="702"/>
      <c r="CJ38" s="702"/>
      <c r="CK38" s="702"/>
      <c r="CL38" s="702"/>
      <c r="CM38" s="702"/>
      <c r="CN38" s="702"/>
      <c r="CO38" s="702"/>
      <c r="CP38" s="702"/>
      <c r="CQ38" s="703"/>
      <c r="CR38" s="661">
        <v>2361652</v>
      </c>
      <c r="CS38" s="664"/>
      <c r="CT38" s="664"/>
      <c r="CU38" s="664"/>
      <c r="CV38" s="664"/>
      <c r="CW38" s="664"/>
      <c r="CX38" s="664"/>
      <c r="CY38" s="665"/>
      <c r="CZ38" s="666">
        <v>10.3</v>
      </c>
      <c r="DA38" s="695"/>
      <c r="DB38" s="695"/>
      <c r="DC38" s="696"/>
      <c r="DD38" s="669">
        <v>2049581</v>
      </c>
      <c r="DE38" s="664"/>
      <c r="DF38" s="664"/>
      <c r="DG38" s="664"/>
      <c r="DH38" s="664"/>
      <c r="DI38" s="664"/>
      <c r="DJ38" s="664"/>
      <c r="DK38" s="665"/>
      <c r="DL38" s="669">
        <v>1928011</v>
      </c>
      <c r="DM38" s="664"/>
      <c r="DN38" s="664"/>
      <c r="DO38" s="664"/>
      <c r="DP38" s="664"/>
      <c r="DQ38" s="664"/>
      <c r="DR38" s="664"/>
      <c r="DS38" s="664"/>
      <c r="DT38" s="664"/>
      <c r="DU38" s="664"/>
      <c r="DV38" s="665"/>
      <c r="DW38" s="666">
        <v>15.1</v>
      </c>
      <c r="DX38" s="695"/>
      <c r="DY38" s="695"/>
      <c r="DZ38" s="695"/>
      <c r="EA38" s="695"/>
      <c r="EB38" s="695"/>
      <c r="EC38" s="697"/>
    </row>
    <row r="39" spans="2:133" ht="11.25" customHeight="1" x14ac:dyDescent="0.15">
      <c r="AQ39" s="698" t="s">
        <v>344</v>
      </c>
      <c r="AR39" s="699"/>
      <c r="AS39" s="699"/>
      <c r="AT39" s="699"/>
      <c r="AU39" s="699"/>
      <c r="AV39" s="699"/>
      <c r="AW39" s="699"/>
      <c r="AX39" s="699"/>
      <c r="AY39" s="700"/>
      <c r="AZ39" s="661" t="s">
        <v>245</v>
      </c>
      <c r="BA39" s="664"/>
      <c r="BB39" s="664"/>
      <c r="BC39" s="664"/>
      <c r="BD39" s="662"/>
      <c r="BE39" s="662"/>
      <c r="BF39" s="701"/>
      <c r="BG39" s="706" t="s">
        <v>345</v>
      </c>
      <c r="BH39" s="707"/>
      <c r="BI39" s="707"/>
      <c r="BJ39" s="707"/>
      <c r="BK39" s="707"/>
      <c r="BL39" s="235"/>
      <c r="BM39" s="702" t="s">
        <v>346</v>
      </c>
      <c r="BN39" s="702"/>
      <c r="BO39" s="702"/>
      <c r="BP39" s="702"/>
      <c r="BQ39" s="702"/>
      <c r="BR39" s="702"/>
      <c r="BS39" s="702"/>
      <c r="BT39" s="702"/>
      <c r="BU39" s="703"/>
      <c r="BV39" s="661">
        <v>100</v>
      </c>
      <c r="BW39" s="664"/>
      <c r="BX39" s="664"/>
      <c r="BY39" s="664"/>
      <c r="BZ39" s="664"/>
      <c r="CA39" s="664"/>
      <c r="CB39" s="704"/>
      <c r="CD39" s="705" t="s">
        <v>347</v>
      </c>
      <c r="CE39" s="702"/>
      <c r="CF39" s="702"/>
      <c r="CG39" s="702"/>
      <c r="CH39" s="702"/>
      <c r="CI39" s="702"/>
      <c r="CJ39" s="702"/>
      <c r="CK39" s="702"/>
      <c r="CL39" s="702"/>
      <c r="CM39" s="702"/>
      <c r="CN39" s="702"/>
      <c r="CO39" s="702"/>
      <c r="CP39" s="702"/>
      <c r="CQ39" s="703"/>
      <c r="CR39" s="661">
        <v>51317</v>
      </c>
      <c r="CS39" s="662"/>
      <c r="CT39" s="662"/>
      <c r="CU39" s="662"/>
      <c r="CV39" s="662"/>
      <c r="CW39" s="662"/>
      <c r="CX39" s="662"/>
      <c r="CY39" s="663"/>
      <c r="CZ39" s="666">
        <v>0.2</v>
      </c>
      <c r="DA39" s="695"/>
      <c r="DB39" s="695"/>
      <c r="DC39" s="696"/>
      <c r="DD39" s="669" t="s">
        <v>184</v>
      </c>
      <c r="DE39" s="662"/>
      <c r="DF39" s="662"/>
      <c r="DG39" s="662"/>
      <c r="DH39" s="662"/>
      <c r="DI39" s="662"/>
      <c r="DJ39" s="662"/>
      <c r="DK39" s="663"/>
      <c r="DL39" s="669" t="s">
        <v>184</v>
      </c>
      <c r="DM39" s="662"/>
      <c r="DN39" s="662"/>
      <c r="DO39" s="662"/>
      <c r="DP39" s="662"/>
      <c r="DQ39" s="662"/>
      <c r="DR39" s="662"/>
      <c r="DS39" s="662"/>
      <c r="DT39" s="662"/>
      <c r="DU39" s="662"/>
      <c r="DV39" s="663"/>
      <c r="DW39" s="666" t="s">
        <v>245</v>
      </c>
      <c r="DX39" s="695"/>
      <c r="DY39" s="695"/>
      <c r="DZ39" s="695"/>
      <c r="EA39" s="695"/>
      <c r="EB39" s="695"/>
      <c r="EC39" s="697"/>
    </row>
    <row r="40" spans="2:133" ht="11.25" customHeight="1" x14ac:dyDescent="0.15">
      <c r="AQ40" s="698" t="s">
        <v>348</v>
      </c>
      <c r="AR40" s="699"/>
      <c r="AS40" s="699"/>
      <c r="AT40" s="699"/>
      <c r="AU40" s="699"/>
      <c r="AV40" s="699"/>
      <c r="AW40" s="699"/>
      <c r="AX40" s="699"/>
      <c r="AY40" s="700"/>
      <c r="AZ40" s="661">
        <v>476463</v>
      </c>
      <c r="BA40" s="664"/>
      <c r="BB40" s="664"/>
      <c r="BC40" s="664"/>
      <c r="BD40" s="662"/>
      <c r="BE40" s="662"/>
      <c r="BF40" s="701"/>
      <c r="BG40" s="706"/>
      <c r="BH40" s="707"/>
      <c r="BI40" s="707"/>
      <c r="BJ40" s="707"/>
      <c r="BK40" s="707"/>
      <c r="BL40" s="235"/>
      <c r="BM40" s="702" t="s">
        <v>349</v>
      </c>
      <c r="BN40" s="702"/>
      <c r="BO40" s="702"/>
      <c r="BP40" s="702"/>
      <c r="BQ40" s="702"/>
      <c r="BR40" s="702"/>
      <c r="BS40" s="702"/>
      <c r="BT40" s="702"/>
      <c r="BU40" s="703"/>
      <c r="BV40" s="661" t="s">
        <v>245</v>
      </c>
      <c r="BW40" s="664"/>
      <c r="BX40" s="664"/>
      <c r="BY40" s="664"/>
      <c r="BZ40" s="664"/>
      <c r="CA40" s="664"/>
      <c r="CB40" s="704"/>
      <c r="CD40" s="705" t="s">
        <v>350</v>
      </c>
      <c r="CE40" s="702"/>
      <c r="CF40" s="702"/>
      <c r="CG40" s="702"/>
      <c r="CH40" s="702"/>
      <c r="CI40" s="702"/>
      <c r="CJ40" s="702"/>
      <c r="CK40" s="702"/>
      <c r="CL40" s="702"/>
      <c r="CM40" s="702"/>
      <c r="CN40" s="702"/>
      <c r="CO40" s="702"/>
      <c r="CP40" s="702"/>
      <c r="CQ40" s="703"/>
      <c r="CR40" s="661">
        <v>491533</v>
      </c>
      <c r="CS40" s="664"/>
      <c r="CT40" s="664"/>
      <c r="CU40" s="664"/>
      <c r="CV40" s="664"/>
      <c r="CW40" s="664"/>
      <c r="CX40" s="664"/>
      <c r="CY40" s="665"/>
      <c r="CZ40" s="666">
        <v>2.2000000000000002</v>
      </c>
      <c r="DA40" s="695"/>
      <c r="DB40" s="695"/>
      <c r="DC40" s="696"/>
      <c r="DD40" s="669">
        <v>333</v>
      </c>
      <c r="DE40" s="664"/>
      <c r="DF40" s="664"/>
      <c r="DG40" s="664"/>
      <c r="DH40" s="664"/>
      <c r="DI40" s="664"/>
      <c r="DJ40" s="664"/>
      <c r="DK40" s="665"/>
      <c r="DL40" s="669" t="s">
        <v>183</v>
      </c>
      <c r="DM40" s="664"/>
      <c r="DN40" s="664"/>
      <c r="DO40" s="664"/>
      <c r="DP40" s="664"/>
      <c r="DQ40" s="664"/>
      <c r="DR40" s="664"/>
      <c r="DS40" s="664"/>
      <c r="DT40" s="664"/>
      <c r="DU40" s="664"/>
      <c r="DV40" s="665"/>
      <c r="DW40" s="666" t="s">
        <v>245</v>
      </c>
      <c r="DX40" s="695"/>
      <c r="DY40" s="695"/>
      <c r="DZ40" s="695"/>
      <c r="EA40" s="695"/>
      <c r="EB40" s="695"/>
      <c r="EC40" s="697"/>
    </row>
    <row r="41" spans="2:133" ht="11.25" customHeight="1" x14ac:dyDescent="0.15">
      <c r="AQ41" s="710" t="s">
        <v>351</v>
      </c>
      <c r="AR41" s="711"/>
      <c r="AS41" s="711"/>
      <c r="AT41" s="711"/>
      <c r="AU41" s="711"/>
      <c r="AV41" s="711"/>
      <c r="AW41" s="711"/>
      <c r="AX41" s="711"/>
      <c r="AY41" s="712"/>
      <c r="AZ41" s="676">
        <v>1212750</v>
      </c>
      <c r="BA41" s="713"/>
      <c r="BB41" s="713"/>
      <c r="BC41" s="713"/>
      <c r="BD41" s="677"/>
      <c r="BE41" s="677"/>
      <c r="BF41" s="714"/>
      <c r="BG41" s="708"/>
      <c r="BH41" s="709"/>
      <c r="BI41" s="709"/>
      <c r="BJ41" s="709"/>
      <c r="BK41" s="709"/>
      <c r="BL41" s="236"/>
      <c r="BM41" s="715" t="s">
        <v>352</v>
      </c>
      <c r="BN41" s="715"/>
      <c r="BO41" s="715"/>
      <c r="BP41" s="715"/>
      <c r="BQ41" s="715"/>
      <c r="BR41" s="715"/>
      <c r="BS41" s="715"/>
      <c r="BT41" s="715"/>
      <c r="BU41" s="716"/>
      <c r="BV41" s="676">
        <v>262</v>
      </c>
      <c r="BW41" s="713"/>
      <c r="BX41" s="713"/>
      <c r="BY41" s="713"/>
      <c r="BZ41" s="713"/>
      <c r="CA41" s="713"/>
      <c r="CB41" s="717"/>
      <c r="CD41" s="705" t="s">
        <v>353</v>
      </c>
      <c r="CE41" s="702"/>
      <c r="CF41" s="702"/>
      <c r="CG41" s="702"/>
      <c r="CH41" s="702"/>
      <c r="CI41" s="702"/>
      <c r="CJ41" s="702"/>
      <c r="CK41" s="702"/>
      <c r="CL41" s="702"/>
      <c r="CM41" s="702"/>
      <c r="CN41" s="702"/>
      <c r="CO41" s="702"/>
      <c r="CP41" s="702"/>
      <c r="CQ41" s="703"/>
      <c r="CR41" s="661" t="s">
        <v>184</v>
      </c>
      <c r="CS41" s="662"/>
      <c r="CT41" s="662"/>
      <c r="CU41" s="662"/>
      <c r="CV41" s="662"/>
      <c r="CW41" s="662"/>
      <c r="CX41" s="662"/>
      <c r="CY41" s="663"/>
      <c r="CZ41" s="666" t="s">
        <v>274</v>
      </c>
      <c r="DA41" s="695"/>
      <c r="DB41" s="695"/>
      <c r="DC41" s="696"/>
      <c r="DD41" s="669" t="s">
        <v>184</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355</v>
      </c>
      <c r="CE42" s="659"/>
      <c r="CF42" s="659"/>
      <c r="CG42" s="659"/>
      <c r="CH42" s="659"/>
      <c r="CI42" s="659"/>
      <c r="CJ42" s="659"/>
      <c r="CK42" s="659"/>
      <c r="CL42" s="659"/>
      <c r="CM42" s="659"/>
      <c r="CN42" s="659"/>
      <c r="CO42" s="659"/>
      <c r="CP42" s="659"/>
      <c r="CQ42" s="660"/>
      <c r="CR42" s="661">
        <v>3504860</v>
      </c>
      <c r="CS42" s="664"/>
      <c r="CT42" s="664"/>
      <c r="CU42" s="664"/>
      <c r="CV42" s="664"/>
      <c r="CW42" s="664"/>
      <c r="CX42" s="664"/>
      <c r="CY42" s="665"/>
      <c r="CZ42" s="666">
        <v>15.3</v>
      </c>
      <c r="DA42" s="667"/>
      <c r="DB42" s="667"/>
      <c r="DC42" s="668"/>
      <c r="DD42" s="669">
        <v>356137</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357</v>
      </c>
      <c r="CE43" s="659"/>
      <c r="CF43" s="659"/>
      <c r="CG43" s="659"/>
      <c r="CH43" s="659"/>
      <c r="CI43" s="659"/>
      <c r="CJ43" s="659"/>
      <c r="CK43" s="659"/>
      <c r="CL43" s="659"/>
      <c r="CM43" s="659"/>
      <c r="CN43" s="659"/>
      <c r="CO43" s="659"/>
      <c r="CP43" s="659"/>
      <c r="CQ43" s="660"/>
      <c r="CR43" s="661">
        <v>30528</v>
      </c>
      <c r="CS43" s="662"/>
      <c r="CT43" s="662"/>
      <c r="CU43" s="662"/>
      <c r="CV43" s="662"/>
      <c r="CW43" s="662"/>
      <c r="CX43" s="662"/>
      <c r="CY43" s="663"/>
      <c r="CZ43" s="666">
        <v>0.1</v>
      </c>
      <c r="DA43" s="695"/>
      <c r="DB43" s="695"/>
      <c r="DC43" s="696"/>
      <c r="DD43" s="669">
        <v>30278</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358</v>
      </c>
      <c r="CD44" s="689" t="s">
        <v>309</v>
      </c>
      <c r="CE44" s="690"/>
      <c r="CF44" s="658" t="s">
        <v>359</v>
      </c>
      <c r="CG44" s="659"/>
      <c r="CH44" s="659"/>
      <c r="CI44" s="659"/>
      <c r="CJ44" s="659"/>
      <c r="CK44" s="659"/>
      <c r="CL44" s="659"/>
      <c r="CM44" s="659"/>
      <c r="CN44" s="659"/>
      <c r="CO44" s="659"/>
      <c r="CP44" s="659"/>
      <c r="CQ44" s="660"/>
      <c r="CR44" s="661">
        <v>3504860</v>
      </c>
      <c r="CS44" s="664"/>
      <c r="CT44" s="664"/>
      <c r="CU44" s="664"/>
      <c r="CV44" s="664"/>
      <c r="CW44" s="664"/>
      <c r="CX44" s="664"/>
      <c r="CY44" s="665"/>
      <c r="CZ44" s="666">
        <v>15.3</v>
      </c>
      <c r="DA44" s="667"/>
      <c r="DB44" s="667"/>
      <c r="DC44" s="668"/>
      <c r="DD44" s="669">
        <v>356137</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360</v>
      </c>
      <c r="CG45" s="659"/>
      <c r="CH45" s="659"/>
      <c r="CI45" s="659"/>
      <c r="CJ45" s="659"/>
      <c r="CK45" s="659"/>
      <c r="CL45" s="659"/>
      <c r="CM45" s="659"/>
      <c r="CN45" s="659"/>
      <c r="CO45" s="659"/>
      <c r="CP45" s="659"/>
      <c r="CQ45" s="660"/>
      <c r="CR45" s="661">
        <v>1197657</v>
      </c>
      <c r="CS45" s="662"/>
      <c r="CT45" s="662"/>
      <c r="CU45" s="662"/>
      <c r="CV45" s="662"/>
      <c r="CW45" s="662"/>
      <c r="CX45" s="662"/>
      <c r="CY45" s="663"/>
      <c r="CZ45" s="666">
        <v>5.2</v>
      </c>
      <c r="DA45" s="695"/>
      <c r="DB45" s="695"/>
      <c r="DC45" s="696"/>
      <c r="DD45" s="669">
        <v>16938</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361</v>
      </c>
      <c r="CG46" s="659"/>
      <c r="CH46" s="659"/>
      <c r="CI46" s="659"/>
      <c r="CJ46" s="659"/>
      <c r="CK46" s="659"/>
      <c r="CL46" s="659"/>
      <c r="CM46" s="659"/>
      <c r="CN46" s="659"/>
      <c r="CO46" s="659"/>
      <c r="CP46" s="659"/>
      <c r="CQ46" s="660"/>
      <c r="CR46" s="661">
        <v>2163098</v>
      </c>
      <c r="CS46" s="664"/>
      <c r="CT46" s="664"/>
      <c r="CU46" s="664"/>
      <c r="CV46" s="664"/>
      <c r="CW46" s="664"/>
      <c r="CX46" s="664"/>
      <c r="CY46" s="665"/>
      <c r="CZ46" s="666">
        <v>9.5</v>
      </c>
      <c r="DA46" s="667"/>
      <c r="DB46" s="667"/>
      <c r="DC46" s="668"/>
      <c r="DD46" s="669">
        <v>335794</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362</v>
      </c>
      <c r="CG47" s="659"/>
      <c r="CH47" s="659"/>
      <c r="CI47" s="659"/>
      <c r="CJ47" s="659"/>
      <c r="CK47" s="659"/>
      <c r="CL47" s="659"/>
      <c r="CM47" s="659"/>
      <c r="CN47" s="659"/>
      <c r="CO47" s="659"/>
      <c r="CP47" s="659"/>
      <c r="CQ47" s="660"/>
      <c r="CR47" s="661" t="s">
        <v>245</v>
      </c>
      <c r="CS47" s="662"/>
      <c r="CT47" s="662"/>
      <c r="CU47" s="662"/>
      <c r="CV47" s="662"/>
      <c r="CW47" s="662"/>
      <c r="CX47" s="662"/>
      <c r="CY47" s="663"/>
      <c r="CZ47" s="666" t="s">
        <v>184</v>
      </c>
      <c r="DA47" s="695"/>
      <c r="DB47" s="695"/>
      <c r="DC47" s="696"/>
      <c r="DD47" s="669" t="s">
        <v>183</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363</v>
      </c>
      <c r="CG48" s="659"/>
      <c r="CH48" s="659"/>
      <c r="CI48" s="659"/>
      <c r="CJ48" s="659"/>
      <c r="CK48" s="659"/>
      <c r="CL48" s="659"/>
      <c r="CM48" s="659"/>
      <c r="CN48" s="659"/>
      <c r="CO48" s="659"/>
      <c r="CP48" s="659"/>
      <c r="CQ48" s="660"/>
      <c r="CR48" s="661" t="s">
        <v>245</v>
      </c>
      <c r="CS48" s="664"/>
      <c r="CT48" s="664"/>
      <c r="CU48" s="664"/>
      <c r="CV48" s="664"/>
      <c r="CW48" s="664"/>
      <c r="CX48" s="664"/>
      <c r="CY48" s="665"/>
      <c r="CZ48" s="666" t="s">
        <v>184</v>
      </c>
      <c r="DA48" s="667"/>
      <c r="DB48" s="667"/>
      <c r="DC48" s="668"/>
      <c r="DD48" s="669" t="s">
        <v>184</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364</v>
      </c>
      <c r="CE49" s="674"/>
      <c r="CF49" s="674"/>
      <c r="CG49" s="674"/>
      <c r="CH49" s="674"/>
      <c r="CI49" s="674"/>
      <c r="CJ49" s="674"/>
      <c r="CK49" s="674"/>
      <c r="CL49" s="674"/>
      <c r="CM49" s="674"/>
      <c r="CN49" s="674"/>
      <c r="CO49" s="674"/>
      <c r="CP49" s="674"/>
      <c r="CQ49" s="675"/>
      <c r="CR49" s="676">
        <v>22843841</v>
      </c>
      <c r="CS49" s="677"/>
      <c r="CT49" s="677"/>
      <c r="CU49" s="677"/>
      <c r="CV49" s="677"/>
      <c r="CW49" s="677"/>
      <c r="CX49" s="677"/>
      <c r="CY49" s="678"/>
      <c r="CZ49" s="679">
        <v>100</v>
      </c>
      <c r="DA49" s="680"/>
      <c r="DB49" s="680"/>
      <c r="DC49" s="681"/>
      <c r="DD49" s="682">
        <v>14326219</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RUWdvrmFDDb8hlwjEgmxynR06Ebr7+asi6tT3LFd/Cz977Vlo6fIoN+8yQAW0ZJAdFipE2kctlb0SRnW6rOo4Q==" saltValue="oVgE/iw7ibLtJV1nd9Yzz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6" t="s">
        <v>366</v>
      </c>
      <c r="DK2" s="1207"/>
      <c r="DL2" s="1207"/>
      <c r="DM2" s="1207"/>
      <c r="DN2" s="1207"/>
      <c r="DO2" s="1208"/>
      <c r="DP2" s="249"/>
      <c r="DQ2" s="1206" t="s">
        <v>367</v>
      </c>
      <c r="DR2" s="1207"/>
      <c r="DS2" s="1207"/>
      <c r="DT2" s="1207"/>
      <c r="DU2" s="1207"/>
      <c r="DV2" s="1207"/>
      <c r="DW2" s="1207"/>
      <c r="DX2" s="1207"/>
      <c r="DY2" s="1207"/>
      <c r="DZ2" s="120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9" t="s">
        <v>368</v>
      </c>
      <c r="B4" s="1159"/>
      <c r="C4" s="1159"/>
      <c r="D4" s="1159"/>
      <c r="E4" s="1159"/>
      <c r="F4" s="1159"/>
      <c r="G4" s="1159"/>
      <c r="H4" s="1159"/>
      <c r="I4" s="1159"/>
      <c r="J4" s="1159"/>
      <c r="K4" s="1159"/>
      <c r="L4" s="1159"/>
      <c r="M4" s="1159"/>
      <c r="N4" s="1159"/>
      <c r="O4" s="1159"/>
      <c r="P4" s="1159"/>
      <c r="Q4" s="1159"/>
      <c r="R4" s="1159"/>
      <c r="S4" s="1159"/>
      <c r="T4" s="1159"/>
      <c r="U4" s="1159"/>
      <c r="V4" s="1159"/>
      <c r="W4" s="1159"/>
      <c r="X4" s="1159"/>
      <c r="Y4" s="1159"/>
      <c r="Z4" s="1159"/>
      <c r="AA4" s="1159"/>
      <c r="AB4" s="1159"/>
      <c r="AC4" s="1159"/>
      <c r="AD4" s="1159"/>
      <c r="AE4" s="1159"/>
      <c r="AF4" s="1159"/>
      <c r="AG4" s="1159"/>
      <c r="AH4" s="1159"/>
      <c r="AI4" s="1159"/>
      <c r="AJ4" s="1159"/>
      <c r="AK4" s="1159"/>
      <c r="AL4" s="1159"/>
      <c r="AM4" s="1159"/>
      <c r="AN4" s="1159"/>
      <c r="AO4" s="1159"/>
      <c r="AP4" s="1159"/>
      <c r="AQ4" s="1159"/>
      <c r="AR4" s="1159"/>
      <c r="AS4" s="1159"/>
      <c r="AT4" s="1159"/>
      <c r="AU4" s="1159"/>
      <c r="AV4" s="1159"/>
      <c r="AW4" s="1159"/>
      <c r="AX4" s="1159"/>
      <c r="AY4" s="1159"/>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9" t="s">
        <v>370</v>
      </c>
      <c r="B5" s="1090"/>
      <c r="C5" s="1090"/>
      <c r="D5" s="1090"/>
      <c r="E5" s="1090"/>
      <c r="F5" s="1090"/>
      <c r="G5" s="1090"/>
      <c r="H5" s="1090"/>
      <c r="I5" s="1090"/>
      <c r="J5" s="1090"/>
      <c r="K5" s="1090"/>
      <c r="L5" s="1090"/>
      <c r="M5" s="1090"/>
      <c r="N5" s="1090"/>
      <c r="O5" s="1090"/>
      <c r="P5" s="1091"/>
      <c r="Q5" s="1095" t="s">
        <v>371</v>
      </c>
      <c r="R5" s="1096"/>
      <c r="S5" s="1096"/>
      <c r="T5" s="1096"/>
      <c r="U5" s="1097"/>
      <c r="V5" s="1095" t="s">
        <v>372</v>
      </c>
      <c r="W5" s="1096"/>
      <c r="X5" s="1096"/>
      <c r="Y5" s="1096"/>
      <c r="Z5" s="1097"/>
      <c r="AA5" s="1095" t="s">
        <v>373</v>
      </c>
      <c r="AB5" s="1096"/>
      <c r="AC5" s="1096"/>
      <c r="AD5" s="1096"/>
      <c r="AE5" s="1096"/>
      <c r="AF5" s="1209" t="s">
        <v>374</v>
      </c>
      <c r="AG5" s="1096"/>
      <c r="AH5" s="1096"/>
      <c r="AI5" s="1096"/>
      <c r="AJ5" s="1111"/>
      <c r="AK5" s="1096" t="s">
        <v>375</v>
      </c>
      <c r="AL5" s="1096"/>
      <c r="AM5" s="1096"/>
      <c r="AN5" s="1096"/>
      <c r="AO5" s="1097"/>
      <c r="AP5" s="1095" t="s">
        <v>376</v>
      </c>
      <c r="AQ5" s="1096"/>
      <c r="AR5" s="1096"/>
      <c r="AS5" s="1096"/>
      <c r="AT5" s="1097"/>
      <c r="AU5" s="1095" t="s">
        <v>377</v>
      </c>
      <c r="AV5" s="1096"/>
      <c r="AW5" s="1096"/>
      <c r="AX5" s="1096"/>
      <c r="AY5" s="1111"/>
      <c r="AZ5" s="256"/>
      <c r="BA5" s="256"/>
      <c r="BB5" s="256"/>
      <c r="BC5" s="256"/>
      <c r="BD5" s="256"/>
      <c r="BE5" s="257"/>
      <c r="BF5" s="257"/>
      <c r="BG5" s="257"/>
      <c r="BH5" s="257"/>
      <c r="BI5" s="257"/>
      <c r="BJ5" s="257"/>
      <c r="BK5" s="257"/>
      <c r="BL5" s="257"/>
      <c r="BM5" s="257"/>
      <c r="BN5" s="257"/>
      <c r="BO5" s="257"/>
      <c r="BP5" s="257"/>
      <c r="BQ5" s="1089" t="s">
        <v>378</v>
      </c>
      <c r="BR5" s="1090"/>
      <c r="BS5" s="1090"/>
      <c r="BT5" s="1090"/>
      <c r="BU5" s="1090"/>
      <c r="BV5" s="1090"/>
      <c r="BW5" s="1090"/>
      <c r="BX5" s="1090"/>
      <c r="BY5" s="1090"/>
      <c r="BZ5" s="1090"/>
      <c r="CA5" s="1090"/>
      <c r="CB5" s="1090"/>
      <c r="CC5" s="1090"/>
      <c r="CD5" s="1090"/>
      <c r="CE5" s="1090"/>
      <c r="CF5" s="1090"/>
      <c r="CG5" s="1091"/>
      <c r="CH5" s="1095" t="s">
        <v>379</v>
      </c>
      <c r="CI5" s="1096"/>
      <c r="CJ5" s="1096"/>
      <c r="CK5" s="1096"/>
      <c r="CL5" s="1097"/>
      <c r="CM5" s="1095" t="s">
        <v>380</v>
      </c>
      <c r="CN5" s="1096"/>
      <c r="CO5" s="1096"/>
      <c r="CP5" s="1096"/>
      <c r="CQ5" s="1097"/>
      <c r="CR5" s="1095" t="s">
        <v>381</v>
      </c>
      <c r="CS5" s="1096"/>
      <c r="CT5" s="1096"/>
      <c r="CU5" s="1096"/>
      <c r="CV5" s="1097"/>
      <c r="CW5" s="1095" t="s">
        <v>382</v>
      </c>
      <c r="CX5" s="1096"/>
      <c r="CY5" s="1096"/>
      <c r="CZ5" s="1096"/>
      <c r="DA5" s="1097"/>
      <c r="DB5" s="1095" t="s">
        <v>383</v>
      </c>
      <c r="DC5" s="1096"/>
      <c r="DD5" s="1096"/>
      <c r="DE5" s="1096"/>
      <c r="DF5" s="1097"/>
      <c r="DG5" s="1194" t="s">
        <v>384</v>
      </c>
      <c r="DH5" s="1195"/>
      <c r="DI5" s="1195"/>
      <c r="DJ5" s="1195"/>
      <c r="DK5" s="1196"/>
      <c r="DL5" s="1194" t="s">
        <v>385</v>
      </c>
      <c r="DM5" s="1195"/>
      <c r="DN5" s="1195"/>
      <c r="DO5" s="1195"/>
      <c r="DP5" s="1196"/>
      <c r="DQ5" s="1095" t="s">
        <v>386</v>
      </c>
      <c r="DR5" s="1096"/>
      <c r="DS5" s="1096"/>
      <c r="DT5" s="1096"/>
      <c r="DU5" s="1097"/>
      <c r="DV5" s="1095" t="s">
        <v>377</v>
      </c>
      <c r="DW5" s="1096"/>
      <c r="DX5" s="1096"/>
      <c r="DY5" s="1096"/>
      <c r="DZ5" s="1111"/>
      <c r="EA5" s="254"/>
    </row>
    <row r="6" spans="1:131" s="255" customFormat="1" ht="26.25" customHeight="1" thickBot="1" x14ac:dyDescent="0.2">
      <c r="A6" s="1092"/>
      <c r="B6" s="1093"/>
      <c r="C6" s="1093"/>
      <c r="D6" s="1093"/>
      <c r="E6" s="1093"/>
      <c r="F6" s="1093"/>
      <c r="G6" s="1093"/>
      <c r="H6" s="1093"/>
      <c r="I6" s="1093"/>
      <c r="J6" s="1093"/>
      <c r="K6" s="1093"/>
      <c r="L6" s="1093"/>
      <c r="M6" s="1093"/>
      <c r="N6" s="1093"/>
      <c r="O6" s="1093"/>
      <c r="P6" s="1094"/>
      <c r="Q6" s="1098"/>
      <c r="R6" s="1099"/>
      <c r="S6" s="1099"/>
      <c r="T6" s="1099"/>
      <c r="U6" s="1100"/>
      <c r="V6" s="1098"/>
      <c r="W6" s="1099"/>
      <c r="X6" s="1099"/>
      <c r="Y6" s="1099"/>
      <c r="Z6" s="1100"/>
      <c r="AA6" s="1098"/>
      <c r="AB6" s="1099"/>
      <c r="AC6" s="1099"/>
      <c r="AD6" s="1099"/>
      <c r="AE6" s="1099"/>
      <c r="AF6" s="1210"/>
      <c r="AG6" s="1099"/>
      <c r="AH6" s="1099"/>
      <c r="AI6" s="1099"/>
      <c r="AJ6" s="1112"/>
      <c r="AK6" s="1099"/>
      <c r="AL6" s="1099"/>
      <c r="AM6" s="1099"/>
      <c r="AN6" s="1099"/>
      <c r="AO6" s="1100"/>
      <c r="AP6" s="1098"/>
      <c r="AQ6" s="1099"/>
      <c r="AR6" s="1099"/>
      <c r="AS6" s="1099"/>
      <c r="AT6" s="1100"/>
      <c r="AU6" s="1098"/>
      <c r="AV6" s="1099"/>
      <c r="AW6" s="1099"/>
      <c r="AX6" s="1099"/>
      <c r="AY6" s="1112"/>
      <c r="AZ6" s="252"/>
      <c r="BA6" s="252"/>
      <c r="BB6" s="252"/>
      <c r="BC6" s="252"/>
      <c r="BD6" s="252"/>
      <c r="BE6" s="253"/>
      <c r="BF6" s="253"/>
      <c r="BG6" s="253"/>
      <c r="BH6" s="253"/>
      <c r="BI6" s="253"/>
      <c r="BJ6" s="253"/>
      <c r="BK6" s="253"/>
      <c r="BL6" s="253"/>
      <c r="BM6" s="253"/>
      <c r="BN6" s="253"/>
      <c r="BO6" s="253"/>
      <c r="BP6" s="253"/>
      <c r="BQ6" s="1092"/>
      <c r="BR6" s="1093"/>
      <c r="BS6" s="1093"/>
      <c r="BT6" s="1093"/>
      <c r="BU6" s="1093"/>
      <c r="BV6" s="1093"/>
      <c r="BW6" s="1093"/>
      <c r="BX6" s="1093"/>
      <c r="BY6" s="1093"/>
      <c r="BZ6" s="1093"/>
      <c r="CA6" s="1093"/>
      <c r="CB6" s="1093"/>
      <c r="CC6" s="1093"/>
      <c r="CD6" s="1093"/>
      <c r="CE6" s="1093"/>
      <c r="CF6" s="1093"/>
      <c r="CG6" s="1094"/>
      <c r="CH6" s="1098"/>
      <c r="CI6" s="1099"/>
      <c r="CJ6" s="1099"/>
      <c r="CK6" s="1099"/>
      <c r="CL6" s="1100"/>
      <c r="CM6" s="1098"/>
      <c r="CN6" s="1099"/>
      <c r="CO6" s="1099"/>
      <c r="CP6" s="1099"/>
      <c r="CQ6" s="1100"/>
      <c r="CR6" s="1098"/>
      <c r="CS6" s="1099"/>
      <c r="CT6" s="1099"/>
      <c r="CU6" s="1099"/>
      <c r="CV6" s="1100"/>
      <c r="CW6" s="1098"/>
      <c r="CX6" s="1099"/>
      <c r="CY6" s="1099"/>
      <c r="CZ6" s="1099"/>
      <c r="DA6" s="1100"/>
      <c r="DB6" s="1098"/>
      <c r="DC6" s="1099"/>
      <c r="DD6" s="1099"/>
      <c r="DE6" s="1099"/>
      <c r="DF6" s="1100"/>
      <c r="DG6" s="1197"/>
      <c r="DH6" s="1198"/>
      <c r="DI6" s="1198"/>
      <c r="DJ6" s="1198"/>
      <c r="DK6" s="1199"/>
      <c r="DL6" s="1197"/>
      <c r="DM6" s="1198"/>
      <c r="DN6" s="1198"/>
      <c r="DO6" s="1198"/>
      <c r="DP6" s="1199"/>
      <c r="DQ6" s="1098"/>
      <c r="DR6" s="1099"/>
      <c r="DS6" s="1099"/>
      <c r="DT6" s="1099"/>
      <c r="DU6" s="1100"/>
      <c r="DV6" s="1098"/>
      <c r="DW6" s="1099"/>
      <c r="DX6" s="1099"/>
      <c r="DY6" s="1099"/>
      <c r="DZ6" s="1112"/>
      <c r="EA6" s="254"/>
    </row>
    <row r="7" spans="1:131" s="255" customFormat="1" ht="26.25" customHeight="1" thickTop="1" x14ac:dyDescent="0.15">
      <c r="A7" s="258">
        <v>1</v>
      </c>
      <c r="B7" s="1146" t="s">
        <v>387</v>
      </c>
      <c r="C7" s="1147"/>
      <c r="D7" s="1147"/>
      <c r="E7" s="1147"/>
      <c r="F7" s="1147"/>
      <c r="G7" s="1147"/>
      <c r="H7" s="1147"/>
      <c r="I7" s="1147"/>
      <c r="J7" s="1147"/>
      <c r="K7" s="1147"/>
      <c r="L7" s="1147"/>
      <c r="M7" s="1147"/>
      <c r="N7" s="1147"/>
      <c r="O7" s="1147"/>
      <c r="P7" s="1148"/>
      <c r="Q7" s="1200">
        <v>23435</v>
      </c>
      <c r="R7" s="1201"/>
      <c r="S7" s="1201"/>
      <c r="T7" s="1201"/>
      <c r="U7" s="1201"/>
      <c r="V7" s="1201">
        <v>23058</v>
      </c>
      <c r="W7" s="1201"/>
      <c r="X7" s="1201"/>
      <c r="Y7" s="1201"/>
      <c r="Z7" s="1201"/>
      <c r="AA7" s="1201">
        <v>378</v>
      </c>
      <c r="AB7" s="1201"/>
      <c r="AC7" s="1201"/>
      <c r="AD7" s="1201"/>
      <c r="AE7" s="1202"/>
      <c r="AF7" s="1203">
        <v>351</v>
      </c>
      <c r="AG7" s="1204"/>
      <c r="AH7" s="1204"/>
      <c r="AI7" s="1204"/>
      <c r="AJ7" s="1205"/>
      <c r="AK7" s="1187">
        <v>645</v>
      </c>
      <c r="AL7" s="1188"/>
      <c r="AM7" s="1188"/>
      <c r="AN7" s="1188"/>
      <c r="AO7" s="1188"/>
      <c r="AP7" s="1188">
        <v>36223</v>
      </c>
      <c r="AQ7" s="1188"/>
      <c r="AR7" s="1188"/>
      <c r="AS7" s="1188"/>
      <c r="AT7" s="1188"/>
      <c r="AU7" s="1189"/>
      <c r="AV7" s="1189"/>
      <c r="AW7" s="1189"/>
      <c r="AX7" s="1189"/>
      <c r="AY7" s="1190"/>
      <c r="AZ7" s="252"/>
      <c r="BA7" s="252"/>
      <c r="BB7" s="252"/>
      <c r="BC7" s="252"/>
      <c r="BD7" s="252"/>
      <c r="BE7" s="253"/>
      <c r="BF7" s="253"/>
      <c r="BG7" s="253"/>
      <c r="BH7" s="253"/>
      <c r="BI7" s="253"/>
      <c r="BJ7" s="253"/>
      <c r="BK7" s="253"/>
      <c r="BL7" s="253"/>
      <c r="BM7" s="253"/>
      <c r="BN7" s="253"/>
      <c r="BO7" s="253"/>
      <c r="BP7" s="253"/>
      <c r="BQ7" s="259">
        <v>1</v>
      </c>
      <c r="BR7" s="260"/>
      <c r="BS7" s="1191" t="s">
        <v>575</v>
      </c>
      <c r="BT7" s="1192"/>
      <c r="BU7" s="1192"/>
      <c r="BV7" s="1192"/>
      <c r="BW7" s="1192"/>
      <c r="BX7" s="1192"/>
      <c r="BY7" s="1192"/>
      <c r="BZ7" s="1192"/>
      <c r="CA7" s="1192"/>
      <c r="CB7" s="1192"/>
      <c r="CC7" s="1192"/>
      <c r="CD7" s="1192"/>
      <c r="CE7" s="1192"/>
      <c r="CF7" s="1192"/>
      <c r="CG7" s="1193"/>
      <c r="CH7" s="1184">
        <v>0</v>
      </c>
      <c r="CI7" s="1185"/>
      <c r="CJ7" s="1185"/>
      <c r="CK7" s="1185"/>
      <c r="CL7" s="1186"/>
      <c r="CM7" s="1184">
        <v>25</v>
      </c>
      <c r="CN7" s="1185"/>
      <c r="CO7" s="1185"/>
      <c r="CP7" s="1185"/>
      <c r="CQ7" s="1186"/>
      <c r="CR7" s="1184">
        <v>35</v>
      </c>
      <c r="CS7" s="1185"/>
      <c r="CT7" s="1185"/>
      <c r="CU7" s="1185"/>
      <c r="CV7" s="1186"/>
      <c r="CW7" s="1184" t="s">
        <v>579</v>
      </c>
      <c r="CX7" s="1185"/>
      <c r="CY7" s="1185"/>
      <c r="CZ7" s="1185"/>
      <c r="DA7" s="1186"/>
      <c r="DB7" s="1184" t="s">
        <v>579</v>
      </c>
      <c r="DC7" s="1185"/>
      <c r="DD7" s="1185"/>
      <c r="DE7" s="1185"/>
      <c r="DF7" s="1186"/>
      <c r="DG7" s="1184" t="s">
        <v>579</v>
      </c>
      <c r="DH7" s="1185"/>
      <c r="DI7" s="1185"/>
      <c r="DJ7" s="1185"/>
      <c r="DK7" s="1186"/>
      <c r="DL7" s="1184" t="s">
        <v>579</v>
      </c>
      <c r="DM7" s="1185"/>
      <c r="DN7" s="1185"/>
      <c r="DO7" s="1185"/>
      <c r="DP7" s="1186"/>
      <c r="DQ7" s="1184" t="s">
        <v>579</v>
      </c>
      <c r="DR7" s="1185"/>
      <c r="DS7" s="1185"/>
      <c r="DT7" s="1185"/>
      <c r="DU7" s="1186"/>
      <c r="DV7" s="1211"/>
      <c r="DW7" s="1212"/>
      <c r="DX7" s="1212"/>
      <c r="DY7" s="1212"/>
      <c r="DZ7" s="1213"/>
      <c r="EA7" s="254"/>
    </row>
    <row r="8" spans="1:131" s="255" customFormat="1" ht="26.25" customHeight="1" x14ac:dyDescent="0.15">
      <c r="A8" s="261">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3"/>
      <c r="AG8" s="1114"/>
      <c r="AH8" s="1114"/>
      <c r="AI8" s="1114"/>
      <c r="AJ8" s="1115"/>
      <c r="AK8" s="1182"/>
      <c r="AL8" s="1183"/>
      <c r="AM8" s="1183"/>
      <c r="AN8" s="1183"/>
      <c r="AO8" s="1183"/>
      <c r="AP8" s="1183"/>
      <c r="AQ8" s="1183"/>
      <c r="AR8" s="1183"/>
      <c r="AS8" s="1183"/>
      <c r="AT8" s="1183"/>
      <c r="AU8" s="1180"/>
      <c r="AV8" s="1180"/>
      <c r="AW8" s="1180"/>
      <c r="AX8" s="1180"/>
      <c r="AY8" s="1181"/>
      <c r="AZ8" s="252"/>
      <c r="BA8" s="252"/>
      <c r="BB8" s="252"/>
      <c r="BC8" s="252"/>
      <c r="BD8" s="252"/>
      <c r="BE8" s="253"/>
      <c r="BF8" s="253"/>
      <c r="BG8" s="253"/>
      <c r="BH8" s="253"/>
      <c r="BI8" s="253"/>
      <c r="BJ8" s="253"/>
      <c r="BK8" s="253"/>
      <c r="BL8" s="253"/>
      <c r="BM8" s="253"/>
      <c r="BN8" s="253"/>
      <c r="BO8" s="253"/>
      <c r="BP8" s="253"/>
      <c r="BQ8" s="262">
        <v>2</v>
      </c>
      <c r="BR8" s="263" t="s">
        <v>576</v>
      </c>
      <c r="BS8" s="1108" t="s">
        <v>577</v>
      </c>
      <c r="BT8" s="1109"/>
      <c r="BU8" s="1109"/>
      <c r="BV8" s="1109"/>
      <c r="BW8" s="1109"/>
      <c r="BX8" s="1109"/>
      <c r="BY8" s="1109"/>
      <c r="BZ8" s="1109"/>
      <c r="CA8" s="1109"/>
      <c r="CB8" s="1109"/>
      <c r="CC8" s="1109"/>
      <c r="CD8" s="1109"/>
      <c r="CE8" s="1109"/>
      <c r="CF8" s="1109"/>
      <c r="CG8" s="1110"/>
      <c r="CH8" s="1083">
        <v>1</v>
      </c>
      <c r="CI8" s="1084"/>
      <c r="CJ8" s="1084"/>
      <c r="CK8" s="1084"/>
      <c r="CL8" s="1085"/>
      <c r="CM8" s="1083">
        <v>9</v>
      </c>
      <c r="CN8" s="1084"/>
      <c r="CO8" s="1084"/>
      <c r="CP8" s="1084"/>
      <c r="CQ8" s="1085"/>
      <c r="CR8" s="1083">
        <v>5</v>
      </c>
      <c r="CS8" s="1084"/>
      <c r="CT8" s="1084"/>
      <c r="CU8" s="1084"/>
      <c r="CV8" s="1085"/>
      <c r="CW8" s="1083" t="s">
        <v>579</v>
      </c>
      <c r="CX8" s="1084"/>
      <c r="CY8" s="1084"/>
      <c r="CZ8" s="1084"/>
      <c r="DA8" s="1085"/>
      <c r="DB8" s="1083" t="s">
        <v>579</v>
      </c>
      <c r="DC8" s="1084"/>
      <c r="DD8" s="1084"/>
      <c r="DE8" s="1084"/>
      <c r="DF8" s="1085"/>
      <c r="DG8" s="1083" t="s">
        <v>579</v>
      </c>
      <c r="DH8" s="1084"/>
      <c r="DI8" s="1084"/>
      <c r="DJ8" s="1084"/>
      <c r="DK8" s="1085"/>
      <c r="DL8" s="1083" t="s">
        <v>579</v>
      </c>
      <c r="DM8" s="1084"/>
      <c r="DN8" s="1084"/>
      <c r="DO8" s="1084"/>
      <c r="DP8" s="1085"/>
      <c r="DQ8" s="1083" t="s">
        <v>579</v>
      </c>
      <c r="DR8" s="1084"/>
      <c r="DS8" s="1084"/>
      <c r="DT8" s="1084"/>
      <c r="DU8" s="1085"/>
      <c r="DV8" s="1086"/>
      <c r="DW8" s="1087"/>
      <c r="DX8" s="1087"/>
      <c r="DY8" s="1087"/>
      <c r="DZ8" s="1088"/>
      <c r="EA8" s="254"/>
    </row>
    <row r="9" spans="1:131" s="255" customFormat="1" ht="26.25" customHeight="1" x14ac:dyDescent="0.15">
      <c r="A9" s="261">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3"/>
      <c r="AG9" s="1114"/>
      <c r="AH9" s="1114"/>
      <c r="AI9" s="1114"/>
      <c r="AJ9" s="1115"/>
      <c r="AK9" s="1182"/>
      <c r="AL9" s="1183"/>
      <c r="AM9" s="1183"/>
      <c r="AN9" s="1183"/>
      <c r="AO9" s="1183"/>
      <c r="AP9" s="1183"/>
      <c r="AQ9" s="1183"/>
      <c r="AR9" s="1183"/>
      <c r="AS9" s="1183"/>
      <c r="AT9" s="1183"/>
      <c r="AU9" s="1180"/>
      <c r="AV9" s="1180"/>
      <c r="AW9" s="1180"/>
      <c r="AX9" s="1180"/>
      <c r="AY9" s="1181"/>
      <c r="AZ9" s="252"/>
      <c r="BA9" s="252"/>
      <c r="BB9" s="252"/>
      <c r="BC9" s="252"/>
      <c r="BD9" s="252"/>
      <c r="BE9" s="253"/>
      <c r="BF9" s="253"/>
      <c r="BG9" s="253"/>
      <c r="BH9" s="253"/>
      <c r="BI9" s="253"/>
      <c r="BJ9" s="253"/>
      <c r="BK9" s="253"/>
      <c r="BL9" s="253"/>
      <c r="BM9" s="253"/>
      <c r="BN9" s="253"/>
      <c r="BO9" s="253"/>
      <c r="BP9" s="253"/>
      <c r="BQ9" s="262">
        <v>3</v>
      </c>
      <c r="BR9" s="263"/>
      <c r="BS9" s="1108" t="s">
        <v>578</v>
      </c>
      <c r="BT9" s="1109"/>
      <c r="BU9" s="1109"/>
      <c r="BV9" s="1109"/>
      <c r="BW9" s="1109"/>
      <c r="BX9" s="1109"/>
      <c r="BY9" s="1109"/>
      <c r="BZ9" s="1109"/>
      <c r="CA9" s="1109"/>
      <c r="CB9" s="1109"/>
      <c r="CC9" s="1109"/>
      <c r="CD9" s="1109"/>
      <c r="CE9" s="1109"/>
      <c r="CF9" s="1109"/>
      <c r="CG9" s="1110"/>
      <c r="CH9" s="1083">
        <v>1</v>
      </c>
      <c r="CI9" s="1084"/>
      <c r="CJ9" s="1084"/>
      <c r="CK9" s="1084"/>
      <c r="CL9" s="1085"/>
      <c r="CM9" s="1083">
        <v>1</v>
      </c>
      <c r="CN9" s="1084"/>
      <c r="CO9" s="1084"/>
      <c r="CP9" s="1084"/>
      <c r="CQ9" s="1085"/>
      <c r="CR9" s="1083">
        <v>9</v>
      </c>
      <c r="CS9" s="1084"/>
      <c r="CT9" s="1084"/>
      <c r="CU9" s="1084"/>
      <c r="CV9" s="1085"/>
      <c r="CW9" s="1083" t="s">
        <v>580</v>
      </c>
      <c r="CX9" s="1084"/>
      <c r="CY9" s="1084"/>
      <c r="CZ9" s="1084"/>
      <c r="DA9" s="1085"/>
      <c r="DB9" s="1083" t="s">
        <v>580</v>
      </c>
      <c r="DC9" s="1084"/>
      <c r="DD9" s="1084"/>
      <c r="DE9" s="1084"/>
      <c r="DF9" s="1085"/>
      <c r="DG9" s="1083" t="s">
        <v>580</v>
      </c>
      <c r="DH9" s="1084"/>
      <c r="DI9" s="1084"/>
      <c r="DJ9" s="1084"/>
      <c r="DK9" s="1085"/>
      <c r="DL9" s="1083" t="s">
        <v>580</v>
      </c>
      <c r="DM9" s="1084"/>
      <c r="DN9" s="1084"/>
      <c r="DO9" s="1084"/>
      <c r="DP9" s="1085"/>
      <c r="DQ9" s="1083" t="s">
        <v>580</v>
      </c>
      <c r="DR9" s="1084"/>
      <c r="DS9" s="1084"/>
      <c r="DT9" s="1084"/>
      <c r="DU9" s="1085"/>
      <c r="DV9" s="1086"/>
      <c r="DW9" s="1087"/>
      <c r="DX9" s="1087"/>
      <c r="DY9" s="1087"/>
      <c r="DZ9" s="1088"/>
      <c r="EA9" s="254"/>
    </row>
    <row r="10" spans="1:131" s="255" customFormat="1" ht="26.25" customHeight="1" x14ac:dyDescent="0.15">
      <c r="A10" s="261">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3"/>
      <c r="AG10" s="1114"/>
      <c r="AH10" s="1114"/>
      <c r="AI10" s="1114"/>
      <c r="AJ10" s="1115"/>
      <c r="AK10" s="1182"/>
      <c r="AL10" s="1183"/>
      <c r="AM10" s="1183"/>
      <c r="AN10" s="1183"/>
      <c r="AO10" s="1183"/>
      <c r="AP10" s="1183"/>
      <c r="AQ10" s="1183"/>
      <c r="AR10" s="1183"/>
      <c r="AS10" s="1183"/>
      <c r="AT10" s="1183"/>
      <c r="AU10" s="1180"/>
      <c r="AV10" s="1180"/>
      <c r="AW10" s="1180"/>
      <c r="AX10" s="1180"/>
      <c r="AY10" s="1181"/>
      <c r="AZ10" s="252"/>
      <c r="BA10" s="252"/>
      <c r="BB10" s="252"/>
      <c r="BC10" s="252"/>
      <c r="BD10" s="252"/>
      <c r="BE10" s="253"/>
      <c r="BF10" s="253"/>
      <c r="BG10" s="253"/>
      <c r="BH10" s="253"/>
      <c r="BI10" s="253"/>
      <c r="BJ10" s="253"/>
      <c r="BK10" s="253"/>
      <c r="BL10" s="253"/>
      <c r="BM10" s="253"/>
      <c r="BN10" s="253"/>
      <c r="BO10" s="253"/>
      <c r="BP10" s="253"/>
      <c r="BQ10" s="262">
        <v>4</v>
      </c>
      <c r="BR10" s="263"/>
      <c r="BS10" s="1108"/>
      <c r="BT10" s="1109"/>
      <c r="BU10" s="1109"/>
      <c r="BV10" s="1109"/>
      <c r="BW10" s="1109"/>
      <c r="BX10" s="1109"/>
      <c r="BY10" s="1109"/>
      <c r="BZ10" s="1109"/>
      <c r="CA10" s="1109"/>
      <c r="CB10" s="1109"/>
      <c r="CC10" s="1109"/>
      <c r="CD10" s="1109"/>
      <c r="CE10" s="1109"/>
      <c r="CF10" s="1109"/>
      <c r="CG10" s="1110"/>
      <c r="CH10" s="1083"/>
      <c r="CI10" s="1084"/>
      <c r="CJ10" s="1084"/>
      <c r="CK10" s="1084"/>
      <c r="CL10" s="1085"/>
      <c r="CM10" s="1083"/>
      <c r="CN10" s="1084"/>
      <c r="CO10" s="1084"/>
      <c r="CP10" s="1084"/>
      <c r="CQ10" s="1085"/>
      <c r="CR10" s="1083"/>
      <c r="CS10" s="1084"/>
      <c r="CT10" s="1084"/>
      <c r="CU10" s="1084"/>
      <c r="CV10" s="1085"/>
      <c r="CW10" s="1083"/>
      <c r="CX10" s="1084"/>
      <c r="CY10" s="1084"/>
      <c r="CZ10" s="1084"/>
      <c r="DA10" s="1085"/>
      <c r="DB10" s="1083"/>
      <c r="DC10" s="1084"/>
      <c r="DD10" s="1084"/>
      <c r="DE10" s="1084"/>
      <c r="DF10" s="1085"/>
      <c r="DG10" s="1083"/>
      <c r="DH10" s="1084"/>
      <c r="DI10" s="1084"/>
      <c r="DJ10" s="1084"/>
      <c r="DK10" s="1085"/>
      <c r="DL10" s="1083"/>
      <c r="DM10" s="1084"/>
      <c r="DN10" s="1084"/>
      <c r="DO10" s="1084"/>
      <c r="DP10" s="1085"/>
      <c r="DQ10" s="1083"/>
      <c r="DR10" s="1084"/>
      <c r="DS10" s="1084"/>
      <c r="DT10" s="1084"/>
      <c r="DU10" s="1085"/>
      <c r="DV10" s="1086"/>
      <c r="DW10" s="1087"/>
      <c r="DX10" s="1087"/>
      <c r="DY10" s="1087"/>
      <c r="DZ10" s="1088"/>
      <c r="EA10" s="254"/>
    </row>
    <row r="11" spans="1:131" s="255" customFormat="1" ht="26.25" customHeight="1" x14ac:dyDescent="0.15">
      <c r="A11" s="261">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3"/>
      <c r="AG11" s="1114"/>
      <c r="AH11" s="1114"/>
      <c r="AI11" s="1114"/>
      <c r="AJ11" s="1115"/>
      <c r="AK11" s="1182"/>
      <c r="AL11" s="1183"/>
      <c r="AM11" s="1183"/>
      <c r="AN11" s="1183"/>
      <c r="AO11" s="1183"/>
      <c r="AP11" s="1183"/>
      <c r="AQ11" s="1183"/>
      <c r="AR11" s="1183"/>
      <c r="AS11" s="1183"/>
      <c r="AT11" s="1183"/>
      <c r="AU11" s="1180"/>
      <c r="AV11" s="1180"/>
      <c r="AW11" s="1180"/>
      <c r="AX11" s="1180"/>
      <c r="AY11" s="1181"/>
      <c r="AZ11" s="252"/>
      <c r="BA11" s="252"/>
      <c r="BB11" s="252"/>
      <c r="BC11" s="252"/>
      <c r="BD11" s="252"/>
      <c r="BE11" s="253"/>
      <c r="BF11" s="253"/>
      <c r="BG11" s="253"/>
      <c r="BH11" s="253"/>
      <c r="BI11" s="253"/>
      <c r="BJ11" s="253"/>
      <c r="BK11" s="253"/>
      <c r="BL11" s="253"/>
      <c r="BM11" s="253"/>
      <c r="BN11" s="253"/>
      <c r="BO11" s="253"/>
      <c r="BP11" s="253"/>
      <c r="BQ11" s="262">
        <v>5</v>
      </c>
      <c r="BR11" s="263"/>
      <c r="BS11" s="1108"/>
      <c r="BT11" s="1109"/>
      <c r="BU11" s="1109"/>
      <c r="BV11" s="1109"/>
      <c r="BW11" s="1109"/>
      <c r="BX11" s="1109"/>
      <c r="BY11" s="1109"/>
      <c r="BZ11" s="1109"/>
      <c r="CA11" s="1109"/>
      <c r="CB11" s="1109"/>
      <c r="CC11" s="1109"/>
      <c r="CD11" s="1109"/>
      <c r="CE11" s="1109"/>
      <c r="CF11" s="1109"/>
      <c r="CG11" s="1110"/>
      <c r="CH11" s="1083"/>
      <c r="CI11" s="1084"/>
      <c r="CJ11" s="1084"/>
      <c r="CK11" s="1084"/>
      <c r="CL11" s="1085"/>
      <c r="CM11" s="1083"/>
      <c r="CN11" s="1084"/>
      <c r="CO11" s="1084"/>
      <c r="CP11" s="1084"/>
      <c r="CQ11" s="1085"/>
      <c r="CR11" s="1083"/>
      <c r="CS11" s="1084"/>
      <c r="CT11" s="1084"/>
      <c r="CU11" s="1084"/>
      <c r="CV11" s="1085"/>
      <c r="CW11" s="1083"/>
      <c r="CX11" s="1084"/>
      <c r="CY11" s="1084"/>
      <c r="CZ11" s="1084"/>
      <c r="DA11" s="1085"/>
      <c r="DB11" s="1083"/>
      <c r="DC11" s="1084"/>
      <c r="DD11" s="1084"/>
      <c r="DE11" s="1084"/>
      <c r="DF11" s="1085"/>
      <c r="DG11" s="1083"/>
      <c r="DH11" s="1084"/>
      <c r="DI11" s="1084"/>
      <c r="DJ11" s="1084"/>
      <c r="DK11" s="1085"/>
      <c r="DL11" s="1083"/>
      <c r="DM11" s="1084"/>
      <c r="DN11" s="1084"/>
      <c r="DO11" s="1084"/>
      <c r="DP11" s="1085"/>
      <c r="DQ11" s="1083"/>
      <c r="DR11" s="1084"/>
      <c r="DS11" s="1084"/>
      <c r="DT11" s="1084"/>
      <c r="DU11" s="1085"/>
      <c r="DV11" s="1086"/>
      <c r="DW11" s="1087"/>
      <c r="DX11" s="1087"/>
      <c r="DY11" s="1087"/>
      <c r="DZ11" s="1088"/>
      <c r="EA11" s="254"/>
    </row>
    <row r="12" spans="1:131" s="255" customFormat="1" ht="26.25" customHeight="1" x14ac:dyDescent="0.15">
      <c r="A12" s="261">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3"/>
      <c r="AG12" s="1114"/>
      <c r="AH12" s="1114"/>
      <c r="AI12" s="1114"/>
      <c r="AJ12" s="1115"/>
      <c r="AK12" s="1182"/>
      <c r="AL12" s="1183"/>
      <c r="AM12" s="1183"/>
      <c r="AN12" s="1183"/>
      <c r="AO12" s="1183"/>
      <c r="AP12" s="1183"/>
      <c r="AQ12" s="1183"/>
      <c r="AR12" s="1183"/>
      <c r="AS12" s="1183"/>
      <c r="AT12" s="1183"/>
      <c r="AU12" s="1180"/>
      <c r="AV12" s="1180"/>
      <c r="AW12" s="1180"/>
      <c r="AX12" s="1180"/>
      <c r="AY12" s="1181"/>
      <c r="AZ12" s="252"/>
      <c r="BA12" s="252"/>
      <c r="BB12" s="252"/>
      <c r="BC12" s="252"/>
      <c r="BD12" s="252"/>
      <c r="BE12" s="253"/>
      <c r="BF12" s="253"/>
      <c r="BG12" s="253"/>
      <c r="BH12" s="253"/>
      <c r="BI12" s="253"/>
      <c r="BJ12" s="253"/>
      <c r="BK12" s="253"/>
      <c r="BL12" s="253"/>
      <c r="BM12" s="253"/>
      <c r="BN12" s="253"/>
      <c r="BO12" s="253"/>
      <c r="BP12" s="253"/>
      <c r="BQ12" s="262">
        <v>6</v>
      </c>
      <c r="BR12" s="263"/>
      <c r="BS12" s="1108"/>
      <c r="BT12" s="1109"/>
      <c r="BU12" s="1109"/>
      <c r="BV12" s="1109"/>
      <c r="BW12" s="1109"/>
      <c r="BX12" s="1109"/>
      <c r="BY12" s="1109"/>
      <c r="BZ12" s="1109"/>
      <c r="CA12" s="1109"/>
      <c r="CB12" s="1109"/>
      <c r="CC12" s="1109"/>
      <c r="CD12" s="1109"/>
      <c r="CE12" s="1109"/>
      <c r="CF12" s="1109"/>
      <c r="CG12" s="1110"/>
      <c r="CH12" s="1083"/>
      <c r="CI12" s="1084"/>
      <c r="CJ12" s="1084"/>
      <c r="CK12" s="1084"/>
      <c r="CL12" s="1085"/>
      <c r="CM12" s="1083"/>
      <c r="CN12" s="1084"/>
      <c r="CO12" s="1084"/>
      <c r="CP12" s="1084"/>
      <c r="CQ12" s="1085"/>
      <c r="CR12" s="1083"/>
      <c r="CS12" s="1084"/>
      <c r="CT12" s="1084"/>
      <c r="CU12" s="1084"/>
      <c r="CV12" s="1085"/>
      <c r="CW12" s="1083"/>
      <c r="CX12" s="1084"/>
      <c r="CY12" s="1084"/>
      <c r="CZ12" s="1084"/>
      <c r="DA12" s="1085"/>
      <c r="DB12" s="1083"/>
      <c r="DC12" s="1084"/>
      <c r="DD12" s="1084"/>
      <c r="DE12" s="1084"/>
      <c r="DF12" s="1085"/>
      <c r="DG12" s="1083"/>
      <c r="DH12" s="1084"/>
      <c r="DI12" s="1084"/>
      <c r="DJ12" s="1084"/>
      <c r="DK12" s="1085"/>
      <c r="DL12" s="1083"/>
      <c r="DM12" s="1084"/>
      <c r="DN12" s="1084"/>
      <c r="DO12" s="1084"/>
      <c r="DP12" s="1085"/>
      <c r="DQ12" s="1083"/>
      <c r="DR12" s="1084"/>
      <c r="DS12" s="1084"/>
      <c r="DT12" s="1084"/>
      <c r="DU12" s="1085"/>
      <c r="DV12" s="1086"/>
      <c r="DW12" s="1087"/>
      <c r="DX12" s="1087"/>
      <c r="DY12" s="1087"/>
      <c r="DZ12" s="1088"/>
      <c r="EA12" s="254"/>
    </row>
    <row r="13" spans="1:131" s="255" customFormat="1" ht="26.25" customHeight="1" x14ac:dyDescent="0.15">
      <c r="A13" s="261">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3"/>
      <c r="AG13" s="1114"/>
      <c r="AH13" s="1114"/>
      <c r="AI13" s="1114"/>
      <c r="AJ13" s="1115"/>
      <c r="AK13" s="1182"/>
      <c r="AL13" s="1183"/>
      <c r="AM13" s="1183"/>
      <c r="AN13" s="1183"/>
      <c r="AO13" s="1183"/>
      <c r="AP13" s="1183"/>
      <c r="AQ13" s="1183"/>
      <c r="AR13" s="1183"/>
      <c r="AS13" s="1183"/>
      <c r="AT13" s="1183"/>
      <c r="AU13" s="1180"/>
      <c r="AV13" s="1180"/>
      <c r="AW13" s="1180"/>
      <c r="AX13" s="1180"/>
      <c r="AY13" s="1181"/>
      <c r="AZ13" s="252"/>
      <c r="BA13" s="252"/>
      <c r="BB13" s="252"/>
      <c r="BC13" s="252"/>
      <c r="BD13" s="252"/>
      <c r="BE13" s="253"/>
      <c r="BF13" s="253"/>
      <c r="BG13" s="253"/>
      <c r="BH13" s="253"/>
      <c r="BI13" s="253"/>
      <c r="BJ13" s="253"/>
      <c r="BK13" s="253"/>
      <c r="BL13" s="253"/>
      <c r="BM13" s="253"/>
      <c r="BN13" s="253"/>
      <c r="BO13" s="253"/>
      <c r="BP13" s="253"/>
      <c r="BQ13" s="262">
        <v>7</v>
      </c>
      <c r="BR13" s="263"/>
      <c r="BS13" s="1108"/>
      <c r="BT13" s="1109"/>
      <c r="BU13" s="1109"/>
      <c r="BV13" s="1109"/>
      <c r="BW13" s="1109"/>
      <c r="BX13" s="1109"/>
      <c r="BY13" s="1109"/>
      <c r="BZ13" s="1109"/>
      <c r="CA13" s="1109"/>
      <c r="CB13" s="1109"/>
      <c r="CC13" s="1109"/>
      <c r="CD13" s="1109"/>
      <c r="CE13" s="1109"/>
      <c r="CF13" s="1109"/>
      <c r="CG13" s="1110"/>
      <c r="CH13" s="1083"/>
      <c r="CI13" s="1084"/>
      <c r="CJ13" s="1084"/>
      <c r="CK13" s="1084"/>
      <c r="CL13" s="1085"/>
      <c r="CM13" s="1083"/>
      <c r="CN13" s="1084"/>
      <c r="CO13" s="1084"/>
      <c r="CP13" s="1084"/>
      <c r="CQ13" s="1085"/>
      <c r="CR13" s="1083"/>
      <c r="CS13" s="1084"/>
      <c r="CT13" s="1084"/>
      <c r="CU13" s="1084"/>
      <c r="CV13" s="1085"/>
      <c r="CW13" s="1083"/>
      <c r="CX13" s="1084"/>
      <c r="CY13" s="1084"/>
      <c r="CZ13" s="1084"/>
      <c r="DA13" s="1085"/>
      <c r="DB13" s="1083"/>
      <c r="DC13" s="1084"/>
      <c r="DD13" s="1084"/>
      <c r="DE13" s="1084"/>
      <c r="DF13" s="1085"/>
      <c r="DG13" s="1083"/>
      <c r="DH13" s="1084"/>
      <c r="DI13" s="1084"/>
      <c r="DJ13" s="1084"/>
      <c r="DK13" s="1085"/>
      <c r="DL13" s="1083"/>
      <c r="DM13" s="1084"/>
      <c r="DN13" s="1084"/>
      <c r="DO13" s="1084"/>
      <c r="DP13" s="1085"/>
      <c r="DQ13" s="1083"/>
      <c r="DR13" s="1084"/>
      <c r="DS13" s="1084"/>
      <c r="DT13" s="1084"/>
      <c r="DU13" s="1085"/>
      <c r="DV13" s="1086"/>
      <c r="DW13" s="1087"/>
      <c r="DX13" s="1087"/>
      <c r="DY13" s="1087"/>
      <c r="DZ13" s="1088"/>
      <c r="EA13" s="254"/>
    </row>
    <row r="14" spans="1:131" s="255" customFormat="1" ht="26.25" customHeight="1" x14ac:dyDescent="0.15">
      <c r="A14" s="261">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3"/>
      <c r="AG14" s="1114"/>
      <c r="AH14" s="1114"/>
      <c r="AI14" s="1114"/>
      <c r="AJ14" s="1115"/>
      <c r="AK14" s="1182"/>
      <c r="AL14" s="1183"/>
      <c r="AM14" s="1183"/>
      <c r="AN14" s="1183"/>
      <c r="AO14" s="1183"/>
      <c r="AP14" s="1183"/>
      <c r="AQ14" s="1183"/>
      <c r="AR14" s="1183"/>
      <c r="AS14" s="1183"/>
      <c r="AT14" s="1183"/>
      <c r="AU14" s="1180"/>
      <c r="AV14" s="1180"/>
      <c r="AW14" s="1180"/>
      <c r="AX14" s="1180"/>
      <c r="AY14" s="1181"/>
      <c r="AZ14" s="252"/>
      <c r="BA14" s="252"/>
      <c r="BB14" s="252"/>
      <c r="BC14" s="252"/>
      <c r="BD14" s="252"/>
      <c r="BE14" s="253"/>
      <c r="BF14" s="253"/>
      <c r="BG14" s="253"/>
      <c r="BH14" s="253"/>
      <c r="BI14" s="253"/>
      <c r="BJ14" s="253"/>
      <c r="BK14" s="253"/>
      <c r="BL14" s="253"/>
      <c r="BM14" s="253"/>
      <c r="BN14" s="253"/>
      <c r="BO14" s="253"/>
      <c r="BP14" s="253"/>
      <c r="BQ14" s="262">
        <v>8</v>
      </c>
      <c r="BR14" s="263"/>
      <c r="BS14" s="1108"/>
      <c r="BT14" s="1109"/>
      <c r="BU14" s="1109"/>
      <c r="BV14" s="1109"/>
      <c r="BW14" s="1109"/>
      <c r="BX14" s="1109"/>
      <c r="BY14" s="1109"/>
      <c r="BZ14" s="1109"/>
      <c r="CA14" s="1109"/>
      <c r="CB14" s="1109"/>
      <c r="CC14" s="1109"/>
      <c r="CD14" s="1109"/>
      <c r="CE14" s="1109"/>
      <c r="CF14" s="1109"/>
      <c r="CG14" s="1110"/>
      <c r="CH14" s="1083"/>
      <c r="CI14" s="1084"/>
      <c r="CJ14" s="1084"/>
      <c r="CK14" s="1084"/>
      <c r="CL14" s="1085"/>
      <c r="CM14" s="1083"/>
      <c r="CN14" s="1084"/>
      <c r="CO14" s="1084"/>
      <c r="CP14" s="1084"/>
      <c r="CQ14" s="1085"/>
      <c r="CR14" s="1083"/>
      <c r="CS14" s="1084"/>
      <c r="CT14" s="1084"/>
      <c r="CU14" s="1084"/>
      <c r="CV14" s="1085"/>
      <c r="CW14" s="1083"/>
      <c r="CX14" s="1084"/>
      <c r="CY14" s="1084"/>
      <c r="CZ14" s="1084"/>
      <c r="DA14" s="1085"/>
      <c r="DB14" s="1083"/>
      <c r="DC14" s="1084"/>
      <c r="DD14" s="1084"/>
      <c r="DE14" s="1084"/>
      <c r="DF14" s="1085"/>
      <c r="DG14" s="1083"/>
      <c r="DH14" s="1084"/>
      <c r="DI14" s="1084"/>
      <c r="DJ14" s="1084"/>
      <c r="DK14" s="1085"/>
      <c r="DL14" s="1083"/>
      <c r="DM14" s="1084"/>
      <c r="DN14" s="1084"/>
      <c r="DO14" s="1084"/>
      <c r="DP14" s="1085"/>
      <c r="DQ14" s="1083"/>
      <c r="DR14" s="1084"/>
      <c r="DS14" s="1084"/>
      <c r="DT14" s="1084"/>
      <c r="DU14" s="1085"/>
      <c r="DV14" s="1086"/>
      <c r="DW14" s="1087"/>
      <c r="DX14" s="1087"/>
      <c r="DY14" s="1087"/>
      <c r="DZ14" s="1088"/>
      <c r="EA14" s="254"/>
    </row>
    <row r="15" spans="1:131" s="255" customFormat="1" ht="26.25" customHeight="1" x14ac:dyDescent="0.15">
      <c r="A15" s="261">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3"/>
      <c r="AG15" s="1114"/>
      <c r="AH15" s="1114"/>
      <c r="AI15" s="1114"/>
      <c r="AJ15" s="1115"/>
      <c r="AK15" s="1182"/>
      <c r="AL15" s="1183"/>
      <c r="AM15" s="1183"/>
      <c r="AN15" s="1183"/>
      <c r="AO15" s="1183"/>
      <c r="AP15" s="1183"/>
      <c r="AQ15" s="1183"/>
      <c r="AR15" s="1183"/>
      <c r="AS15" s="1183"/>
      <c r="AT15" s="1183"/>
      <c r="AU15" s="1180"/>
      <c r="AV15" s="1180"/>
      <c r="AW15" s="1180"/>
      <c r="AX15" s="1180"/>
      <c r="AY15" s="1181"/>
      <c r="AZ15" s="252"/>
      <c r="BA15" s="252"/>
      <c r="BB15" s="252"/>
      <c r="BC15" s="252"/>
      <c r="BD15" s="252"/>
      <c r="BE15" s="253"/>
      <c r="BF15" s="253"/>
      <c r="BG15" s="253"/>
      <c r="BH15" s="253"/>
      <c r="BI15" s="253"/>
      <c r="BJ15" s="253"/>
      <c r="BK15" s="253"/>
      <c r="BL15" s="253"/>
      <c r="BM15" s="253"/>
      <c r="BN15" s="253"/>
      <c r="BO15" s="253"/>
      <c r="BP15" s="253"/>
      <c r="BQ15" s="262">
        <v>9</v>
      </c>
      <c r="BR15" s="263"/>
      <c r="BS15" s="1108"/>
      <c r="BT15" s="1109"/>
      <c r="BU15" s="1109"/>
      <c r="BV15" s="1109"/>
      <c r="BW15" s="1109"/>
      <c r="BX15" s="1109"/>
      <c r="BY15" s="1109"/>
      <c r="BZ15" s="1109"/>
      <c r="CA15" s="1109"/>
      <c r="CB15" s="1109"/>
      <c r="CC15" s="1109"/>
      <c r="CD15" s="1109"/>
      <c r="CE15" s="1109"/>
      <c r="CF15" s="1109"/>
      <c r="CG15" s="1110"/>
      <c r="CH15" s="1083"/>
      <c r="CI15" s="1084"/>
      <c r="CJ15" s="1084"/>
      <c r="CK15" s="1084"/>
      <c r="CL15" s="1085"/>
      <c r="CM15" s="1083"/>
      <c r="CN15" s="1084"/>
      <c r="CO15" s="1084"/>
      <c r="CP15" s="1084"/>
      <c r="CQ15" s="1085"/>
      <c r="CR15" s="1083"/>
      <c r="CS15" s="1084"/>
      <c r="CT15" s="1084"/>
      <c r="CU15" s="1084"/>
      <c r="CV15" s="1085"/>
      <c r="CW15" s="1083"/>
      <c r="CX15" s="1084"/>
      <c r="CY15" s="1084"/>
      <c r="CZ15" s="1084"/>
      <c r="DA15" s="1085"/>
      <c r="DB15" s="1083"/>
      <c r="DC15" s="1084"/>
      <c r="DD15" s="1084"/>
      <c r="DE15" s="1084"/>
      <c r="DF15" s="1085"/>
      <c r="DG15" s="1083"/>
      <c r="DH15" s="1084"/>
      <c r="DI15" s="1084"/>
      <c r="DJ15" s="1084"/>
      <c r="DK15" s="1085"/>
      <c r="DL15" s="1083"/>
      <c r="DM15" s="1084"/>
      <c r="DN15" s="1084"/>
      <c r="DO15" s="1084"/>
      <c r="DP15" s="1085"/>
      <c r="DQ15" s="1083"/>
      <c r="DR15" s="1084"/>
      <c r="DS15" s="1084"/>
      <c r="DT15" s="1084"/>
      <c r="DU15" s="1085"/>
      <c r="DV15" s="1086"/>
      <c r="DW15" s="1087"/>
      <c r="DX15" s="1087"/>
      <c r="DY15" s="1087"/>
      <c r="DZ15" s="1088"/>
      <c r="EA15" s="254"/>
    </row>
    <row r="16" spans="1:131" s="255" customFormat="1" ht="26.25" customHeight="1" x14ac:dyDescent="0.15">
      <c r="A16" s="261">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3"/>
      <c r="AG16" s="1114"/>
      <c r="AH16" s="1114"/>
      <c r="AI16" s="1114"/>
      <c r="AJ16" s="1115"/>
      <c r="AK16" s="1182"/>
      <c r="AL16" s="1183"/>
      <c r="AM16" s="1183"/>
      <c r="AN16" s="1183"/>
      <c r="AO16" s="1183"/>
      <c r="AP16" s="1183"/>
      <c r="AQ16" s="1183"/>
      <c r="AR16" s="1183"/>
      <c r="AS16" s="1183"/>
      <c r="AT16" s="1183"/>
      <c r="AU16" s="1180"/>
      <c r="AV16" s="1180"/>
      <c r="AW16" s="1180"/>
      <c r="AX16" s="1180"/>
      <c r="AY16" s="1181"/>
      <c r="AZ16" s="252"/>
      <c r="BA16" s="252"/>
      <c r="BB16" s="252"/>
      <c r="BC16" s="252"/>
      <c r="BD16" s="252"/>
      <c r="BE16" s="253"/>
      <c r="BF16" s="253"/>
      <c r="BG16" s="253"/>
      <c r="BH16" s="253"/>
      <c r="BI16" s="253"/>
      <c r="BJ16" s="253"/>
      <c r="BK16" s="253"/>
      <c r="BL16" s="253"/>
      <c r="BM16" s="253"/>
      <c r="BN16" s="253"/>
      <c r="BO16" s="253"/>
      <c r="BP16" s="253"/>
      <c r="BQ16" s="262">
        <v>10</v>
      </c>
      <c r="BR16" s="263"/>
      <c r="BS16" s="1108"/>
      <c r="BT16" s="1109"/>
      <c r="BU16" s="1109"/>
      <c r="BV16" s="1109"/>
      <c r="BW16" s="1109"/>
      <c r="BX16" s="1109"/>
      <c r="BY16" s="1109"/>
      <c r="BZ16" s="1109"/>
      <c r="CA16" s="1109"/>
      <c r="CB16" s="1109"/>
      <c r="CC16" s="1109"/>
      <c r="CD16" s="1109"/>
      <c r="CE16" s="1109"/>
      <c r="CF16" s="1109"/>
      <c r="CG16" s="1110"/>
      <c r="CH16" s="1083"/>
      <c r="CI16" s="1084"/>
      <c r="CJ16" s="1084"/>
      <c r="CK16" s="1084"/>
      <c r="CL16" s="1085"/>
      <c r="CM16" s="1083"/>
      <c r="CN16" s="1084"/>
      <c r="CO16" s="1084"/>
      <c r="CP16" s="1084"/>
      <c r="CQ16" s="1085"/>
      <c r="CR16" s="1083"/>
      <c r="CS16" s="1084"/>
      <c r="CT16" s="1084"/>
      <c r="CU16" s="1084"/>
      <c r="CV16" s="1085"/>
      <c r="CW16" s="1083"/>
      <c r="CX16" s="1084"/>
      <c r="CY16" s="1084"/>
      <c r="CZ16" s="1084"/>
      <c r="DA16" s="1085"/>
      <c r="DB16" s="1083"/>
      <c r="DC16" s="1084"/>
      <c r="DD16" s="1084"/>
      <c r="DE16" s="1084"/>
      <c r="DF16" s="1085"/>
      <c r="DG16" s="1083"/>
      <c r="DH16" s="1084"/>
      <c r="DI16" s="1084"/>
      <c r="DJ16" s="1084"/>
      <c r="DK16" s="1085"/>
      <c r="DL16" s="1083"/>
      <c r="DM16" s="1084"/>
      <c r="DN16" s="1084"/>
      <c r="DO16" s="1084"/>
      <c r="DP16" s="1085"/>
      <c r="DQ16" s="1083"/>
      <c r="DR16" s="1084"/>
      <c r="DS16" s="1084"/>
      <c r="DT16" s="1084"/>
      <c r="DU16" s="1085"/>
      <c r="DV16" s="1086"/>
      <c r="DW16" s="1087"/>
      <c r="DX16" s="1087"/>
      <c r="DY16" s="1087"/>
      <c r="DZ16" s="1088"/>
      <c r="EA16" s="254"/>
    </row>
    <row r="17" spans="1:131" s="255" customFormat="1" ht="26.25" customHeight="1" x14ac:dyDescent="0.15">
      <c r="A17" s="261">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3"/>
      <c r="AG17" s="1114"/>
      <c r="AH17" s="1114"/>
      <c r="AI17" s="1114"/>
      <c r="AJ17" s="1115"/>
      <c r="AK17" s="1182"/>
      <c r="AL17" s="1183"/>
      <c r="AM17" s="1183"/>
      <c r="AN17" s="1183"/>
      <c r="AO17" s="1183"/>
      <c r="AP17" s="1183"/>
      <c r="AQ17" s="1183"/>
      <c r="AR17" s="1183"/>
      <c r="AS17" s="1183"/>
      <c r="AT17" s="1183"/>
      <c r="AU17" s="1180"/>
      <c r="AV17" s="1180"/>
      <c r="AW17" s="1180"/>
      <c r="AX17" s="1180"/>
      <c r="AY17" s="1181"/>
      <c r="AZ17" s="252"/>
      <c r="BA17" s="252"/>
      <c r="BB17" s="252"/>
      <c r="BC17" s="252"/>
      <c r="BD17" s="252"/>
      <c r="BE17" s="253"/>
      <c r="BF17" s="253"/>
      <c r="BG17" s="253"/>
      <c r="BH17" s="253"/>
      <c r="BI17" s="253"/>
      <c r="BJ17" s="253"/>
      <c r="BK17" s="253"/>
      <c r="BL17" s="253"/>
      <c r="BM17" s="253"/>
      <c r="BN17" s="253"/>
      <c r="BO17" s="253"/>
      <c r="BP17" s="253"/>
      <c r="BQ17" s="262">
        <v>11</v>
      </c>
      <c r="BR17" s="263"/>
      <c r="BS17" s="1108"/>
      <c r="BT17" s="1109"/>
      <c r="BU17" s="1109"/>
      <c r="BV17" s="1109"/>
      <c r="BW17" s="1109"/>
      <c r="BX17" s="1109"/>
      <c r="BY17" s="1109"/>
      <c r="BZ17" s="1109"/>
      <c r="CA17" s="1109"/>
      <c r="CB17" s="1109"/>
      <c r="CC17" s="1109"/>
      <c r="CD17" s="1109"/>
      <c r="CE17" s="1109"/>
      <c r="CF17" s="1109"/>
      <c r="CG17" s="1110"/>
      <c r="CH17" s="1083"/>
      <c r="CI17" s="1084"/>
      <c r="CJ17" s="1084"/>
      <c r="CK17" s="1084"/>
      <c r="CL17" s="1085"/>
      <c r="CM17" s="1083"/>
      <c r="CN17" s="1084"/>
      <c r="CO17" s="1084"/>
      <c r="CP17" s="1084"/>
      <c r="CQ17" s="1085"/>
      <c r="CR17" s="1083"/>
      <c r="CS17" s="1084"/>
      <c r="CT17" s="1084"/>
      <c r="CU17" s="1084"/>
      <c r="CV17" s="1085"/>
      <c r="CW17" s="1083"/>
      <c r="CX17" s="1084"/>
      <c r="CY17" s="1084"/>
      <c r="CZ17" s="1084"/>
      <c r="DA17" s="1085"/>
      <c r="DB17" s="1083"/>
      <c r="DC17" s="1084"/>
      <c r="DD17" s="1084"/>
      <c r="DE17" s="1084"/>
      <c r="DF17" s="1085"/>
      <c r="DG17" s="1083"/>
      <c r="DH17" s="1084"/>
      <c r="DI17" s="1084"/>
      <c r="DJ17" s="1084"/>
      <c r="DK17" s="1085"/>
      <c r="DL17" s="1083"/>
      <c r="DM17" s="1084"/>
      <c r="DN17" s="1084"/>
      <c r="DO17" s="1084"/>
      <c r="DP17" s="1085"/>
      <c r="DQ17" s="1083"/>
      <c r="DR17" s="1084"/>
      <c r="DS17" s="1084"/>
      <c r="DT17" s="1084"/>
      <c r="DU17" s="1085"/>
      <c r="DV17" s="1086"/>
      <c r="DW17" s="1087"/>
      <c r="DX17" s="1087"/>
      <c r="DY17" s="1087"/>
      <c r="DZ17" s="1088"/>
      <c r="EA17" s="254"/>
    </row>
    <row r="18" spans="1:131" s="255" customFormat="1" ht="26.25" customHeight="1" x14ac:dyDescent="0.15">
      <c r="A18" s="261">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3"/>
      <c r="AG18" s="1114"/>
      <c r="AH18" s="1114"/>
      <c r="AI18" s="1114"/>
      <c r="AJ18" s="1115"/>
      <c r="AK18" s="1182"/>
      <c r="AL18" s="1183"/>
      <c r="AM18" s="1183"/>
      <c r="AN18" s="1183"/>
      <c r="AO18" s="1183"/>
      <c r="AP18" s="1183"/>
      <c r="AQ18" s="1183"/>
      <c r="AR18" s="1183"/>
      <c r="AS18" s="1183"/>
      <c r="AT18" s="1183"/>
      <c r="AU18" s="1180"/>
      <c r="AV18" s="1180"/>
      <c r="AW18" s="1180"/>
      <c r="AX18" s="1180"/>
      <c r="AY18" s="1181"/>
      <c r="AZ18" s="252"/>
      <c r="BA18" s="252"/>
      <c r="BB18" s="252"/>
      <c r="BC18" s="252"/>
      <c r="BD18" s="252"/>
      <c r="BE18" s="253"/>
      <c r="BF18" s="253"/>
      <c r="BG18" s="253"/>
      <c r="BH18" s="253"/>
      <c r="BI18" s="253"/>
      <c r="BJ18" s="253"/>
      <c r="BK18" s="253"/>
      <c r="BL18" s="253"/>
      <c r="BM18" s="253"/>
      <c r="BN18" s="253"/>
      <c r="BO18" s="253"/>
      <c r="BP18" s="253"/>
      <c r="BQ18" s="262">
        <v>12</v>
      </c>
      <c r="BR18" s="263"/>
      <c r="BS18" s="1108"/>
      <c r="BT18" s="1109"/>
      <c r="BU18" s="1109"/>
      <c r="BV18" s="1109"/>
      <c r="BW18" s="1109"/>
      <c r="BX18" s="1109"/>
      <c r="BY18" s="1109"/>
      <c r="BZ18" s="1109"/>
      <c r="CA18" s="1109"/>
      <c r="CB18" s="1109"/>
      <c r="CC18" s="1109"/>
      <c r="CD18" s="1109"/>
      <c r="CE18" s="1109"/>
      <c r="CF18" s="1109"/>
      <c r="CG18" s="1110"/>
      <c r="CH18" s="1083"/>
      <c r="CI18" s="1084"/>
      <c r="CJ18" s="1084"/>
      <c r="CK18" s="1084"/>
      <c r="CL18" s="1085"/>
      <c r="CM18" s="1083"/>
      <c r="CN18" s="1084"/>
      <c r="CO18" s="1084"/>
      <c r="CP18" s="1084"/>
      <c r="CQ18" s="1085"/>
      <c r="CR18" s="1083"/>
      <c r="CS18" s="1084"/>
      <c r="CT18" s="1084"/>
      <c r="CU18" s="1084"/>
      <c r="CV18" s="1085"/>
      <c r="CW18" s="1083"/>
      <c r="CX18" s="1084"/>
      <c r="CY18" s="1084"/>
      <c r="CZ18" s="1084"/>
      <c r="DA18" s="1085"/>
      <c r="DB18" s="1083"/>
      <c r="DC18" s="1084"/>
      <c r="DD18" s="1084"/>
      <c r="DE18" s="1084"/>
      <c r="DF18" s="1085"/>
      <c r="DG18" s="1083"/>
      <c r="DH18" s="1084"/>
      <c r="DI18" s="1084"/>
      <c r="DJ18" s="1084"/>
      <c r="DK18" s="1085"/>
      <c r="DL18" s="1083"/>
      <c r="DM18" s="1084"/>
      <c r="DN18" s="1084"/>
      <c r="DO18" s="1084"/>
      <c r="DP18" s="1085"/>
      <c r="DQ18" s="1083"/>
      <c r="DR18" s="1084"/>
      <c r="DS18" s="1084"/>
      <c r="DT18" s="1084"/>
      <c r="DU18" s="1085"/>
      <c r="DV18" s="1086"/>
      <c r="DW18" s="1087"/>
      <c r="DX18" s="1087"/>
      <c r="DY18" s="1087"/>
      <c r="DZ18" s="1088"/>
      <c r="EA18" s="254"/>
    </row>
    <row r="19" spans="1:131" s="255" customFormat="1" ht="26.25" customHeight="1" x14ac:dyDescent="0.15">
      <c r="A19" s="261">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3"/>
      <c r="AG19" s="1114"/>
      <c r="AH19" s="1114"/>
      <c r="AI19" s="1114"/>
      <c r="AJ19" s="1115"/>
      <c r="AK19" s="1182"/>
      <c r="AL19" s="1183"/>
      <c r="AM19" s="1183"/>
      <c r="AN19" s="1183"/>
      <c r="AO19" s="1183"/>
      <c r="AP19" s="1183"/>
      <c r="AQ19" s="1183"/>
      <c r="AR19" s="1183"/>
      <c r="AS19" s="1183"/>
      <c r="AT19" s="1183"/>
      <c r="AU19" s="1180"/>
      <c r="AV19" s="1180"/>
      <c r="AW19" s="1180"/>
      <c r="AX19" s="1180"/>
      <c r="AY19" s="1181"/>
      <c r="AZ19" s="252"/>
      <c r="BA19" s="252"/>
      <c r="BB19" s="252"/>
      <c r="BC19" s="252"/>
      <c r="BD19" s="252"/>
      <c r="BE19" s="253"/>
      <c r="BF19" s="253"/>
      <c r="BG19" s="253"/>
      <c r="BH19" s="253"/>
      <c r="BI19" s="253"/>
      <c r="BJ19" s="253"/>
      <c r="BK19" s="253"/>
      <c r="BL19" s="253"/>
      <c r="BM19" s="253"/>
      <c r="BN19" s="253"/>
      <c r="BO19" s="253"/>
      <c r="BP19" s="253"/>
      <c r="BQ19" s="262">
        <v>13</v>
      </c>
      <c r="BR19" s="263"/>
      <c r="BS19" s="1108"/>
      <c r="BT19" s="1109"/>
      <c r="BU19" s="1109"/>
      <c r="BV19" s="1109"/>
      <c r="BW19" s="1109"/>
      <c r="BX19" s="1109"/>
      <c r="BY19" s="1109"/>
      <c r="BZ19" s="1109"/>
      <c r="CA19" s="1109"/>
      <c r="CB19" s="1109"/>
      <c r="CC19" s="1109"/>
      <c r="CD19" s="1109"/>
      <c r="CE19" s="1109"/>
      <c r="CF19" s="1109"/>
      <c r="CG19" s="1110"/>
      <c r="CH19" s="1083"/>
      <c r="CI19" s="1084"/>
      <c r="CJ19" s="1084"/>
      <c r="CK19" s="1084"/>
      <c r="CL19" s="1085"/>
      <c r="CM19" s="1083"/>
      <c r="CN19" s="1084"/>
      <c r="CO19" s="1084"/>
      <c r="CP19" s="1084"/>
      <c r="CQ19" s="1085"/>
      <c r="CR19" s="1083"/>
      <c r="CS19" s="1084"/>
      <c r="CT19" s="1084"/>
      <c r="CU19" s="1084"/>
      <c r="CV19" s="1085"/>
      <c r="CW19" s="1083"/>
      <c r="CX19" s="1084"/>
      <c r="CY19" s="1084"/>
      <c r="CZ19" s="1084"/>
      <c r="DA19" s="1085"/>
      <c r="DB19" s="1083"/>
      <c r="DC19" s="1084"/>
      <c r="DD19" s="1084"/>
      <c r="DE19" s="1084"/>
      <c r="DF19" s="1085"/>
      <c r="DG19" s="1083"/>
      <c r="DH19" s="1084"/>
      <c r="DI19" s="1084"/>
      <c r="DJ19" s="1084"/>
      <c r="DK19" s="1085"/>
      <c r="DL19" s="1083"/>
      <c r="DM19" s="1084"/>
      <c r="DN19" s="1084"/>
      <c r="DO19" s="1084"/>
      <c r="DP19" s="1085"/>
      <c r="DQ19" s="1083"/>
      <c r="DR19" s="1084"/>
      <c r="DS19" s="1084"/>
      <c r="DT19" s="1084"/>
      <c r="DU19" s="1085"/>
      <c r="DV19" s="1086"/>
      <c r="DW19" s="1087"/>
      <c r="DX19" s="1087"/>
      <c r="DY19" s="1087"/>
      <c r="DZ19" s="1088"/>
      <c r="EA19" s="254"/>
    </row>
    <row r="20" spans="1:131" s="255" customFormat="1" ht="26.25" customHeight="1" x14ac:dyDescent="0.15">
      <c r="A20" s="261">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3"/>
      <c r="AG20" s="1114"/>
      <c r="AH20" s="1114"/>
      <c r="AI20" s="1114"/>
      <c r="AJ20" s="1115"/>
      <c r="AK20" s="1182"/>
      <c r="AL20" s="1183"/>
      <c r="AM20" s="1183"/>
      <c r="AN20" s="1183"/>
      <c r="AO20" s="1183"/>
      <c r="AP20" s="1183"/>
      <c r="AQ20" s="1183"/>
      <c r="AR20" s="1183"/>
      <c r="AS20" s="1183"/>
      <c r="AT20" s="1183"/>
      <c r="AU20" s="1180"/>
      <c r="AV20" s="1180"/>
      <c r="AW20" s="1180"/>
      <c r="AX20" s="1180"/>
      <c r="AY20" s="1181"/>
      <c r="AZ20" s="252"/>
      <c r="BA20" s="252"/>
      <c r="BB20" s="252"/>
      <c r="BC20" s="252"/>
      <c r="BD20" s="252"/>
      <c r="BE20" s="253"/>
      <c r="BF20" s="253"/>
      <c r="BG20" s="253"/>
      <c r="BH20" s="253"/>
      <c r="BI20" s="253"/>
      <c r="BJ20" s="253"/>
      <c r="BK20" s="253"/>
      <c r="BL20" s="253"/>
      <c r="BM20" s="253"/>
      <c r="BN20" s="253"/>
      <c r="BO20" s="253"/>
      <c r="BP20" s="253"/>
      <c r="BQ20" s="262">
        <v>14</v>
      </c>
      <c r="BR20" s="263"/>
      <c r="BS20" s="1108"/>
      <c r="BT20" s="1109"/>
      <c r="BU20" s="1109"/>
      <c r="BV20" s="1109"/>
      <c r="BW20" s="1109"/>
      <c r="BX20" s="1109"/>
      <c r="BY20" s="1109"/>
      <c r="BZ20" s="1109"/>
      <c r="CA20" s="1109"/>
      <c r="CB20" s="1109"/>
      <c r="CC20" s="1109"/>
      <c r="CD20" s="1109"/>
      <c r="CE20" s="1109"/>
      <c r="CF20" s="1109"/>
      <c r="CG20" s="1110"/>
      <c r="CH20" s="1083"/>
      <c r="CI20" s="1084"/>
      <c r="CJ20" s="1084"/>
      <c r="CK20" s="1084"/>
      <c r="CL20" s="1085"/>
      <c r="CM20" s="1083"/>
      <c r="CN20" s="1084"/>
      <c r="CO20" s="1084"/>
      <c r="CP20" s="1084"/>
      <c r="CQ20" s="1085"/>
      <c r="CR20" s="1083"/>
      <c r="CS20" s="1084"/>
      <c r="CT20" s="1084"/>
      <c r="CU20" s="1084"/>
      <c r="CV20" s="1085"/>
      <c r="CW20" s="1083"/>
      <c r="CX20" s="1084"/>
      <c r="CY20" s="1084"/>
      <c r="CZ20" s="1084"/>
      <c r="DA20" s="1085"/>
      <c r="DB20" s="1083"/>
      <c r="DC20" s="1084"/>
      <c r="DD20" s="1084"/>
      <c r="DE20" s="1084"/>
      <c r="DF20" s="1085"/>
      <c r="DG20" s="1083"/>
      <c r="DH20" s="1084"/>
      <c r="DI20" s="1084"/>
      <c r="DJ20" s="1084"/>
      <c r="DK20" s="1085"/>
      <c r="DL20" s="1083"/>
      <c r="DM20" s="1084"/>
      <c r="DN20" s="1084"/>
      <c r="DO20" s="1084"/>
      <c r="DP20" s="1085"/>
      <c r="DQ20" s="1083"/>
      <c r="DR20" s="1084"/>
      <c r="DS20" s="1084"/>
      <c r="DT20" s="1084"/>
      <c r="DU20" s="1085"/>
      <c r="DV20" s="1086"/>
      <c r="DW20" s="1087"/>
      <c r="DX20" s="1087"/>
      <c r="DY20" s="1087"/>
      <c r="DZ20" s="1088"/>
      <c r="EA20" s="254"/>
    </row>
    <row r="21" spans="1:131" s="255" customFormat="1" ht="26.25" customHeight="1" thickBot="1" x14ac:dyDescent="0.2">
      <c r="A21" s="261">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3"/>
      <c r="AG21" s="1114"/>
      <c r="AH21" s="1114"/>
      <c r="AI21" s="1114"/>
      <c r="AJ21" s="1115"/>
      <c r="AK21" s="1182"/>
      <c r="AL21" s="1183"/>
      <c r="AM21" s="1183"/>
      <c r="AN21" s="1183"/>
      <c r="AO21" s="1183"/>
      <c r="AP21" s="1183"/>
      <c r="AQ21" s="1183"/>
      <c r="AR21" s="1183"/>
      <c r="AS21" s="1183"/>
      <c r="AT21" s="1183"/>
      <c r="AU21" s="1180"/>
      <c r="AV21" s="1180"/>
      <c r="AW21" s="1180"/>
      <c r="AX21" s="1180"/>
      <c r="AY21" s="1181"/>
      <c r="AZ21" s="252"/>
      <c r="BA21" s="252"/>
      <c r="BB21" s="252"/>
      <c r="BC21" s="252"/>
      <c r="BD21" s="252"/>
      <c r="BE21" s="253"/>
      <c r="BF21" s="253"/>
      <c r="BG21" s="253"/>
      <c r="BH21" s="253"/>
      <c r="BI21" s="253"/>
      <c r="BJ21" s="253"/>
      <c r="BK21" s="253"/>
      <c r="BL21" s="253"/>
      <c r="BM21" s="253"/>
      <c r="BN21" s="253"/>
      <c r="BO21" s="253"/>
      <c r="BP21" s="253"/>
      <c r="BQ21" s="262">
        <v>15</v>
      </c>
      <c r="BR21" s="263"/>
      <c r="BS21" s="1108"/>
      <c r="BT21" s="1109"/>
      <c r="BU21" s="1109"/>
      <c r="BV21" s="1109"/>
      <c r="BW21" s="1109"/>
      <c r="BX21" s="1109"/>
      <c r="BY21" s="1109"/>
      <c r="BZ21" s="1109"/>
      <c r="CA21" s="1109"/>
      <c r="CB21" s="1109"/>
      <c r="CC21" s="1109"/>
      <c r="CD21" s="1109"/>
      <c r="CE21" s="1109"/>
      <c r="CF21" s="1109"/>
      <c r="CG21" s="1110"/>
      <c r="CH21" s="1083"/>
      <c r="CI21" s="1084"/>
      <c r="CJ21" s="1084"/>
      <c r="CK21" s="1084"/>
      <c r="CL21" s="1085"/>
      <c r="CM21" s="1083"/>
      <c r="CN21" s="1084"/>
      <c r="CO21" s="1084"/>
      <c r="CP21" s="1084"/>
      <c r="CQ21" s="1085"/>
      <c r="CR21" s="1083"/>
      <c r="CS21" s="1084"/>
      <c r="CT21" s="1084"/>
      <c r="CU21" s="1084"/>
      <c r="CV21" s="1085"/>
      <c r="CW21" s="1083"/>
      <c r="CX21" s="1084"/>
      <c r="CY21" s="1084"/>
      <c r="CZ21" s="1084"/>
      <c r="DA21" s="1085"/>
      <c r="DB21" s="1083"/>
      <c r="DC21" s="1084"/>
      <c r="DD21" s="1084"/>
      <c r="DE21" s="1084"/>
      <c r="DF21" s="1085"/>
      <c r="DG21" s="1083"/>
      <c r="DH21" s="1084"/>
      <c r="DI21" s="1084"/>
      <c r="DJ21" s="1084"/>
      <c r="DK21" s="1085"/>
      <c r="DL21" s="1083"/>
      <c r="DM21" s="1084"/>
      <c r="DN21" s="1084"/>
      <c r="DO21" s="1084"/>
      <c r="DP21" s="1085"/>
      <c r="DQ21" s="1083"/>
      <c r="DR21" s="1084"/>
      <c r="DS21" s="1084"/>
      <c r="DT21" s="1084"/>
      <c r="DU21" s="1085"/>
      <c r="DV21" s="1086"/>
      <c r="DW21" s="1087"/>
      <c r="DX21" s="1087"/>
      <c r="DY21" s="1087"/>
      <c r="DZ21" s="1088"/>
      <c r="EA21" s="254"/>
    </row>
    <row r="22" spans="1:131" s="255" customFormat="1" ht="26.25" customHeight="1" x14ac:dyDescent="0.15">
      <c r="A22" s="261">
        <v>16</v>
      </c>
      <c r="B22" s="1132"/>
      <c r="C22" s="1133"/>
      <c r="D22" s="1133"/>
      <c r="E22" s="1133"/>
      <c r="F22" s="1133"/>
      <c r="G22" s="1133"/>
      <c r="H22" s="1133"/>
      <c r="I22" s="1133"/>
      <c r="J22" s="1133"/>
      <c r="K22" s="1133"/>
      <c r="L22" s="1133"/>
      <c r="M22" s="1133"/>
      <c r="N22" s="1133"/>
      <c r="O22" s="1133"/>
      <c r="P22" s="1134"/>
      <c r="Q22" s="1177"/>
      <c r="R22" s="1178"/>
      <c r="S22" s="1178"/>
      <c r="T22" s="1178"/>
      <c r="U22" s="1178"/>
      <c r="V22" s="1178"/>
      <c r="W22" s="1178"/>
      <c r="X22" s="1178"/>
      <c r="Y22" s="1178"/>
      <c r="Z22" s="1178"/>
      <c r="AA22" s="1178"/>
      <c r="AB22" s="1178"/>
      <c r="AC22" s="1178"/>
      <c r="AD22" s="1178"/>
      <c r="AE22" s="1179"/>
      <c r="AF22" s="1113"/>
      <c r="AG22" s="1114"/>
      <c r="AH22" s="1114"/>
      <c r="AI22" s="1114"/>
      <c r="AJ22" s="1115"/>
      <c r="AK22" s="1173"/>
      <c r="AL22" s="1174"/>
      <c r="AM22" s="1174"/>
      <c r="AN22" s="1174"/>
      <c r="AO22" s="1174"/>
      <c r="AP22" s="1174"/>
      <c r="AQ22" s="1174"/>
      <c r="AR22" s="1174"/>
      <c r="AS22" s="1174"/>
      <c r="AT22" s="1174"/>
      <c r="AU22" s="1175"/>
      <c r="AV22" s="1175"/>
      <c r="AW22" s="1175"/>
      <c r="AX22" s="1175"/>
      <c r="AY22" s="1176"/>
      <c r="AZ22" s="1130" t="s">
        <v>388</v>
      </c>
      <c r="BA22" s="1130"/>
      <c r="BB22" s="1130"/>
      <c r="BC22" s="1130"/>
      <c r="BD22" s="1131"/>
      <c r="BE22" s="253"/>
      <c r="BF22" s="253"/>
      <c r="BG22" s="253"/>
      <c r="BH22" s="253"/>
      <c r="BI22" s="253"/>
      <c r="BJ22" s="253"/>
      <c r="BK22" s="253"/>
      <c r="BL22" s="253"/>
      <c r="BM22" s="253"/>
      <c r="BN22" s="253"/>
      <c r="BO22" s="253"/>
      <c r="BP22" s="253"/>
      <c r="BQ22" s="262">
        <v>16</v>
      </c>
      <c r="BR22" s="263"/>
      <c r="BS22" s="1108"/>
      <c r="BT22" s="1109"/>
      <c r="BU22" s="1109"/>
      <c r="BV22" s="1109"/>
      <c r="BW22" s="1109"/>
      <c r="BX22" s="1109"/>
      <c r="BY22" s="1109"/>
      <c r="BZ22" s="1109"/>
      <c r="CA22" s="1109"/>
      <c r="CB22" s="1109"/>
      <c r="CC22" s="1109"/>
      <c r="CD22" s="1109"/>
      <c r="CE22" s="1109"/>
      <c r="CF22" s="1109"/>
      <c r="CG22" s="1110"/>
      <c r="CH22" s="1083"/>
      <c r="CI22" s="1084"/>
      <c r="CJ22" s="1084"/>
      <c r="CK22" s="1084"/>
      <c r="CL22" s="1085"/>
      <c r="CM22" s="1083"/>
      <c r="CN22" s="1084"/>
      <c r="CO22" s="1084"/>
      <c r="CP22" s="1084"/>
      <c r="CQ22" s="1085"/>
      <c r="CR22" s="1083"/>
      <c r="CS22" s="1084"/>
      <c r="CT22" s="1084"/>
      <c r="CU22" s="1084"/>
      <c r="CV22" s="1085"/>
      <c r="CW22" s="1083"/>
      <c r="CX22" s="1084"/>
      <c r="CY22" s="1084"/>
      <c r="CZ22" s="1084"/>
      <c r="DA22" s="1085"/>
      <c r="DB22" s="1083"/>
      <c r="DC22" s="1084"/>
      <c r="DD22" s="1084"/>
      <c r="DE22" s="1084"/>
      <c r="DF22" s="1085"/>
      <c r="DG22" s="1083"/>
      <c r="DH22" s="1084"/>
      <c r="DI22" s="1084"/>
      <c r="DJ22" s="1084"/>
      <c r="DK22" s="1085"/>
      <c r="DL22" s="1083"/>
      <c r="DM22" s="1084"/>
      <c r="DN22" s="1084"/>
      <c r="DO22" s="1084"/>
      <c r="DP22" s="1085"/>
      <c r="DQ22" s="1083"/>
      <c r="DR22" s="1084"/>
      <c r="DS22" s="1084"/>
      <c r="DT22" s="1084"/>
      <c r="DU22" s="1085"/>
      <c r="DV22" s="1086"/>
      <c r="DW22" s="1087"/>
      <c r="DX22" s="1087"/>
      <c r="DY22" s="1087"/>
      <c r="DZ22" s="1088"/>
      <c r="EA22" s="254"/>
    </row>
    <row r="23" spans="1:131" s="255" customFormat="1" ht="26.25" customHeight="1" thickBot="1" x14ac:dyDescent="0.2">
      <c r="A23" s="264" t="s">
        <v>389</v>
      </c>
      <c r="B23" s="1033" t="s">
        <v>390</v>
      </c>
      <c r="C23" s="1034"/>
      <c r="D23" s="1034"/>
      <c r="E23" s="1034"/>
      <c r="F23" s="1034"/>
      <c r="G23" s="1034"/>
      <c r="H23" s="1034"/>
      <c r="I23" s="1034"/>
      <c r="J23" s="1034"/>
      <c r="K23" s="1034"/>
      <c r="L23" s="1034"/>
      <c r="M23" s="1034"/>
      <c r="N23" s="1034"/>
      <c r="O23" s="1034"/>
      <c r="P23" s="1035"/>
      <c r="Q23" s="1164">
        <v>23222</v>
      </c>
      <c r="R23" s="1165"/>
      <c r="S23" s="1165"/>
      <c r="T23" s="1165"/>
      <c r="U23" s="1165"/>
      <c r="V23" s="1165">
        <v>22844</v>
      </c>
      <c r="W23" s="1165"/>
      <c r="X23" s="1165"/>
      <c r="Y23" s="1165"/>
      <c r="Z23" s="1165"/>
      <c r="AA23" s="1165">
        <v>378</v>
      </c>
      <c r="AB23" s="1165"/>
      <c r="AC23" s="1165"/>
      <c r="AD23" s="1165"/>
      <c r="AE23" s="1166"/>
      <c r="AF23" s="1167">
        <v>351</v>
      </c>
      <c r="AG23" s="1165"/>
      <c r="AH23" s="1165"/>
      <c r="AI23" s="1165"/>
      <c r="AJ23" s="1168"/>
      <c r="AK23" s="1169"/>
      <c r="AL23" s="1170"/>
      <c r="AM23" s="1170"/>
      <c r="AN23" s="1170"/>
      <c r="AO23" s="1170"/>
      <c r="AP23" s="1165">
        <v>36223</v>
      </c>
      <c r="AQ23" s="1165"/>
      <c r="AR23" s="1165"/>
      <c r="AS23" s="1165"/>
      <c r="AT23" s="1165"/>
      <c r="AU23" s="1171"/>
      <c r="AV23" s="1171"/>
      <c r="AW23" s="1171"/>
      <c r="AX23" s="1171"/>
      <c r="AY23" s="1172"/>
      <c r="AZ23" s="1161" t="s">
        <v>391</v>
      </c>
      <c r="BA23" s="1162"/>
      <c r="BB23" s="1162"/>
      <c r="BC23" s="1162"/>
      <c r="BD23" s="1163"/>
      <c r="BE23" s="253"/>
      <c r="BF23" s="253"/>
      <c r="BG23" s="253"/>
      <c r="BH23" s="253"/>
      <c r="BI23" s="253"/>
      <c r="BJ23" s="253"/>
      <c r="BK23" s="253"/>
      <c r="BL23" s="253"/>
      <c r="BM23" s="253"/>
      <c r="BN23" s="253"/>
      <c r="BO23" s="253"/>
      <c r="BP23" s="253"/>
      <c r="BQ23" s="262">
        <v>17</v>
      </c>
      <c r="BR23" s="263"/>
      <c r="BS23" s="1108"/>
      <c r="BT23" s="1109"/>
      <c r="BU23" s="1109"/>
      <c r="BV23" s="1109"/>
      <c r="BW23" s="1109"/>
      <c r="BX23" s="1109"/>
      <c r="BY23" s="1109"/>
      <c r="BZ23" s="1109"/>
      <c r="CA23" s="1109"/>
      <c r="CB23" s="1109"/>
      <c r="CC23" s="1109"/>
      <c r="CD23" s="1109"/>
      <c r="CE23" s="1109"/>
      <c r="CF23" s="1109"/>
      <c r="CG23" s="1110"/>
      <c r="CH23" s="1083"/>
      <c r="CI23" s="1084"/>
      <c r="CJ23" s="1084"/>
      <c r="CK23" s="1084"/>
      <c r="CL23" s="1085"/>
      <c r="CM23" s="1083"/>
      <c r="CN23" s="1084"/>
      <c r="CO23" s="1084"/>
      <c r="CP23" s="1084"/>
      <c r="CQ23" s="1085"/>
      <c r="CR23" s="1083"/>
      <c r="CS23" s="1084"/>
      <c r="CT23" s="1084"/>
      <c r="CU23" s="1084"/>
      <c r="CV23" s="1085"/>
      <c r="CW23" s="1083"/>
      <c r="CX23" s="1084"/>
      <c r="CY23" s="1084"/>
      <c r="CZ23" s="1084"/>
      <c r="DA23" s="1085"/>
      <c r="DB23" s="1083"/>
      <c r="DC23" s="1084"/>
      <c r="DD23" s="1084"/>
      <c r="DE23" s="1084"/>
      <c r="DF23" s="1085"/>
      <c r="DG23" s="1083"/>
      <c r="DH23" s="1084"/>
      <c r="DI23" s="1084"/>
      <c r="DJ23" s="1084"/>
      <c r="DK23" s="1085"/>
      <c r="DL23" s="1083"/>
      <c r="DM23" s="1084"/>
      <c r="DN23" s="1084"/>
      <c r="DO23" s="1084"/>
      <c r="DP23" s="1085"/>
      <c r="DQ23" s="1083"/>
      <c r="DR23" s="1084"/>
      <c r="DS23" s="1084"/>
      <c r="DT23" s="1084"/>
      <c r="DU23" s="1085"/>
      <c r="DV23" s="1086"/>
      <c r="DW23" s="1087"/>
      <c r="DX23" s="1087"/>
      <c r="DY23" s="1087"/>
      <c r="DZ23" s="1088"/>
      <c r="EA23" s="254"/>
    </row>
    <row r="24" spans="1:131" s="255" customFormat="1" ht="26.25" customHeight="1" x14ac:dyDescent="0.15">
      <c r="A24" s="1160" t="s">
        <v>392</v>
      </c>
      <c r="B24" s="1160"/>
      <c r="C24" s="1160"/>
      <c r="D24" s="1160"/>
      <c r="E24" s="1160"/>
      <c r="F24" s="1160"/>
      <c r="G24" s="1160"/>
      <c r="H24" s="1160"/>
      <c r="I24" s="1160"/>
      <c r="J24" s="1160"/>
      <c r="K24" s="1160"/>
      <c r="L24" s="1160"/>
      <c r="M24" s="1160"/>
      <c r="N24" s="1160"/>
      <c r="O24" s="1160"/>
      <c r="P24" s="1160"/>
      <c r="Q24" s="1160"/>
      <c r="R24" s="1160"/>
      <c r="S24" s="1160"/>
      <c r="T24" s="1160"/>
      <c r="U24" s="1160"/>
      <c r="V24" s="1160"/>
      <c r="W24" s="1160"/>
      <c r="X24" s="1160"/>
      <c r="Y24" s="1160"/>
      <c r="Z24" s="1160"/>
      <c r="AA24" s="1160"/>
      <c r="AB24" s="1160"/>
      <c r="AC24" s="1160"/>
      <c r="AD24" s="1160"/>
      <c r="AE24" s="1160"/>
      <c r="AF24" s="1160"/>
      <c r="AG24" s="1160"/>
      <c r="AH24" s="1160"/>
      <c r="AI24" s="1160"/>
      <c r="AJ24" s="1160"/>
      <c r="AK24" s="1160"/>
      <c r="AL24" s="1160"/>
      <c r="AM24" s="1160"/>
      <c r="AN24" s="1160"/>
      <c r="AO24" s="1160"/>
      <c r="AP24" s="1160"/>
      <c r="AQ24" s="1160"/>
      <c r="AR24" s="1160"/>
      <c r="AS24" s="1160"/>
      <c r="AT24" s="1160"/>
      <c r="AU24" s="1160"/>
      <c r="AV24" s="1160"/>
      <c r="AW24" s="1160"/>
      <c r="AX24" s="1160"/>
      <c r="AY24" s="1160"/>
      <c r="AZ24" s="252"/>
      <c r="BA24" s="252"/>
      <c r="BB24" s="252"/>
      <c r="BC24" s="252"/>
      <c r="BD24" s="252"/>
      <c r="BE24" s="253"/>
      <c r="BF24" s="253"/>
      <c r="BG24" s="253"/>
      <c r="BH24" s="253"/>
      <c r="BI24" s="253"/>
      <c r="BJ24" s="253"/>
      <c r="BK24" s="253"/>
      <c r="BL24" s="253"/>
      <c r="BM24" s="253"/>
      <c r="BN24" s="253"/>
      <c r="BO24" s="253"/>
      <c r="BP24" s="253"/>
      <c r="BQ24" s="262">
        <v>18</v>
      </c>
      <c r="BR24" s="263"/>
      <c r="BS24" s="1108"/>
      <c r="BT24" s="1109"/>
      <c r="BU24" s="1109"/>
      <c r="BV24" s="1109"/>
      <c r="BW24" s="1109"/>
      <c r="BX24" s="1109"/>
      <c r="BY24" s="1109"/>
      <c r="BZ24" s="1109"/>
      <c r="CA24" s="1109"/>
      <c r="CB24" s="1109"/>
      <c r="CC24" s="1109"/>
      <c r="CD24" s="1109"/>
      <c r="CE24" s="1109"/>
      <c r="CF24" s="1109"/>
      <c r="CG24" s="1110"/>
      <c r="CH24" s="1083"/>
      <c r="CI24" s="1084"/>
      <c r="CJ24" s="1084"/>
      <c r="CK24" s="1084"/>
      <c r="CL24" s="1085"/>
      <c r="CM24" s="1083"/>
      <c r="CN24" s="1084"/>
      <c r="CO24" s="1084"/>
      <c r="CP24" s="1084"/>
      <c r="CQ24" s="1085"/>
      <c r="CR24" s="1083"/>
      <c r="CS24" s="1084"/>
      <c r="CT24" s="1084"/>
      <c r="CU24" s="1084"/>
      <c r="CV24" s="1085"/>
      <c r="CW24" s="1083"/>
      <c r="CX24" s="1084"/>
      <c r="CY24" s="1084"/>
      <c r="CZ24" s="1084"/>
      <c r="DA24" s="1085"/>
      <c r="DB24" s="1083"/>
      <c r="DC24" s="1084"/>
      <c r="DD24" s="1084"/>
      <c r="DE24" s="1084"/>
      <c r="DF24" s="1085"/>
      <c r="DG24" s="1083"/>
      <c r="DH24" s="1084"/>
      <c r="DI24" s="1084"/>
      <c r="DJ24" s="1084"/>
      <c r="DK24" s="1085"/>
      <c r="DL24" s="1083"/>
      <c r="DM24" s="1084"/>
      <c r="DN24" s="1084"/>
      <c r="DO24" s="1084"/>
      <c r="DP24" s="1085"/>
      <c r="DQ24" s="1083"/>
      <c r="DR24" s="1084"/>
      <c r="DS24" s="1084"/>
      <c r="DT24" s="1084"/>
      <c r="DU24" s="1085"/>
      <c r="DV24" s="1086"/>
      <c r="DW24" s="1087"/>
      <c r="DX24" s="1087"/>
      <c r="DY24" s="1087"/>
      <c r="DZ24" s="1088"/>
      <c r="EA24" s="254"/>
    </row>
    <row r="25" spans="1:131" s="247" customFormat="1" ht="26.25" customHeight="1" thickBot="1" x14ac:dyDescent="0.2">
      <c r="A25" s="1159" t="s">
        <v>393</v>
      </c>
      <c r="B25" s="1159"/>
      <c r="C25" s="1159"/>
      <c r="D25" s="1159"/>
      <c r="E25" s="1159"/>
      <c r="F25" s="1159"/>
      <c r="G25" s="1159"/>
      <c r="H25" s="1159"/>
      <c r="I25" s="1159"/>
      <c r="J25" s="1159"/>
      <c r="K25" s="1159"/>
      <c r="L25" s="1159"/>
      <c r="M25" s="1159"/>
      <c r="N25" s="1159"/>
      <c r="O25" s="1159"/>
      <c r="P25" s="1159"/>
      <c r="Q25" s="1159"/>
      <c r="R25" s="1159"/>
      <c r="S25" s="1159"/>
      <c r="T25" s="1159"/>
      <c r="U25" s="1159"/>
      <c r="V25" s="1159"/>
      <c r="W25" s="1159"/>
      <c r="X25" s="1159"/>
      <c r="Y25" s="1159"/>
      <c r="Z25" s="1159"/>
      <c r="AA25" s="1159"/>
      <c r="AB25" s="1159"/>
      <c r="AC25" s="1159"/>
      <c r="AD25" s="1159"/>
      <c r="AE25" s="1159"/>
      <c r="AF25" s="1159"/>
      <c r="AG25" s="1159"/>
      <c r="AH25" s="1159"/>
      <c r="AI25" s="1159"/>
      <c r="AJ25" s="1159"/>
      <c r="AK25" s="1159"/>
      <c r="AL25" s="1159"/>
      <c r="AM25" s="1159"/>
      <c r="AN25" s="1159"/>
      <c r="AO25" s="1159"/>
      <c r="AP25" s="1159"/>
      <c r="AQ25" s="1159"/>
      <c r="AR25" s="1159"/>
      <c r="AS25" s="1159"/>
      <c r="AT25" s="1159"/>
      <c r="AU25" s="1159"/>
      <c r="AV25" s="1159"/>
      <c r="AW25" s="1159"/>
      <c r="AX25" s="1159"/>
      <c r="AY25" s="1159"/>
      <c r="AZ25" s="1159"/>
      <c r="BA25" s="1159"/>
      <c r="BB25" s="1159"/>
      <c r="BC25" s="1159"/>
      <c r="BD25" s="1159"/>
      <c r="BE25" s="1159"/>
      <c r="BF25" s="1159"/>
      <c r="BG25" s="1159"/>
      <c r="BH25" s="1159"/>
      <c r="BI25" s="1159"/>
      <c r="BJ25" s="252"/>
      <c r="BK25" s="252"/>
      <c r="BL25" s="252"/>
      <c r="BM25" s="252"/>
      <c r="BN25" s="252"/>
      <c r="BO25" s="265"/>
      <c r="BP25" s="265"/>
      <c r="BQ25" s="262">
        <v>19</v>
      </c>
      <c r="BR25" s="263"/>
      <c r="BS25" s="1108"/>
      <c r="BT25" s="1109"/>
      <c r="BU25" s="1109"/>
      <c r="BV25" s="1109"/>
      <c r="BW25" s="1109"/>
      <c r="BX25" s="1109"/>
      <c r="BY25" s="1109"/>
      <c r="BZ25" s="1109"/>
      <c r="CA25" s="1109"/>
      <c r="CB25" s="1109"/>
      <c r="CC25" s="1109"/>
      <c r="CD25" s="1109"/>
      <c r="CE25" s="1109"/>
      <c r="CF25" s="1109"/>
      <c r="CG25" s="1110"/>
      <c r="CH25" s="1083"/>
      <c r="CI25" s="1084"/>
      <c r="CJ25" s="1084"/>
      <c r="CK25" s="1084"/>
      <c r="CL25" s="1085"/>
      <c r="CM25" s="1083"/>
      <c r="CN25" s="1084"/>
      <c r="CO25" s="1084"/>
      <c r="CP25" s="1084"/>
      <c r="CQ25" s="1085"/>
      <c r="CR25" s="1083"/>
      <c r="CS25" s="1084"/>
      <c r="CT25" s="1084"/>
      <c r="CU25" s="1084"/>
      <c r="CV25" s="1085"/>
      <c r="CW25" s="1083"/>
      <c r="CX25" s="1084"/>
      <c r="CY25" s="1084"/>
      <c r="CZ25" s="1084"/>
      <c r="DA25" s="1085"/>
      <c r="DB25" s="1083"/>
      <c r="DC25" s="1084"/>
      <c r="DD25" s="1084"/>
      <c r="DE25" s="1084"/>
      <c r="DF25" s="1085"/>
      <c r="DG25" s="1083"/>
      <c r="DH25" s="1084"/>
      <c r="DI25" s="1084"/>
      <c r="DJ25" s="1084"/>
      <c r="DK25" s="1085"/>
      <c r="DL25" s="1083"/>
      <c r="DM25" s="1084"/>
      <c r="DN25" s="1084"/>
      <c r="DO25" s="1084"/>
      <c r="DP25" s="1085"/>
      <c r="DQ25" s="1083"/>
      <c r="DR25" s="1084"/>
      <c r="DS25" s="1084"/>
      <c r="DT25" s="1084"/>
      <c r="DU25" s="1085"/>
      <c r="DV25" s="1086"/>
      <c r="DW25" s="1087"/>
      <c r="DX25" s="1087"/>
      <c r="DY25" s="1087"/>
      <c r="DZ25" s="1088"/>
      <c r="EA25" s="246"/>
    </row>
    <row r="26" spans="1:131" s="247" customFormat="1" ht="26.25" customHeight="1" x14ac:dyDescent="0.15">
      <c r="A26" s="1089" t="s">
        <v>370</v>
      </c>
      <c r="B26" s="1090"/>
      <c r="C26" s="1090"/>
      <c r="D26" s="1090"/>
      <c r="E26" s="1090"/>
      <c r="F26" s="1090"/>
      <c r="G26" s="1090"/>
      <c r="H26" s="1090"/>
      <c r="I26" s="1090"/>
      <c r="J26" s="1090"/>
      <c r="K26" s="1090"/>
      <c r="L26" s="1090"/>
      <c r="M26" s="1090"/>
      <c r="N26" s="1090"/>
      <c r="O26" s="1090"/>
      <c r="P26" s="1091"/>
      <c r="Q26" s="1095" t="s">
        <v>394</v>
      </c>
      <c r="R26" s="1096"/>
      <c r="S26" s="1096"/>
      <c r="T26" s="1096"/>
      <c r="U26" s="1097"/>
      <c r="V26" s="1095" t="s">
        <v>395</v>
      </c>
      <c r="W26" s="1096"/>
      <c r="X26" s="1096"/>
      <c r="Y26" s="1096"/>
      <c r="Z26" s="1097"/>
      <c r="AA26" s="1095" t="s">
        <v>396</v>
      </c>
      <c r="AB26" s="1096"/>
      <c r="AC26" s="1096"/>
      <c r="AD26" s="1096"/>
      <c r="AE26" s="1096"/>
      <c r="AF26" s="1155" t="s">
        <v>397</v>
      </c>
      <c r="AG26" s="1102"/>
      <c r="AH26" s="1102"/>
      <c r="AI26" s="1102"/>
      <c r="AJ26" s="1156"/>
      <c r="AK26" s="1096" t="s">
        <v>398</v>
      </c>
      <c r="AL26" s="1096"/>
      <c r="AM26" s="1096"/>
      <c r="AN26" s="1096"/>
      <c r="AO26" s="1097"/>
      <c r="AP26" s="1095" t="s">
        <v>399</v>
      </c>
      <c r="AQ26" s="1096"/>
      <c r="AR26" s="1096"/>
      <c r="AS26" s="1096"/>
      <c r="AT26" s="1097"/>
      <c r="AU26" s="1095" t="s">
        <v>400</v>
      </c>
      <c r="AV26" s="1096"/>
      <c r="AW26" s="1096"/>
      <c r="AX26" s="1096"/>
      <c r="AY26" s="1097"/>
      <c r="AZ26" s="1095" t="s">
        <v>401</v>
      </c>
      <c r="BA26" s="1096"/>
      <c r="BB26" s="1096"/>
      <c r="BC26" s="1096"/>
      <c r="BD26" s="1097"/>
      <c r="BE26" s="1095" t="s">
        <v>377</v>
      </c>
      <c r="BF26" s="1096"/>
      <c r="BG26" s="1096"/>
      <c r="BH26" s="1096"/>
      <c r="BI26" s="1111"/>
      <c r="BJ26" s="252"/>
      <c r="BK26" s="252"/>
      <c r="BL26" s="252"/>
      <c r="BM26" s="252"/>
      <c r="BN26" s="252"/>
      <c r="BO26" s="265"/>
      <c r="BP26" s="265"/>
      <c r="BQ26" s="262">
        <v>20</v>
      </c>
      <c r="BR26" s="263"/>
      <c r="BS26" s="1108"/>
      <c r="BT26" s="1109"/>
      <c r="BU26" s="1109"/>
      <c r="BV26" s="1109"/>
      <c r="BW26" s="1109"/>
      <c r="BX26" s="1109"/>
      <c r="BY26" s="1109"/>
      <c r="BZ26" s="1109"/>
      <c r="CA26" s="1109"/>
      <c r="CB26" s="1109"/>
      <c r="CC26" s="1109"/>
      <c r="CD26" s="1109"/>
      <c r="CE26" s="1109"/>
      <c r="CF26" s="1109"/>
      <c r="CG26" s="1110"/>
      <c r="CH26" s="1083"/>
      <c r="CI26" s="1084"/>
      <c r="CJ26" s="1084"/>
      <c r="CK26" s="1084"/>
      <c r="CL26" s="1085"/>
      <c r="CM26" s="1083"/>
      <c r="CN26" s="1084"/>
      <c r="CO26" s="1084"/>
      <c r="CP26" s="1084"/>
      <c r="CQ26" s="1085"/>
      <c r="CR26" s="1083"/>
      <c r="CS26" s="1084"/>
      <c r="CT26" s="1084"/>
      <c r="CU26" s="1084"/>
      <c r="CV26" s="1085"/>
      <c r="CW26" s="1083"/>
      <c r="CX26" s="1084"/>
      <c r="CY26" s="1084"/>
      <c r="CZ26" s="1084"/>
      <c r="DA26" s="1085"/>
      <c r="DB26" s="1083"/>
      <c r="DC26" s="1084"/>
      <c r="DD26" s="1084"/>
      <c r="DE26" s="1084"/>
      <c r="DF26" s="1085"/>
      <c r="DG26" s="1083"/>
      <c r="DH26" s="1084"/>
      <c r="DI26" s="1084"/>
      <c r="DJ26" s="1084"/>
      <c r="DK26" s="1085"/>
      <c r="DL26" s="1083"/>
      <c r="DM26" s="1084"/>
      <c r="DN26" s="1084"/>
      <c r="DO26" s="1084"/>
      <c r="DP26" s="1085"/>
      <c r="DQ26" s="1083"/>
      <c r="DR26" s="1084"/>
      <c r="DS26" s="1084"/>
      <c r="DT26" s="1084"/>
      <c r="DU26" s="1085"/>
      <c r="DV26" s="1086"/>
      <c r="DW26" s="1087"/>
      <c r="DX26" s="1087"/>
      <c r="DY26" s="1087"/>
      <c r="DZ26" s="1088"/>
      <c r="EA26" s="246"/>
    </row>
    <row r="27" spans="1:131" s="247" customFormat="1" ht="26.25" customHeight="1" thickBot="1" x14ac:dyDescent="0.2">
      <c r="A27" s="1092"/>
      <c r="B27" s="1093"/>
      <c r="C27" s="1093"/>
      <c r="D27" s="1093"/>
      <c r="E27" s="1093"/>
      <c r="F27" s="1093"/>
      <c r="G27" s="1093"/>
      <c r="H27" s="1093"/>
      <c r="I27" s="1093"/>
      <c r="J27" s="1093"/>
      <c r="K27" s="1093"/>
      <c r="L27" s="1093"/>
      <c r="M27" s="1093"/>
      <c r="N27" s="1093"/>
      <c r="O27" s="1093"/>
      <c r="P27" s="1094"/>
      <c r="Q27" s="1098"/>
      <c r="R27" s="1099"/>
      <c r="S27" s="1099"/>
      <c r="T27" s="1099"/>
      <c r="U27" s="1100"/>
      <c r="V27" s="1098"/>
      <c r="W27" s="1099"/>
      <c r="X27" s="1099"/>
      <c r="Y27" s="1099"/>
      <c r="Z27" s="1100"/>
      <c r="AA27" s="1098"/>
      <c r="AB27" s="1099"/>
      <c r="AC27" s="1099"/>
      <c r="AD27" s="1099"/>
      <c r="AE27" s="1099"/>
      <c r="AF27" s="1157"/>
      <c r="AG27" s="1105"/>
      <c r="AH27" s="1105"/>
      <c r="AI27" s="1105"/>
      <c r="AJ27" s="1158"/>
      <c r="AK27" s="1099"/>
      <c r="AL27" s="1099"/>
      <c r="AM27" s="1099"/>
      <c r="AN27" s="1099"/>
      <c r="AO27" s="1100"/>
      <c r="AP27" s="1098"/>
      <c r="AQ27" s="1099"/>
      <c r="AR27" s="1099"/>
      <c r="AS27" s="1099"/>
      <c r="AT27" s="1100"/>
      <c r="AU27" s="1098"/>
      <c r="AV27" s="1099"/>
      <c r="AW27" s="1099"/>
      <c r="AX27" s="1099"/>
      <c r="AY27" s="1100"/>
      <c r="AZ27" s="1098"/>
      <c r="BA27" s="1099"/>
      <c r="BB27" s="1099"/>
      <c r="BC27" s="1099"/>
      <c r="BD27" s="1100"/>
      <c r="BE27" s="1098"/>
      <c r="BF27" s="1099"/>
      <c r="BG27" s="1099"/>
      <c r="BH27" s="1099"/>
      <c r="BI27" s="1112"/>
      <c r="BJ27" s="252"/>
      <c r="BK27" s="252"/>
      <c r="BL27" s="252"/>
      <c r="BM27" s="252"/>
      <c r="BN27" s="252"/>
      <c r="BO27" s="265"/>
      <c r="BP27" s="265"/>
      <c r="BQ27" s="262">
        <v>21</v>
      </c>
      <c r="BR27" s="263"/>
      <c r="BS27" s="1108"/>
      <c r="BT27" s="1109"/>
      <c r="BU27" s="1109"/>
      <c r="BV27" s="1109"/>
      <c r="BW27" s="1109"/>
      <c r="BX27" s="1109"/>
      <c r="BY27" s="1109"/>
      <c r="BZ27" s="1109"/>
      <c r="CA27" s="1109"/>
      <c r="CB27" s="1109"/>
      <c r="CC27" s="1109"/>
      <c r="CD27" s="1109"/>
      <c r="CE27" s="1109"/>
      <c r="CF27" s="1109"/>
      <c r="CG27" s="1110"/>
      <c r="CH27" s="1083"/>
      <c r="CI27" s="1084"/>
      <c r="CJ27" s="1084"/>
      <c r="CK27" s="1084"/>
      <c r="CL27" s="1085"/>
      <c r="CM27" s="1083"/>
      <c r="CN27" s="1084"/>
      <c r="CO27" s="1084"/>
      <c r="CP27" s="1084"/>
      <c r="CQ27" s="1085"/>
      <c r="CR27" s="1083"/>
      <c r="CS27" s="1084"/>
      <c r="CT27" s="1084"/>
      <c r="CU27" s="1084"/>
      <c r="CV27" s="1085"/>
      <c r="CW27" s="1083"/>
      <c r="CX27" s="1084"/>
      <c r="CY27" s="1084"/>
      <c r="CZ27" s="1084"/>
      <c r="DA27" s="1085"/>
      <c r="DB27" s="1083"/>
      <c r="DC27" s="1084"/>
      <c r="DD27" s="1084"/>
      <c r="DE27" s="1084"/>
      <c r="DF27" s="1085"/>
      <c r="DG27" s="1083"/>
      <c r="DH27" s="1084"/>
      <c r="DI27" s="1084"/>
      <c r="DJ27" s="1084"/>
      <c r="DK27" s="1085"/>
      <c r="DL27" s="1083"/>
      <c r="DM27" s="1084"/>
      <c r="DN27" s="1084"/>
      <c r="DO27" s="1084"/>
      <c r="DP27" s="1085"/>
      <c r="DQ27" s="1083"/>
      <c r="DR27" s="1084"/>
      <c r="DS27" s="1084"/>
      <c r="DT27" s="1084"/>
      <c r="DU27" s="1085"/>
      <c r="DV27" s="1086"/>
      <c r="DW27" s="1087"/>
      <c r="DX27" s="1087"/>
      <c r="DY27" s="1087"/>
      <c r="DZ27" s="1088"/>
      <c r="EA27" s="246"/>
    </row>
    <row r="28" spans="1:131" s="247" customFormat="1" ht="26.25" customHeight="1" thickTop="1" x14ac:dyDescent="0.15">
      <c r="A28" s="266">
        <v>1</v>
      </c>
      <c r="B28" s="1146" t="s">
        <v>587</v>
      </c>
      <c r="C28" s="1147"/>
      <c r="D28" s="1147"/>
      <c r="E28" s="1147"/>
      <c r="F28" s="1147"/>
      <c r="G28" s="1147"/>
      <c r="H28" s="1147"/>
      <c r="I28" s="1147"/>
      <c r="J28" s="1147"/>
      <c r="K28" s="1147"/>
      <c r="L28" s="1147"/>
      <c r="M28" s="1147"/>
      <c r="N28" s="1147"/>
      <c r="O28" s="1147"/>
      <c r="P28" s="1148"/>
      <c r="Q28" s="1149">
        <v>4687</v>
      </c>
      <c r="R28" s="1150"/>
      <c r="S28" s="1150"/>
      <c r="T28" s="1150"/>
      <c r="U28" s="1150"/>
      <c r="V28" s="1150">
        <v>4566</v>
      </c>
      <c r="W28" s="1150"/>
      <c r="X28" s="1150"/>
      <c r="Y28" s="1150"/>
      <c r="Z28" s="1150"/>
      <c r="AA28" s="1150">
        <v>121</v>
      </c>
      <c r="AB28" s="1150"/>
      <c r="AC28" s="1150"/>
      <c r="AD28" s="1150"/>
      <c r="AE28" s="1151"/>
      <c r="AF28" s="1152">
        <v>121</v>
      </c>
      <c r="AG28" s="1150"/>
      <c r="AH28" s="1150"/>
      <c r="AI28" s="1150"/>
      <c r="AJ28" s="1153"/>
      <c r="AK28" s="1154">
        <v>477</v>
      </c>
      <c r="AL28" s="1142"/>
      <c r="AM28" s="1142"/>
      <c r="AN28" s="1142"/>
      <c r="AO28" s="1142"/>
      <c r="AP28" s="1142" t="s">
        <v>504</v>
      </c>
      <c r="AQ28" s="1142"/>
      <c r="AR28" s="1142"/>
      <c r="AS28" s="1142"/>
      <c r="AT28" s="1142"/>
      <c r="AU28" s="1142" t="s">
        <v>504</v>
      </c>
      <c r="AV28" s="1142"/>
      <c r="AW28" s="1142"/>
      <c r="AX28" s="1142"/>
      <c r="AY28" s="1142"/>
      <c r="AZ28" s="1143" t="s">
        <v>504</v>
      </c>
      <c r="BA28" s="1143"/>
      <c r="BB28" s="1143"/>
      <c r="BC28" s="1143"/>
      <c r="BD28" s="1143"/>
      <c r="BE28" s="1144"/>
      <c r="BF28" s="1144"/>
      <c r="BG28" s="1144"/>
      <c r="BH28" s="1144"/>
      <c r="BI28" s="1145"/>
      <c r="BJ28" s="252"/>
      <c r="BK28" s="252"/>
      <c r="BL28" s="252"/>
      <c r="BM28" s="252"/>
      <c r="BN28" s="252"/>
      <c r="BO28" s="265"/>
      <c r="BP28" s="265"/>
      <c r="BQ28" s="262">
        <v>22</v>
      </c>
      <c r="BR28" s="263"/>
      <c r="BS28" s="1108"/>
      <c r="BT28" s="1109"/>
      <c r="BU28" s="1109"/>
      <c r="BV28" s="1109"/>
      <c r="BW28" s="1109"/>
      <c r="BX28" s="1109"/>
      <c r="BY28" s="1109"/>
      <c r="BZ28" s="1109"/>
      <c r="CA28" s="1109"/>
      <c r="CB28" s="1109"/>
      <c r="CC28" s="1109"/>
      <c r="CD28" s="1109"/>
      <c r="CE28" s="1109"/>
      <c r="CF28" s="1109"/>
      <c r="CG28" s="1110"/>
      <c r="CH28" s="1083"/>
      <c r="CI28" s="1084"/>
      <c r="CJ28" s="1084"/>
      <c r="CK28" s="1084"/>
      <c r="CL28" s="1085"/>
      <c r="CM28" s="1083"/>
      <c r="CN28" s="1084"/>
      <c r="CO28" s="1084"/>
      <c r="CP28" s="1084"/>
      <c r="CQ28" s="1085"/>
      <c r="CR28" s="1083"/>
      <c r="CS28" s="1084"/>
      <c r="CT28" s="1084"/>
      <c r="CU28" s="1084"/>
      <c r="CV28" s="1085"/>
      <c r="CW28" s="1083"/>
      <c r="CX28" s="1084"/>
      <c r="CY28" s="1084"/>
      <c r="CZ28" s="1084"/>
      <c r="DA28" s="1085"/>
      <c r="DB28" s="1083"/>
      <c r="DC28" s="1084"/>
      <c r="DD28" s="1084"/>
      <c r="DE28" s="1084"/>
      <c r="DF28" s="1085"/>
      <c r="DG28" s="1083"/>
      <c r="DH28" s="1084"/>
      <c r="DI28" s="1084"/>
      <c r="DJ28" s="1084"/>
      <c r="DK28" s="1085"/>
      <c r="DL28" s="1083"/>
      <c r="DM28" s="1084"/>
      <c r="DN28" s="1084"/>
      <c r="DO28" s="1084"/>
      <c r="DP28" s="1085"/>
      <c r="DQ28" s="1083"/>
      <c r="DR28" s="1084"/>
      <c r="DS28" s="1084"/>
      <c r="DT28" s="1084"/>
      <c r="DU28" s="1085"/>
      <c r="DV28" s="1086"/>
      <c r="DW28" s="1087"/>
      <c r="DX28" s="1087"/>
      <c r="DY28" s="1087"/>
      <c r="DZ28" s="1088"/>
      <c r="EA28" s="246"/>
    </row>
    <row r="29" spans="1:131" s="247" customFormat="1" ht="26.25" customHeight="1" x14ac:dyDescent="0.15">
      <c r="A29" s="266">
        <v>2</v>
      </c>
      <c r="B29" s="1132" t="s">
        <v>588</v>
      </c>
      <c r="C29" s="1133"/>
      <c r="D29" s="1133"/>
      <c r="E29" s="1133"/>
      <c r="F29" s="1133"/>
      <c r="G29" s="1133"/>
      <c r="H29" s="1133"/>
      <c r="I29" s="1133"/>
      <c r="J29" s="1133"/>
      <c r="K29" s="1133"/>
      <c r="L29" s="1133"/>
      <c r="M29" s="1133"/>
      <c r="N29" s="1133"/>
      <c r="O29" s="1133"/>
      <c r="P29" s="1134"/>
      <c r="Q29" s="1138">
        <v>4822</v>
      </c>
      <c r="R29" s="1139"/>
      <c r="S29" s="1139"/>
      <c r="T29" s="1139"/>
      <c r="U29" s="1139"/>
      <c r="V29" s="1139">
        <v>4771</v>
      </c>
      <c r="W29" s="1139"/>
      <c r="X29" s="1139"/>
      <c r="Y29" s="1139"/>
      <c r="Z29" s="1139"/>
      <c r="AA29" s="1139">
        <v>51</v>
      </c>
      <c r="AB29" s="1139"/>
      <c r="AC29" s="1139"/>
      <c r="AD29" s="1139"/>
      <c r="AE29" s="1140"/>
      <c r="AF29" s="1113">
        <v>51</v>
      </c>
      <c r="AG29" s="1114"/>
      <c r="AH29" s="1114"/>
      <c r="AI29" s="1114"/>
      <c r="AJ29" s="1115"/>
      <c r="AK29" s="1073">
        <v>777</v>
      </c>
      <c r="AL29" s="1064"/>
      <c r="AM29" s="1064"/>
      <c r="AN29" s="1064"/>
      <c r="AO29" s="1064"/>
      <c r="AP29" s="1064" t="s">
        <v>504</v>
      </c>
      <c r="AQ29" s="1064"/>
      <c r="AR29" s="1064"/>
      <c r="AS29" s="1064"/>
      <c r="AT29" s="1064"/>
      <c r="AU29" s="1064" t="s">
        <v>504</v>
      </c>
      <c r="AV29" s="1064"/>
      <c r="AW29" s="1064"/>
      <c r="AX29" s="1064"/>
      <c r="AY29" s="1064"/>
      <c r="AZ29" s="1137" t="s">
        <v>504</v>
      </c>
      <c r="BA29" s="1137"/>
      <c r="BB29" s="1137"/>
      <c r="BC29" s="1137"/>
      <c r="BD29" s="1137"/>
      <c r="BE29" s="1127"/>
      <c r="BF29" s="1127"/>
      <c r="BG29" s="1127"/>
      <c r="BH29" s="1127"/>
      <c r="BI29" s="1128"/>
      <c r="BJ29" s="252"/>
      <c r="BK29" s="252"/>
      <c r="BL29" s="252"/>
      <c r="BM29" s="252"/>
      <c r="BN29" s="252"/>
      <c r="BO29" s="265"/>
      <c r="BP29" s="265"/>
      <c r="BQ29" s="262">
        <v>23</v>
      </c>
      <c r="BR29" s="263"/>
      <c r="BS29" s="1108"/>
      <c r="BT29" s="1109"/>
      <c r="BU29" s="1109"/>
      <c r="BV29" s="1109"/>
      <c r="BW29" s="1109"/>
      <c r="BX29" s="1109"/>
      <c r="BY29" s="1109"/>
      <c r="BZ29" s="1109"/>
      <c r="CA29" s="1109"/>
      <c r="CB29" s="1109"/>
      <c r="CC29" s="1109"/>
      <c r="CD29" s="1109"/>
      <c r="CE29" s="1109"/>
      <c r="CF29" s="1109"/>
      <c r="CG29" s="1110"/>
      <c r="CH29" s="1083"/>
      <c r="CI29" s="1084"/>
      <c r="CJ29" s="1084"/>
      <c r="CK29" s="1084"/>
      <c r="CL29" s="1085"/>
      <c r="CM29" s="1083"/>
      <c r="CN29" s="1084"/>
      <c r="CO29" s="1084"/>
      <c r="CP29" s="1084"/>
      <c r="CQ29" s="1085"/>
      <c r="CR29" s="1083"/>
      <c r="CS29" s="1084"/>
      <c r="CT29" s="1084"/>
      <c r="CU29" s="1084"/>
      <c r="CV29" s="1085"/>
      <c r="CW29" s="1083"/>
      <c r="CX29" s="1084"/>
      <c r="CY29" s="1084"/>
      <c r="CZ29" s="1084"/>
      <c r="DA29" s="1085"/>
      <c r="DB29" s="1083"/>
      <c r="DC29" s="1084"/>
      <c r="DD29" s="1084"/>
      <c r="DE29" s="1084"/>
      <c r="DF29" s="1085"/>
      <c r="DG29" s="1083"/>
      <c r="DH29" s="1084"/>
      <c r="DI29" s="1084"/>
      <c r="DJ29" s="1084"/>
      <c r="DK29" s="1085"/>
      <c r="DL29" s="1083"/>
      <c r="DM29" s="1084"/>
      <c r="DN29" s="1084"/>
      <c r="DO29" s="1084"/>
      <c r="DP29" s="1085"/>
      <c r="DQ29" s="1083"/>
      <c r="DR29" s="1084"/>
      <c r="DS29" s="1084"/>
      <c r="DT29" s="1084"/>
      <c r="DU29" s="1085"/>
      <c r="DV29" s="1086"/>
      <c r="DW29" s="1087"/>
      <c r="DX29" s="1087"/>
      <c r="DY29" s="1087"/>
      <c r="DZ29" s="1088"/>
      <c r="EA29" s="246"/>
    </row>
    <row r="30" spans="1:131" s="247" customFormat="1" ht="26.25" customHeight="1" x14ac:dyDescent="0.15">
      <c r="A30" s="266">
        <v>3</v>
      </c>
      <c r="B30" s="1132" t="s">
        <v>589</v>
      </c>
      <c r="C30" s="1133"/>
      <c r="D30" s="1133"/>
      <c r="E30" s="1133"/>
      <c r="F30" s="1133"/>
      <c r="G30" s="1133"/>
      <c r="H30" s="1133"/>
      <c r="I30" s="1133"/>
      <c r="J30" s="1133"/>
      <c r="K30" s="1133"/>
      <c r="L30" s="1133"/>
      <c r="M30" s="1133"/>
      <c r="N30" s="1133"/>
      <c r="O30" s="1133"/>
      <c r="P30" s="1134"/>
      <c r="Q30" s="1138">
        <v>722</v>
      </c>
      <c r="R30" s="1139"/>
      <c r="S30" s="1139"/>
      <c r="T30" s="1139"/>
      <c r="U30" s="1139"/>
      <c r="V30" s="1139">
        <v>715</v>
      </c>
      <c r="W30" s="1139"/>
      <c r="X30" s="1139"/>
      <c r="Y30" s="1139"/>
      <c r="Z30" s="1139"/>
      <c r="AA30" s="1139">
        <v>7</v>
      </c>
      <c r="AB30" s="1139"/>
      <c r="AC30" s="1139"/>
      <c r="AD30" s="1139"/>
      <c r="AE30" s="1140"/>
      <c r="AF30" s="1113">
        <v>7</v>
      </c>
      <c r="AG30" s="1114"/>
      <c r="AH30" s="1114"/>
      <c r="AI30" s="1114"/>
      <c r="AJ30" s="1115"/>
      <c r="AK30" s="1141">
        <v>508</v>
      </c>
      <c r="AL30" s="1075"/>
      <c r="AM30" s="1075"/>
      <c r="AN30" s="1075"/>
      <c r="AO30" s="1075"/>
      <c r="AP30" s="1064" t="s">
        <v>504</v>
      </c>
      <c r="AQ30" s="1064"/>
      <c r="AR30" s="1064"/>
      <c r="AS30" s="1064"/>
      <c r="AT30" s="1064"/>
      <c r="AU30" s="1064" t="s">
        <v>504</v>
      </c>
      <c r="AV30" s="1064"/>
      <c r="AW30" s="1064"/>
      <c r="AX30" s="1064"/>
      <c r="AY30" s="1064"/>
      <c r="AZ30" s="1137" t="s">
        <v>504</v>
      </c>
      <c r="BA30" s="1137"/>
      <c r="BB30" s="1137"/>
      <c r="BC30" s="1137"/>
      <c r="BD30" s="1137"/>
      <c r="BE30" s="1127"/>
      <c r="BF30" s="1127"/>
      <c r="BG30" s="1127"/>
      <c r="BH30" s="1127"/>
      <c r="BI30" s="1128"/>
      <c r="BJ30" s="252"/>
      <c r="BK30" s="252"/>
      <c r="BL30" s="252"/>
      <c r="BM30" s="252"/>
      <c r="BN30" s="252"/>
      <c r="BO30" s="265"/>
      <c r="BP30" s="265"/>
      <c r="BQ30" s="262">
        <v>24</v>
      </c>
      <c r="BR30" s="263"/>
      <c r="BS30" s="1108"/>
      <c r="BT30" s="1109"/>
      <c r="BU30" s="1109"/>
      <c r="BV30" s="1109"/>
      <c r="BW30" s="1109"/>
      <c r="BX30" s="1109"/>
      <c r="BY30" s="1109"/>
      <c r="BZ30" s="1109"/>
      <c r="CA30" s="1109"/>
      <c r="CB30" s="1109"/>
      <c r="CC30" s="1109"/>
      <c r="CD30" s="1109"/>
      <c r="CE30" s="1109"/>
      <c r="CF30" s="1109"/>
      <c r="CG30" s="1110"/>
      <c r="CH30" s="1083"/>
      <c r="CI30" s="1084"/>
      <c r="CJ30" s="1084"/>
      <c r="CK30" s="1084"/>
      <c r="CL30" s="1085"/>
      <c r="CM30" s="1083"/>
      <c r="CN30" s="1084"/>
      <c r="CO30" s="1084"/>
      <c r="CP30" s="1084"/>
      <c r="CQ30" s="1085"/>
      <c r="CR30" s="1083"/>
      <c r="CS30" s="1084"/>
      <c r="CT30" s="1084"/>
      <c r="CU30" s="1084"/>
      <c r="CV30" s="1085"/>
      <c r="CW30" s="1083"/>
      <c r="CX30" s="1084"/>
      <c r="CY30" s="1084"/>
      <c r="CZ30" s="1084"/>
      <c r="DA30" s="1085"/>
      <c r="DB30" s="1083"/>
      <c r="DC30" s="1084"/>
      <c r="DD30" s="1084"/>
      <c r="DE30" s="1084"/>
      <c r="DF30" s="1085"/>
      <c r="DG30" s="1083"/>
      <c r="DH30" s="1084"/>
      <c r="DI30" s="1084"/>
      <c r="DJ30" s="1084"/>
      <c r="DK30" s="1085"/>
      <c r="DL30" s="1083"/>
      <c r="DM30" s="1084"/>
      <c r="DN30" s="1084"/>
      <c r="DO30" s="1084"/>
      <c r="DP30" s="1085"/>
      <c r="DQ30" s="1083"/>
      <c r="DR30" s="1084"/>
      <c r="DS30" s="1084"/>
      <c r="DT30" s="1084"/>
      <c r="DU30" s="1085"/>
      <c r="DV30" s="1086"/>
      <c r="DW30" s="1087"/>
      <c r="DX30" s="1087"/>
      <c r="DY30" s="1087"/>
      <c r="DZ30" s="1088"/>
      <c r="EA30" s="246"/>
    </row>
    <row r="31" spans="1:131" s="247" customFormat="1" ht="26.25" customHeight="1" x14ac:dyDescent="0.15">
      <c r="A31" s="266">
        <v>4</v>
      </c>
      <c r="B31" s="1132" t="s">
        <v>590</v>
      </c>
      <c r="C31" s="1133"/>
      <c r="D31" s="1133"/>
      <c r="E31" s="1133"/>
      <c r="F31" s="1133"/>
      <c r="G31" s="1133"/>
      <c r="H31" s="1133"/>
      <c r="I31" s="1133"/>
      <c r="J31" s="1133"/>
      <c r="K31" s="1133"/>
      <c r="L31" s="1133"/>
      <c r="M31" s="1133"/>
      <c r="N31" s="1133"/>
      <c r="O31" s="1133"/>
      <c r="P31" s="1134"/>
      <c r="Q31" s="1138">
        <v>653</v>
      </c>
      <c r="R31" s="1139"/>
      <c r="S31" s="1139"/>
      <c r="T31" s="1139"/>
      <c r="U31" s="1139"/>
      <c r="V31" s="1139">
        <v>652</v>
      </c>
      <c r="W31" s="1139"/>
      <c r="X31" s="1139"/>
      <c r="Y31" s="1139"/>
      <c r="Z31" s="1139"/>
      <c r="AA31" s="1139">
        <v>1</v>
      </c>
      <c r="AB31" s="1139"/>
      <c r="AC31" s="1139"/>
      <c r="AD31" s="1139"/>
      <c r="AE31" s="1140"/>
      <c r="AF31" s="1113">
        <v>1</v>
      </c>
      <c r="AG31" s="1114"/>
      <c r="AH31" s="1114"/>
      <c r="AI31" s="1114"/>
      <c r="AJ31" s="1115"/>
      <c r="AK31" s="1073">
        <v>360</v>
      </c>
      <c r="AL31" s="1064"/>
      <c r="AM31" s="1064"/>
      <c r="AN31" s="1064"/>
      <c r="AO31" s="1064"/>
      <c r="AP31" s="1064">
        <v>4461</v>
      </c>
      <c r="AQ31" s="1064"/>
      <c r="AR31" s="1064"/>
      <c r="AS31" s="1064"/>
      <c r="AT31" s="1064"/>
      <c r="AU31" s="1064">
        <v>4461</v>
      </c>
      <c r="AV31" s="1064"/>
      <c r="AW31" s="1064"/>
      <c r="AX31" s="1064"/>
      <c r="AY31" s="1064"/>
      <c r="AZ31" s="1137" t="s">
        <v>504</v>
      </c>
      <c r="BA31" s="1137"/>
      <c r="BB31" s="1137"/>
      <c r="BC31" s="1137"/>
      <c r="BD31" s="1137"/>
      <c r="BE31" s="1127" t="s">
        <v>591</v>
      </c>
      <c r="BF31" s="1127"/>
      <c r="BG31" s="1127"/>
      <c r="BH31" s="1127"/>
      <c r="BI31" s="1128"/>
      <c r="BJ31" s="252"/>
      <c r="BK31" s="252"/>
      <c r="BL31" s="252"/>
      <c r="BM31" s="252"/>
      <c r="BN31" s="252"/>
      <c r="BO31" s="265"/>
      <c r="BP31" s="265"/>
      <c r="BQ31" s="262">
        <v>25</v>
      </c>
      <c r="BR31" s="263"/>
      <c r="BS31" s="1108"/>
      <c r="BT31" s="1109"/>
      <c r="BU31" s="1109"/>
      <c r="BV31" s="1109"/>
      <c r="BW31" s="1109"/>
      <c r="BX31" s="1109"/>
      <c r="BY31" s="1109"/>
      <c r="BZ31" s="1109"/>
      <c r="CA31" s="1109"/>
      <c r="CB31" s="1109"/>
      <c r="CC31" s="1109"/>
      <c r="CD31" s="1109"/>
      <c r="CE31" s="1109"/>
      <c r="CF31" s="1109"/>
      <c r="CG31" s="1110"/>
      <c r="CH31" s="1083"/>
      <c r="CI31" s="1084"/>
      <c r="CJ31" s="1084"/>
      <c r="CK31" s="1084"/>
      <c r="CL31" s="1085"/>
      <c r="CM31" s="1083"/>
      <c r="CN31" s="1084"/>
      <c r="CO31" s="1084"/>
      <c r="CP31" s="1084"/>
      <c r="CQ31" s="1085"/>
      <c r="CR31" s="1083"/>
      <c r="CS31" s="1084"/>
      <c r="CT31" s="1084"/>
      <c r="CU31" s="1084"/>
      <c r="CV31" s="1085"/>
      <c r="CW31" s="1083"/>
      <c r="CX31" s="1084"/>
      <c r="CY31" s="1084"/>
      <c r="CZ31" s="1084"/>
      <c r="DA31" s="1085"/>
      <c r="DB31" s="1083"/>
      <c r="DC31" s="1084"/>
      <c r="DD31" s="1084"/>
      <c r="DE31" s="1084"/>
      <c r="DF31" s="1085"/>
      <c r="DG31" s="1083"/>
      <c r="DH31" s="1084"/>
      <c r="DI31" s="1084"/>
      <c r="DJ31" s="1084"/>
      <c r="DK31" s="1085"/>
      <c r="DL31" s="1083"/>
      <c r="DM31" s="1084"/>
      <c r="DN31" s="1084"/>
      <c r="DO31" s="1084"/>
      <c r="DP31" s="1085"/>
      <c r="DQ31" s="1083"/>
      <c r="DR31" s="1084"/>
      <c r="DS31" s="1084"/>
      <c r="DT31" s="1084"/>
      <c r="DU31" s="1085"/>
      <c r="DV31" s="1086"/>
      <c r="DW31" s="1087"/>
      <c r="DX31" s="1087"/>
      <c r="DY31" s="1087"/>
      <c r="DZ31" s="1088"/>
      <c r="EA31" s="246"/>
    </row>
    <row r="32" spans="1:131" s="247" customFormat="1" ht="26.25" customHeight="1" x14ac:dyDescent="0.15">
      <c r="A32" s="266">
        <v>5</v>
      </c>
      <c r="B32" s="1132" t="s">
        <v>592</v>
      </c>
      <c r="C32" s="1133"/>
      <c r="D32" s="1133"/>
      <c r="E32" s="1133"/>
      <c r="F32" s="1133"/>
      <c r="G32" s="1133"/>
      <c r="H32" s="1133"/>
      <c r="I32" s="1133"/>
      <c r="J32" s="1133"/>
      <c r="K32" s="1133"/>
      <c r="L32" s="1133"/>
      <c r="M32" s="1133"/>
      <c r="N32" s="1133"/>
      <c r="O32" s="1133"/>
      <c r="P32" s="1134"/>
      <c r="Q32" s="1138">
        <v>711</v>
      </c>
      <c r="R32" s="1139"/>
      <c r="S32" s="1139"/>
      <c r="T32" s="1139"/>
      <c r="U32" s="1139"/>
      <c r="V32" s="1139">
        <v>710</v>
      </c>
      <c r="W32" s="1139"/>
      <c r="X32" s="1139"/>
      <c r="Y32" s="1139"/>
      <c r="Z32" s="1139"/>
      <c r="AA32" s="1139">
        <v>1</v>
      </c>
      <c r="AB32" s="1139"/>
      <c r="AC32" s="1139"/>
      <c r="AD32" s="1139"/>
      <c r="AE32" s="1140"/>
      <c r="AF32" s="1113">
        <v>1</v>
      </c>
      <c r="AG32" s="1114"/>
      <c r="AH32" s="1114"/>
      <c r="AI32" s="1114"/>
      <c r="AJ32" s="1115"/>
      <c r="AK32" s="1073">
        <v>313</v>
      </c>
      <c r="AL32" s="1064"/>
      <c r="AM32" s="1064"/>
      <c r="AN32" s="1064"/>
      <c r="AO32" s="1064"/>
      <c r="AP32" s="1064">
        <v>4868</v>
      </c>
      <c r="AQ32" s="1064"/>
      <c r="AR32" s="1064"/>
      <c r="AS32" s="1064"/>
      <c r="AT32" s="1064"/>
      <c r="AU32" s="1064">
        <v>4756</v>
      </c>
      <c r="AV32" s="1064"/>
      <c r="AW32" s="1064"/>
      <c r="AX32" s="1064"/>
      <c r="AY32" s="1064"/>
      <c r="AZ32" s="1137" t="s">
        <v>504</v>
      </c>
      <c r="BA32" s="1137"/>
      <c r="BB32" s="1137"/>
      <c r="BC32" s="1137"/>
      <c r="BD32" s="1137"/>
      <c r="BE32" s="1127" t="s">
        <v>593</v>
      </c>
      <c r="BF32" s="1127"/>
      <c r="BG32" s="1127"/>
      <c r="BH32" s="1127"/>
      <c r="BI32" s="1128"/>
      <c r="BJ32" s="252"/>
      <c r="BK32" s="252"/>
      <c r="BL32" s="252"/>
      <c r="BM32" s="252"/>
      <c r="BN32" s="252"/>
      <c r="BO32" s="265"/>
      <c r="BP32" s="265"/>
      <c r="BQ32" s="262">
        <v>26</v>
      </c>
      <c r="BR32" s="263"/>
      <c r="BS32" s="1108"/>
      <c r="BT32" s="1109"/>
      <c r="BU32" s="1109"/>
      <c r="BV32" s="1109"/>
      <c r="BW32" s="1109"/>
      <c r="BX32" s="1109"/>
      <c r="BY32" s="1109"/>
      <c r="BZ32" s="1109"/>
      <c r="CA32" s="1109"/>
      <c r="CB32" s="1109"/>
      <c r="CC32" s="1109"/>
      <c r="CD32" s="1109"/>
      <c r="CE32" s="1109"/>
      <c r="CF32" s="1109"/>
      <c r="CG32" s="1110"/>
      <c r="CH32" s="1083"/>
      <c r="CI32" s="1084"/>
      <c r="CJ32" s="1084"/>
      <c r="CK32" s="1084"/>
      <c r="CL32" s="1085"/>
      <c r="CM32" s="1083"/>
      <c r="CN32" s="1084"/>
      <c r="CO32" s="1084"/>
      <c r="CP32" s="1084"/>
      <c r="CQ32" s="1085"/>
      <c r="CR32" s="1083"/>
      <c r="CS32" s="1084"/>
      <c r="CT32" s="1084"/>
      <c r="CU32" s="1084"/>
      <c r="CV32" s="1085"/>
      <c r="CW32" s="1083"/>
      <c r="CX32" s="1084"/>
      <c r="CY32" s="1084"/>
      <c r="CZ32" s="1084"/>
      <c r="DA32" s="1085"/>
      <c r="DB32" s="1083"/>
      <c r="DC32" s="1084"/>
      <c r="DD32" s="1084"/>
      <c r="DE32" s="1084"/>
      <c r="DF32" s="1085"/>
      <c r="DG32" s="1083"/>
      <c r="DH32" s="1084"/>
      <c r="DI32" s="1084"/>
      <c r="DJ32" s="1084"/>
      <c r="DK32" s="1085"/>
      <c r="DL32" s="1083"/>
      <c r="DM32" s="1084"/>
      <c r="DN32" s="1084"/>
      <c r="DO32" s="1084"/>
      <c r="DP32" s="1085"/>
      <c r="DQ32" s="1083"/>
      <c r="DR32" s="1084"/>
      <c r="DS32" s="1084"/>
      <c r="DT32" s="1084"/>
      <c r="DU32" s="1085"/>
      <c r="DV32" s="1086"/>
      <c r="DW32" s="1087"/>
      <c r="DX32" s="1087"/>
      <c r="DY32" s="1087"/>
      <c r="DZ32" s="1088"/>
      <c r="EA32" s="246"/>
    </row>
    <row r="33" spans="1:131" s="247" customFormat="1" ht="26.25" customHeight="1" x14ac:dyDescent="0.15">
      <c r="A33" s="266">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3"/>
      <c r="AG33" s="1114"/>
      <c r="AH33" s="1114"/>
      <c r="AI33" s="1114"/>
      <c r="AJ33" s="1115"/>
      <c r="AK33" s="1073"/>
      <c r="AL33" s="1064"/>
      <c r="AM33" s="1064"/>
      <c r="AN33" s="1064"/>
      <c r="AO33" s="1064"/>
      <c r="AP33" s="1064"/>
      <c r="AQ33" s="1064"/>
      <c r="AR33" s="1064"/>
      <c r="AS33" s="1064"/>
      <c r="AT33" s="1064"/>
      <c r="AU33" s="1064"/>
      <c r="AV33" s="1064"/>
      <c r="AW33" s="1064"/>
      <c r="AX33" s="1064"/>
      <c r="AY33" s="1064"/>
      <c r="AZ33" s="1137"/>
      <c r="BA33" s="1137"/>
      <c r="BB33" s="1137"/>
      <c r="BC33" s="1137"/>
      <c r="BD33" s="1137"/>
      <c r="BE33" s="1127"/>
      <c r="BF33" s="1127"/>
      <c r="BG33" s="1127"/>
      <c r="BH33" s="1127"/>
      <c r="BI33" s="1128"/>
      <c r="BJ33" s="252"/>
      <c r="BK33" s="252"/>
      <c r="BL33" s="252"/>
      <c r="BM33" s="252"/>
      <c r="BN33" s="252"/>
      <c r="BO33" s="265"/>
      <c r="BP33" s="265"/>
      <c r="BQ33" s="262">
        <v>27</v>
      </c>
      <c r="BR33" s="263"/>
      <c r="BS33" s="1108"/>
      <c r="BT33" s="1109"/>
      <c r="BU33" s="1109"/>
      <c r="BV33" s="1109"/>
      <c r="BW33" s="1109"/>
      <c r="BX33" s="1109"/>
      <c r="BY33" s="1109"/>
      <c r="BZ33" s="1109"/>
      <c r="CA33" s="1109"/>
      <c r="CB33" s="1109"/>
      <c r="CC33" s="1109"/>
      <c r="CD33" s="1109"/>
      <c r="CE33" s="1109"/>
      <c r="CF33" s="1109"/>
      <c r="CG33" s="1110"/>
      <c r="CH33" s="1083"/>
      <c r="CI33" s="1084"/>
      <c r="CJ33" s="1084"/>
      <c r="CK33" s="1084"/>
      <c r="CL33" s="1085"/>
      <c r="CM33" s="1083"/>
      <c r="CN33" s="1084"/>
      <c r="CO33" s="1084"/>
      <c r="CP33" s="1084"/>
      <c r="CQ33" s="1085"/>
      <c r="CR33" s="1083"/>
      <c r="CS33" s="1084"/>
      <c r="CT33" s="1084"/>
      <c r="CU33" s="1084"/>
      <c r="CV33" s="1085"/>
      <c r="CW33" s="1083"/>
      <c r="CX33" s="1084"/>
      <c r="CY33" s="1084"/>
      <c r="CZ33" s="1084"/>
      <c r="DA33" s="1085"/>
      <c r="DB33" s="1083"/>
      <c r="DC33" s="1084"/>
      <c r="DD33" s="1084"/>
      <c r="DE33" s="1084"/>
      <c r="DF33" s="1085"/>
      <c r="DG33" s="1083"/>
      <c r="DH33" s="1084"/>
      <c r="DI33" s="1084"/>
      <c r="DJ33" s="1084"/>
      <c r="DK33" s="1085"/>
      <c r="DL33" s="1083"/>
      <c r="DM33" s="1084"/>
      <c r="DN33" s="1084"/>
      <c r="DO33" s="1084"/>
      <c r="DP33" s="1085"/>
      <c r="DQ33" s="1083"/>
      <c r="DR33" s="1084"/>
      <c r="DS33" s="1084"/>
      <c r="DT33" s="1084"/>
      <c r="DU33" s="1085"/>
      <c r="DV33" s="1086"/>
      <c r="DW33" s="1087"/>
      <c r="DX33" s="1087"/>
      <c r="DY33" s="1087"/>
      <c r="DZ33" s="1088"/>
      <c r="EA33" s="246"/>
    </row>
    <row r="34" spans="1:131" s="247" customFormat="1" ht="26.25" customHeight="1" x14ac:dyDescent="0.15">
      <c r="A34" s="266">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3"/>
      <c r="AG34" s="1114"/>
      <c r="AH34" s="1114"/>
      <c r="AI34" s="1114"/>
      <c r="AJ34" s="1115"/>
      <c r="AK34" s="1073"/>
      <c r="AL34" s="1064"/>
      <c r="AM34" s="1064"/>
      <c r="AN34" s="1064"/>
      <c r="AO34" s="1064"/>
      <c r="AP34" s="1064"/>
      <c r="AQ34" s="1064"/>
      <c r="AR34" s="1064"/>
      <c r="AS34" s="1064"/>
      <c r="AT34" s="1064"/>
      <c r="AU34" s="1064"/>
      <c r="AV34" s="1064"/>
      <c r="AW34" s="1064"/>
      <c r="AX34" s="1064"/>
      <c r="AY34" s="1064"/>
      <c r="AZ34" s="1137"/>
      <c r="BA34" s="1137"/>
      <c r="BB34" s="1137"/>
      <c r="BC34" s="1137"/>
      <c r="BD34" s="1137"/>
      <c r="BE34" s="1127"/>
      <c r="BF34" s="1127"/>
      <c r="BG34" s="1127"/>
      <c r="BH34" s="1127"/>
      <c r="BI34" s="1128"/>
      <c r="BJ34" s="252"/>
      <c r="BK34" s="252"/>
      <c r="BL34" s="252"/>
      <c r="BM34" s="252"/>
      <c r="BN34" s="252"/>
      <c r="BO34" s="265"/>
      <c r="BP34" s="265"/>
      <c r="BQ34" s="262">
        <v>28</v>
      </c>
      <c r="BR34" s="263"/>
      <c r="BS34" s="1108"/>
      <c r="BT34" s="1109"/>
      <c r="BU34" s="1109"/>
      <c r="BV34" s="1109"/>
      <c r="BW34" s="1109"/>
      <c r="BX34" s="1109"/>
      <c r="BY34" s="1109"/>
      <c r="BZ34" s="1109"/>
      <c r="CA34" s="1109"/>
      <c r="CB34" s="1109"/>
      <c r="CC34" s="1109"/>
      <c r="CD34" s="1109"/>
      <c r="CE34" s="1109"/>
      <c r="CF34" s="1109"/>
      <c r="CG34" s="1110"/>
      <c r="CH34" s="1083"/>
      <c r="CI34" s="1084"/>
      <c r="CJ34" s="1084"/>
      <c r="CK34" s="1084"/>
      <c r="CL34" s="1085"/>
      <c r="CM34" s="1083"/>
      <c r="CN34" s="1084"/>
      <c r="CO34" s="1084"/>
      <c r="CP34" s="1084"/>
      <c r="CQ34" s="1085"/>
      <c r="CR34" s="1083"/>
      <c r="CS34" s="1084"/>
      <c r="CT34" s="1084"/>
      <c r="CU34" s="1084"/>
      <c r="CV34" s="1085"/>
      <c r="CW34" s="1083"/>
      <c r="CX34" s="1084"/>
      <c r="CY34" s="1084"/>
      <c r="CZ34" s="1084"/>
      <c r="DA34" s="1085"/>
      <c r="DB34" s="1083"/>
      <c r="DC34" s="1084"/>
      <c r="DD34" s="1084"/>
      <c r="DE34" s="1084"/>
      <c r="DF34" s="1085"/>
      <c r="DG34" s="1083"/>
      <c r="DH34" s="1084"/>
      <c r="DI34" s="1084"/>
      <c r="DJ34" s="1084"/>
      <c r="DK34" s="1085"/>
      <c r="DL34" s="1083"/>
      <c r="DM34" s="1084"/>
      <c r="DN34" s="1084"/>
      <c r="DO34" s="1084"/>
      <c r="DP34" s="1085"/>
      <c r="DQ34" s="1083"/>
      <c r="DR34" s="1084"/>
      <c r="DS34" s="1084"/>
      <c r="DT34" s="1084"/>
      <c r="DU34" s="1085"/>
      <c r="DV34" s="1086"/>
      <c r="DW34" s="1087"/>
      <c r="DX34" s="1087"/>
      <c r="DY34" s="1087"/>
      <c r="DZ34" s="1088"/>
      <c r="EA34" s="246"/>
    </row>
    <row r="35" spans="1:131" s="247" customFormat="1" ht="26.25" customHeight="1" x14ac:dyDescent="0.15">
      <c r="A35" s="266">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3"/>
      <c r="AG35" s="1114"/>
      <c r="AH35" s="1114"/>
      <c r="AI35" s="1114"/>
      <c r="AJ35" s="1115"/>
      <c r="AK35" s="1073"/>
      <c r="AL35" s="1064"/>
      <c r="AM35" s="1064"/>
      <c r="AN35" s="1064"/>
      <c r="AO35" s="1064"/>
      <c r="AP35" s="1064"/>
      <c r="AQ35" s="1064"/>
      <c r="AR35" s="1064"/>
      <c r="AS35" s="1064"/>
      <c r="AT35" s="1064"/>
      <c r="AU35" s="1064"/>
      <c r="AV35" s="1064"/>
      <c r="AW35" s="1064"/>
      <c r="AX35" s="1064"/>
      <c r="AY35" s="1064"/>
      <c r="AZ35" s="1137"/>
      <c r="BA35" s="1137"/>
      <c r="BB35" s="1137"/>
      <c r="BC35" s="1137"/>
      <c r="BD35" s="1137"/>
      <c r="BE35" s="1127"/>
      <c r="BF35" s="1127"/>
      <c r="BG35" s="1127"/>
      <c r="BH35" s="1127"/>
      <c r="BI35" s="1128"/>
      <c r="BJ35" s="252"/>
      <c r="BK35" s="252"/>
      <c r="BL35" s="252"/>
      <c r="BM35" s="252"/>
      <c r="BN35" s="252"/>
      <c r="BO35" s="265"/>
      <c r="BP35" s="265"/>
      <c r="BQ35" s="262">
        <v>29</v>
      </c>
      <c r="BR35" s="263"/>
      <c r="BS35" s="1108"/>
      <c r="BT35" s="1109"/>
      <c r="BU35" s="1109"/>
      <c r="BV35" s="1109"/>
      <c r="BW35" s="1109"/>
      <c r="BX35" s="1109"/>
      <c r="BY35" s="1109"/>
      <c r="BZ35" s="1109"/>
      <c r="CA35" s="1109"/>
      <c r="CB35" s="1109"/>
      <c r="CC35" s="1109"/>
      <c r="CD35" s="1109"/>
      <c r="CE35" s="1109"/>
      <c r="CF35" s="1109"/>
      <c r="CG35" s="1110"/>
      <c r="CH35" s="1083"/>
      <c r="CI35" s="1084"/>
      <c r="CJ35" s="1084"/>
      <c r="CK35" s="1084"/>
      <c r="CL35" s="1085"/>
      <c r="CM35" s="1083"/>
      <c r="CN35" s="1084"/>
      <c r="CO35" s="1084"/>
      <c r="CP35" s="1084"/>
      <c r="CQ35" s="1085"/>
      <c r="CR35" s="1083"/>
      <c r="CS35" s="1084"/>
      <c r="CT35" s="1084"/>
      <c r="CU35" s="1084"/>
      <c r="CV35" s="1085"/>
      <c r="CW35" s="1083"/>
      <c r="CX35" s="1084"/>
      <c r="CY35" s="1084"/>
      <c r="CZ35" s="1084"/>
      <c r="DA35" s="1085"/>
      <c r="DB35" s="1083"/>
      <c r="DC35" s="1084"/>
      <c r="DD35" s="1084"/>
      <c r="DE35" s="1084"/>
      <c r="DF35" s="1085"/>
      <c r="DG35" s="1083"/>
      <c r="DH35" s="1084"/>
      <c r="DI35" s="1084"/>
      <c r="DJ35" s="1084"/>
      <c r="DK35" s="1085"/>
      <c r="DL35" s="1083"/>
      <c r="DM35" s="1084"/>
      <c r="DN35" s="1084"/>
      <c r="DO35" s="1084"/>
      <c r="DP35" s="1085"/>
      <c r="DQ35" s="1083"/>
      <c r="DR35" s="1084"/>
      <c r="DS35" s="1084"/>
      <c r="DT35" s="1084"/>
      <c r="DU35" s="1085"/>
      <c r="DV35" s="1086"/>
      <c r="DW35" s="1087"/>
      <c r="DX35" s="1087"/>
      <c r="DY35" s="1087"/>
      <c r="DZ35" s="1088"/>
      <c r="EA35" s="246"/>
    </row>
    <row r="36" spans="1:131" s="247" customFormat="1" ht="26.25" customHeight="1" x14ac:dyDescent="0.15">
      <c r="A36" s="266">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3"/>
      <c r="AG36" s="1114"/>
      <c r="AH36" s="1114"/>
      <c r="AI36" s="1114"/>
      <c r="AJ36" s="1115"/>
      <c r="AK36" s="1073"/>
      <c r="AL36" s="1064"/>
      <c r="AM36" s="1064"/>
      <c r="AN36" s="1064"/>
      <c r="AO36" s="1064"/>
      <c r="AP36" s="1064"/>
      <c r="AQ36" s="1064"/>
      <c r="AR36" s="1064"/>
      <c r="AS36" s="1064"/>
      <c r="AT36" s="1064"/>
      <c r="AU36" s="1064"/>
      <c r="AV36" s="1064"/>
      <c r="AW36" s="1064"/>
      <c r="AX36" s="1064"/>
      <c r="AY36" s="1064"/>
      <c r="AZ36" s="1137"/>
      <c r="BA36" s="1137"/>
      <c r="BB36" s="1137"/>
      <c r="BC36" s="1137"/>
      <c r="BD36" s="1137"/>
      <c r="BE36" s="1127"/>
      <c r="BF36" s="1127"/>
      <c r="BG36" s="1127"/>
      <c r="BH36" s="1127"/>
      <c r="BI36" s="1128"/>
      <c r="BJ36" s="252"/>
      <c r="BK36" s="252"/>
      <c r="BL36" s="252"/>
      <c r="BM36" s="252"/>
      <c r="BN36" s="252"/>
      <c r="BO36" s="265"/>
      <c r="BP36" s="265"/>
      <c r="BQ36" s="262">
        <v>30</v>
      </c>
      <c r="BR36" s="263"/>
      <c r="BS36" s="1108"/>
      <c r="BT36" s="1109"/>
      <c r="BU36" s="1109"/>
      <c r="BV36" s="1109"/>
      <c r="BW36" s="1109"/>
      <c r="BX36" s="1109"/>
      <c r="BY36" s="1109"/>
      <c r="BZ36" s="1109"/>
      <c r="CA36" s="1109"/>
      <c r="CB36" s="1109"/>
      <c r="CC36" s="1109"/>
      <c r="CD36" s="1109"/>
      <c r="CE36" s="1109"/>
      <c r="CF36" s="1109"/>
      <c r="CG36" s="1110"/>
      <c r="CH36" s="1083"/>
      <c r="CI36" s="1084"/>
      <c r="CJ36" s="1084"/>
      <c r="CK36" s="1084"/>
      <c r="CL36" s="1085"/>
      <c r="CM36" s="1083"/>
      <c r="CN36" s="1084"/>
      <c r="CO36" s="1084"/>
      <c r="CP36" s="1084"/>
      <c r="CQ36" s="1085"/>
      <c r="CR36" s="1083"/>
      <c r="CS36" s="1084"/>
      <c r="CT36" s="1084"/>
      <c r="CU36" s="1084"/>
      <c r="CV36" s="1085"/>
      <c r="CW36" s="1083"/>
      <c r="CX36" s="1084"/>
      <c r="CY36" s="1084"/>
      <c r="CZ36" s="1084"/>
      <c r="DA36" s="1085"/>
      <c r="DB36" s="1083"/>
      <c r="DC36" s="1084"/>
      <c r="DD36" s="1084"/>
      <c r="DE36" s="1084"/>
      <c r="DF36" s="1085"/>
      <c r="DG36" s="1083"/>
      <c r="DH36" s="1084"/>
      <c r="DI36" s="1084"/>
      <c r="DJ36" s="1084"/>
      <c r="DK36" s="1085"/>
      <c r="DL36" s="1083"/>
      <c r="DM36" s="1084"/>
      <c r="DN36" s="1084"/>
      <c r="DO36" s="1084"/>
      <c r="DP36" s="1085"/>
      <c r="DQ36" s="1083"/>
      <c r="DR36" s="1084"/>
      <c r="DS36" s="1084"/>
      <c r="DT36" s="1084"/>
      <c r="DU36" s="1085"/>
      <c r="DV36" s="1086"/>
      <c r="DW36" s="1087"/>
      <c r="DX36" s="1087"/>
      <c r="DY36" s="1087"/>
      <c r="DZ36" s="1088"/>
      <c r="EA36" s="246"/>
    </row>
    <row r="37" spans="1:131" s="247" customFormat="1" ht="26.25" customHeight="1" x14ac:dyDescent="0.15">
      <c r="A37" s="266">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3"/>
      <c r="AG37" s="1114"/>
      <c r="AH37" s="1114"/>
      <c r="AI37" s="1114"/>
      <c r="AJ37" s="1115"/>
      <c r="AK37" s="1073"/>
      <c r="AL37" s="1064"/>
      <c r="AM37" s="1064"/>
      <c r="AN37" s="1064"/>
      <c r="AO37" s="1064"/>
      <c r="AP37" s="1064"/>
      <c r="AQ37" s="1064"/>
      <c r="AR37" s="1064"/>
      <c r="AS37" s="1064"/>
      <c r="AT37" s="1064"/>
      <c r="AU37" s="1064"/>
      <c r="AV37" s="1064"/>
      <c r="AW37" s="1064"/>
      <c r="AX37" s="1064"/>
      <c r="AY37" s="1064"/>
      <c r="AZ37" s="1137"/>
      <c r="BA37" s="1137"/>
      <c r="BB37" s="1137"/>
      <c r="BC37" s="1137"/>
      <c r="BD37" s="1137"/>
      <c r="BE37" s="1127"/>
      <c r="BF37" s="1127"/>
      <c r="BG37" s="1127"/>
      <c r="BH37" s="1127"/>
      <c r="BI37" s="1128"/>
      <c r="BJ37" s="252"/>
      <c r="BK37" s="252"/>
      <c r="BL37" s="252"/>
      <c r="BM37" s="252"/>
      <c r="BN37" s="252"/>
      <c r="BO37" s="265"/>
      <c r="BP37" s="265"/>
      <c r="BQ37" s="262">
        <v>31</v>
      </c>
      <c r="BR37" s="263"/>
      <c r="BS37" s="1108"/>
      <c r="BT37" s="1109"/>
      <c r="BU37" s="1109"/>
      <c r="BV37" s="1109"/>
      <c r="BW37" s="1109"/>
      <c r="BX37" s="1109"/>
      <c r="BY37" s="1109"/>
      <c r="BZ37" s="1109"/>
      <c r="CA37" s="1109"/>
      <c r="CB37" s="1109"/>
      <c r="CC37" s="1109"/>
      <c r="CD37" s="1109"/>
      <c r="CE37" s="1109"/>
      <c r="CF37" s="1109"/>
      <c r="CG37" s="1110"/>
      <c r="CH37" s="1083"/>
      <c r="CI37" s="1084"/>
      <c r="CJ37" s="1084"/>
      <c r="CK37" s="1084"/>
      <c r="CL37" s="1085"/>
      <c r="CM37" s="1083"/>
      <c r="CN37" s="1084"/>
      <c r="CO37" s="1084"/>
      <c r="CP37" s="1084"/>
      <c r="CQ37" s="1085"/>
      <c r="CR37" s="1083"/>
      <c r="CS37" s="1084"/>
      <c r="CT37" s="1084"/>
      <c r="CU37" s="1084"/>
      <c r="CV37" s="1085"/>
      <c r="CW37" s="1083"/>
      <c r="CX37" s="1084"/>
      <c r="CY37" s="1084"/>
      <c r="CZ37" s="1084"/>
      <c r="DA37" s="1085"/>
      <c r="DB37" s="1083"/>
      <c r="DC37" s="1084"/>
      <c r="DD37" s="1084"/>
      <c r="DE37" s="1084"/>
      <c r="DF37" s="1085"/>
      <c r="DG37" s="1083"/>
      <c r="DH37" s="1084"/>
      <c r="DI37" s="1084"/>
      <c r="DJ37" s="1084"/>
      <c r="DK37" s="1085"/>
      <c r="DL37" s="1083"/>
      <c r="DM37" s="1084"/>
      <c r="DN37" s="1084"/>
      <c r="DO37" s="1084"/>
      <c r="DP37" s="1085"/>
      <c r="DQ37" s="1083"/>
      <c r="DR37" s="1084"/>
      <c r="DS37" s="1084"/>
      <c r="DT37" s="1084"/>
      <c r="DU37" s="1085"/>
      <c r="DV37" s="1086"/>
      <c r="DW37" s="1087"/>
      <c r="DX37" s="1087"/>
      <c r="DY37" s="1087"/>
      <c r="DZ37" s="1088"/>
      <c r="EA37" s="246"/>
    </row>
    <row r="38" spans="1:131" s="247" customFormat="1" ht="26.25" customHeight="1" x14ac:dyDescent="0.15">
      <c r="A38" s="266">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3"/>
      <c r="AG38" s="1114"/>
      <c r="AH38" s="1114"/>
      <c r="AI38" s="1114"/>
      <c r="AJ38" s="1115"/>
      <c r="AK38" s="1073"/>
      <c r="AL38" s="1064"/>
      <c r="AM38" s="1064"/>
      <c r="AN38" s="1064"/>
      <c r="AO38" s="1064"/>
      <c r="AP38" s="1064"/>
      <c r="AQ38" s="1064"/>
      <c r="AR38" s="1064"/>
      <c r="AS38" s="1064"/>
      <c r="AT38" s="1064"/>
      <c r="AU38" s="1064"/>
      <c r="AV38" s="1064"/>
      <c r="AW38" s="1064"/>
      <c r="AX38" s="1064"/>
      <c r="AY38" s="1064"/>
      <c r="AZ38" s="1137"/>
      <c r="BA38" s="1137"/>
      <c r="BB38" s="1137"/>
      <c r="BC38" s="1137"/>
      <c r="BD38" s="1137"/>
      <c r="BE38" s="1127"/>
      <c r="BF38" s="1127"/>
      <c r="BG38" s="1127"/>
      <c r="BH38" s="1127"/>
      <c r="BI38" s="1128"/>
      <c r="BJ38" s="252"/>
      <c r="BK38" s="252"/>
      <c r="BL38" s="252"/>
      <c r="BM38" s="252"/>
      <c r="BN38" s="252"/>
      <c r="BO38" s="265"/>
      <c r="BP38" s="265"/>
      <c r="BQ38" s="262">
        <v>32</v>
      </c>
      <c r="BR38" s="263"/>
      <c r="BS38" s="1108"/>
      <c r="BT38" s="1109"/>
      <c r="BU38" s="1109"/>
      <c r="BV38" s="1109"/>
      <c r="BW38" s="1109"/>
      <c r="BX38" s="1109"/>
      <c r="BY38" s="1109"/>
      <c r="BZ38" s="1109"/>
      <c r="CA38" s="1109"/>
      <c r="CB38" s="1109"/>
      <c r="CC38" s="1109"/>
      <c r="CD38" s="1109"/>
      <c r="CE38" s="1109"/>
      <c r="CF38" s="1109"/>
      <c r="CG38" s="1110"/>
      <c r="CH38" s="1083"/>
      <c r="CI38" s="1084"/>
      <c r="CJ38" s="1084"/>
      <c r="CK38" s="1084"/>
      <c r="CL38" s="1085"/>
      <c r="CM38" s="1083"/>
      <c r="CN38" s="1084"/>
      <c r="CO38" s="1084"/>
      <c r="CP38" s="1084"/>
      <c r="CQ38" s="1085"/>
      <c r="CR38" s="1083"/>
      <c r="CS38" s="1084"/>
      <c r="CT38" s="1084"/>
      <c r="CU38" s="1084"/>
      <c r="CV38" s="1085"/>
      <c r="CW38" s="1083"/>
      <c r="CX38" s="1084"/>
      <c r="CY38" s="1084"/>
      <c r="CZ38" s="1084"/>
      <c r="DA38" s="1085"/>
      <c r="DB38" s="1083"/>
      <c r="DC38" s="1084"/>
      <c r="DD38" s="1084"/>
      <c r="DE38" s="1084"/>
      <c r="DF38" s="1085"/>
      <c r="DG38" s="1083"/>
      <c r="DH38" s="1084"/>
      <c r="DI38" s="1084"/>
      <c r="DJ38" s="1084"/>
      <c r="DK38" s="1085"/>
      <c r="DL38" s="1083"/>
      <c r="DM38" s="1084"/>
      <c r="DN38" s="1084"/>
      <c r="DO38" s="1084"/>
      <c r="DP38" s="1085"/>
      <c r="DQ38" s="1083"/>
      <c r="DR38" s="1084"/>
      <c r="DS38" s="1084"/>
      <c r="DT38" s="1084"/>
      <c r="DU38" s="1085"/>
      <c r="DV38" s="1086"/>
      <c r="DW38" s="1087"/>
      <c r="DX38" s="1087"/>
      <c r="DY38" s="1087"/>
      <c r="DZ38" s="1088"/>
      <c r="EA38" s="246"/>
    </row>
    <row r="39" spans="1:131" s="247" customFormat="1" ht="26.25" customHeight="1" x14ac:dyDescent="0.15">
      <c r="A39" s="266">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3"/>
      <c r="AG39" s="1114"/>
      <c r="AH39" s="1114"/>
      <c r="AI39" s="1114"/>
      <c r="AJ39" s="1115"/>
      <c r="AK39" s="1073"/>
      <c r="AL39" s="1064"/>
      <c r="AM39" s="1064"/>
      <c r="AN39" s="1064"/>
      <c r="AO39" s="1064"/>
      <c r="AP39" s="1064"/>
      <c r="AQ39" s="1064"/>
      <c r="AR39" s="1064"/>
      <c r="AS39" s="1064"/>
      <c r="AT39" s="1064"/>
      <c r="AU39" s="1064"/>
      <c r="AV39" s="1064"/>
      <c r="AW39" s="1064"/>
      <c r="AX39" s="1064"/>
      <c r="AY39" s="1064"/>
      <c r="AZ39" s="1137"/>
      <c r="BA39" s="1137"/>
      <c r="BB39" s="1137"/>
      <c r="BC39" s="1137"/>
      <c r="BD39" s="1137"/>
      <c r="BE39" s="1127"/>
      <c r="BF39" s="1127"/>
      <c r="BG39" s="1127"/>
      <c r="BH39" s="1127"/>
      <c r="BI39" s="1128"/>
      <c r="BJ39" s="252"/>
      <c r="BK39" s="252"/>
      <c r="BL39" s="252"/>
      <c r="BM39" s="252"/>
      <c r="BN39" s="252"/>
      <c r="BO39" s="265"/>
      <c r="BP39" s="265"/>
      <c r="BQ39" s="262">
        <v>33</v>
      </c>
      <c r="BR39" s="263"/>
      <c r="BS39" s="1108"/>
      <c r="BT39" s="1109"/>
      <c r="BU39" s="1109"/>
      <c r="BV39" s="1109"/>
      <c r="BW39" s="1109"/>
      <c r="BX39" s="1109"/>
      <c r="BY39" s="1109"/>
      <c r="BZ39" s="1109"/>
      <c r="CA39" s="1109"/>
      <c r="CB39" s="1109"/>
      <c r="CC39" s="1109"/>
      <c r="CD39" s="1109"/>
      <c r="CE39" s="1109"/>
      <c r="CF39" s="1109"/>
      <c r="CG39" s="1110"/>
      <c r="CH39" s="1083"/>
      <c r="CI39" s="1084"/>
      <c r="CJ39" s="1084"/>
      <c r="CK39" s="1084"/>
      <c r="CL39" s="1085"/>
      <c r="CM39" s="1083"/>
      <c r="CN39" s="1084"/>
      <c r="CO39" s="1084"/>
      <c r="CP39" s="1084"/>
      <c r="CQ39" s="1085"/>
      <c r="CR39" s="1083"/>
      <c r="CS39" s="1084"/>
      <c r="CT39" s="1084"/>
      <c r="CU39" s="1084"/>
      <c r="CV39" s="1085"/>
      <c r="CW39" s="1083"/>
      <c r="CX39" s="1084"/>
      <c r="CY39" s="1084"/>
      <c r="CZ39" s="1084"/>
      <c r="DA39" s="1085"/>
      <c r="DB39" s="1083"/>
      <c r="DC39" s="1084"/>
      <c r="DD39" s="1084"/>
      <c r="DE39" s="1084"/>
      <c r="DF39" s="1085"/>
      <c r="DG39" s="1083"/>
      <c r="DH39" s="1084"/>
      <c r="DI39" s="1084"/>
      <c r="DJ39" s="1084"/>
      <c r="DK39" s="1085"/>
      <c r="DL39" s="1083"/>
      <c r="DM39" s="1084"/>
      <c r="DN39" s="1084"/>
      <c r="DO39" s="1084"/>
      <c r="DP39" s="1085"/>
      <c r="DQ39" s="1083"/>
      <c r="DR39" s="1084"/>
      <c r="DS39" s="1084"/>
      <c r="DT39" s="1084"/>
      <c r="DU39" s="1085"/>
      <c r="DV39" s="1086"/>
      <c r="DW39" s="1087"/>
      <c r="DX39" s="1087"/>
      <c r="DY39" s="1087"/>
      <c r="DZ39" s="1088"/>
      <c r="EA39" s="246"/>
    </row>
    <row r="40" spans="1:131" s="247" customFormat="1" ht="26.25" customHeight="1" x14ac:dyDescent="0.15">
      <c r="A40" s="261">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3"/>
      <c r="AG40" s="1114"/>
      <c r="AH40" s="1114"/>
      <c r="AI40" s="1114"/>
      <c r="AJ40" s="1115"/>
      <c r="AK40" s="1073"/>
      <c r="AL40" s="1064"/>
      <c r="AM40" s="1064"/>
      <c r="AN40" s="1064"/>
      <c r="AO40" s="1064"/>
      <c r="AP40" s="1064"/>
      <c r="AQ40" s="1064"/>
      <c r="AR40" s="1064"/>
      <c r="AS40" s="1064"/>
      <c r="AT40" s="1064"/>
      <c r="AU40" s="1064"/>
      <c r="AV40" s="1064"/>
      <c r="AW40" s="1064"/>
      <c r="AX40" s="1064"/>
      <c r="AY40" s="1064"/>
      <c r="AZ40" s="1137"/>
      <c r="BA40" s="1137"/>
      <c r="BB40" s="1137"/>
      <c r="BC40" s="1137"/>
      <c r="BD40" s="1137"/>
      <c r="BE40" s="1127"/>
      <c r="BF40" s="1127"/>
      <c r="BG40" s="1127"/>
      <c r="BH40" s="1127"/>
      <c r="BI40" s="1128"/>
      <c r="BJ40" s="252"/>
      <c r="BK40" s="252"/>
      <c r="BL40" s="252"/>
      <c r="BM40" s="252"/>
      <c r="BN40" s="252"/>
      <c r="BO40" s="265"/>
      <c r="BP40" s="265"/>
      <c r="BQ40" s="262">
        <v>34</v>
      </c>
      <c r="BR40" s="263"/>
      <c r="BS40" s="1108"/>
      <c r="BT40" s="1109"/>
      <c r="BU40" s="1109"/>
      <c r="BV40" s="1109"/>
      <c r="BW40" s="1109"/>
      <c r="BX40" s="1109"/>
      <c r="BY40" s="1109"/>
      <c r="BZ40" s="1109"/>
      <c r="CA40" s="1109"/>
      <c r="CB40" s="1109"/>
      <c r="CC40" s="1109"/>
      <c r="CD40" s="1109"/>
      <c r="CE40" s="1109"/>
      <c r="CF40" s="1109"/>
      <c r="CG40" s="1110"/>
      <c r="CH40" s="1083"/>
      <c r="CI40" s="1084"/>
      <c r="CJ40" s="1084"/>
      <c r="CK40" s="1084"/>
      <c r="CL40" s="1085"/>
      <c r="CM40" s="1083"/>
      <c r="CN40" s="1084"/>
      <c r="CO40" s="1084"/>
      <c r="CP40" s="1084"/>
      <c r="CQ40" s="1085"/>
      <c r="CR40" s="1083"/>
      <c r="CS40" s="1084"/>
      <c r="CT40" s="1084"/>
      <c r="CU40" s="1084"/>
      <c r="CV40" s="1085"/>
      <c r="CW40" s="1083"/>
      <c r="CX40" s="1084"/>
      <c r="CY40" s="1084"/>
      <c r="CZ40" s="1084"/>
      <c r="DA40" s="1085"/>
      <c r="DB40" s="1083"/>
      <c r="DC40" s="1084"/>
      <c r="DD40" s="1084"/>
      <c r="DE40" s="1084"/>
      <c r="DF40" s="1085"/>
      <c r="DG40" s="1083"/>
      <c r="DH40" s="1084"/>
      <c r="DI40" s="1084"/>
      <c r="DJ40" s="1084"/>
      <c r="DK40" s="1085"/>
      <c r="DL40" s="1083"/>
      <c r="DM40" s="1084"/>
      <c r="DN40" s="1084"/>
      <c r="DO40" s="1084"/>
      <c r="DP40" s="1085"/>
      <c r="DQ40" s="1083"/>
      <c r="DR40" s="1084"/>
      <c r="DS40" s="1084"/>
      <c r="DT40" s="1084"/>
      <c r="DU40" s="1085"/>
      <c r="DV40" s="1086"/>
      <c r="DW40" s="1087"/>
      <c r="DX40" s="1087"/>
      <c r="DY40" s="1087"/>
      <c r="DZ40" s="1088"/>
      <c r="EA40" s="246"/>
    </row>
    <row r="41" spans="1:131" s="247" customFormat="1" ht="26.25" customHeight="1" x14ac:dyDescent="0.15">
      <c r="A41" s="261">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3"/>
      <c r="AG41" s="1114"/>
      <c r="AH41" s="1114"/>
      <c r="AI41" s="1114"/>
      <c r="AJ41" s="1115"/>
      <c r="AK41" s="1073"/>
      <c r="AL41" s="1064"/>
      <c r="AM41" s="1064"/>
      <c r="AN41" s="1064"/>
      <c r="AO41" s="1064"/>
      <c r="AP41" s="1064"/>
      <c r="AQ41" s="1064"/>
      <c r="AR41" s="1064"/>
      <c r="AS41" s="1064"/>
      <c r="AT41" s="1064"/>
      <c r="AU41" s="1064"/>
      <c r="AV41" s="1064"/>
      <c r="AW41" s="1064"/>
      <c r="AX41" s="1064"/>
      <c r="AY41" s="1064"/>
      <c r="AZ41" s="1137"/>
      <c r="BA41" s="1137"/>
      <c r="BB41" s="1137"/>
      <c r="BC41" s="1137"/>
      <c r="BD41" s="1137"/>
      <c r="BE41" s="1127"/>
      <c r="BF41" s="1127"/>
      <c r="BG41" s="1127"/>
      <c r="BH41" s="1127"/>
      <c r="BI41" s="1128"/>
      <c r="BJ41" s="252"/>
      <c r="BK41" s="252"/>
      <c r="BL41" s="252"/>
      <c r="BM41" s="252"/>
      <c r="BN41" s="252"/>
      <c r="BO41" s="265"/>
      <c r="BP41" s="265"/>
      <c r="BQ41" s="262">
        <v>35</v>
      </c>
      <c r="BR41" s="263"/>
      <c r="BS41" s="1108"/>
      <c r="BT41" s="1109"/>
      <c r="BU41" s="1109"/>
      <c r="BV41" s="1109"/>
      <c r="BW41" s="1109"/>
      <c r="BX41" s="1109"/>
      <c r="BY41" s="1109"/>
      <c r="BZ41" s="1109"/>
      <c r="CA41" s="1109"/>
      <c r="CB41" s="1109"/>
      <c r="CC41" s="1109"/>
      <c r="CD41" s="1109"/>
      <c r="CE41" s="1109"/>
      <c r="CF41" s="1109"/>
      <c r="CG41" s="1110"/>
      <c r="CH41" s="1083"/>
      <c r="CI41" s="1084"/>
      <c r="CJ41" s="1084"/>
      <c r="CK41" s="1084"/>
      <c r="CL41" s="1085"/>
      <c r="CM41" s="1083"/>
      <c r="CN41" s="1084"/>
      <c r="CO41" s="1084"/>
      <c r="CP41" s="1084"/>
      <c r="CQ41" s="1085"/>
      <c r="CR41" s="1083"/>
      <c r="CS41" s="1084"/>
      <c r="CT41" s="1084"/>
      <c r="CU41" s="1084"/>
      <c r="CV41" s="1085"/>
      <c r="CW41" s="1083"/>
      <c r="CX41" s="1084"/>
      <c r="CY41" s="1084"/>
      <c r="CZ41" s="1084"/>
      <c r="DA41" s="1085"/>
      <c r="DB41" s="1083"/>
      <c r="DC41" s="1084"/>
      <c r="DD41" s="1084"/>
      <c r="DE41" s="1084"/>
      <c r="DF41" s="1085"/>
      <c r="DG41" s="1083"/>
      <c r="DH41" s="1084"/>
      <c r="DI41" s="1084"/>
      <c r="DJ41" s="1084"/>
      <c r="DK41" s="1085"/>
      <c r="DL41" s="1083"/>
      <c r="DM41" s="1084"/>
      <c r="DN41" s="1084"/>
      <c r="DO41" s="1084"/>
      <c r="DP41" s="1085"/>
      <c r="DQ41" s="1083"/>
      <c r="DR41" s="1084"/>
      <c r="DS41" s="1084"/>
      <c r="DT41" s="1084"/>
      <c r="DU41" s="1085"/>
      <c r="DV41" s="1086"/>
      <c r="DW41" s="1087"/>
      <c r="DX41" s="1087"/>
      <c r="DY41" s="1087"/>
      <c r="DZ41" s="1088"/>
      <c r="EA41" s="246"/>
    </row>
    <row r="42" spans="1:131" s="247" customFormat="1" ht="26.25" customHeight="1" x14ac:dyDescent="0.15">
      <c r="A42" s="261">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3"/>
      <c r="AG42" s="1114"/>
      <c r="AH42" s="1114"/>
      <c r="AI42" s="1114"/>
      <c r="AJ42" s="1115"/>
      <c r="AK42" s="1073"/>
      <c r="AL42" s="1064"/>
      <c r="AM42" s="1064"/>
      <c r="AN42" s="1064"/>
      <c r="AO42" s="1064"/>
      <c r="AP42" s="1064"/>
      <c r="AQ42" s="1064"/>
      <c r="AR42" s="1064"/>
      <c r="AS42" s="1064"/>
      <c r="AT42" s="1064"/>
      <c r="AU42" s="1064"/>
      <c r="AV42" s="1064"/>
      <c r="AW42" s="1064"/>
      <c r="AX42" s="1064"/>
      <c r="AY42" s="1064"/>
      <c r="AZ42" s="1137"/>
      <c r="BA42" s="1137"/>
      <c r="BB42" s="1137"/>
      <c r="BC42" s="1137"/>
      <c r="BD42" s="1137"/>
      <c r="BE42" s="1127"/>
      <c r="BF42" s="1127"/>
      <c r="BG42" s="1127"/>
      <c r="BH42" s="1127"/>
      <c r="BI42" s="1128"/>
      <c r="BJ42" s="252"/>
      <c r="BK42" s="252"/>
      <c r="BL42" s="252"/>
      <c r="BM42" s="252"/>
      <c r="BN42" s="252"/>
      <c r="BO42" s="265"/>
      <c r="BP42" s="265"/>
      <c r="BQ42" s="262">
        <v>36</v>
      </c>
      <c r="BR42" s="263"/>
      <c r="BS42" s="1108"/>
      <c r="BT42" s="1109"/>
      <c r="BU42" s="1109"/>
      <c r="BV42" s="1109"/>
      <c r="BW42" s="1109"/>
      <c r="BX42" s="1109"/>
      <c r="BY42" s="1109"/>
      <c r="BZ42" s="1109"/>
      <c r="CA42" s="1109"/>
      <c r="CB42" s="1109"/>
      <c r="CC42" s="1109"/>
      <c r="CD42" s="1109"/>
      <c r="CE42" s="1109"/>
      <c r="CF42" s="1109"/>
      <c r="CG42" s="1110"/>
      <c r="CH42" s="1083"/>
      <c r="CI42" s="1084"/>
      <c r="CJ42" s="1084"/>
      <c r="CK42" s="1084"/>
      <c r="CL42" s="1085"/>
      <c r="CM42" s="1083"/>
      <c r="CN42" s="1084"/>
      <c r="CO42" s="1084"/>
      <c r="CP42" s="1084"/>
      <c r="CQ42" s="1085"/>
      <c r="CR42" s="1083"/>
      <c r="CS42" s="1084"/>
      <c r="CT42" s="1084"/>
      <c r="CU42" s="1084"/>
      <c r="CV42" s="1085"/>
      <c r="CW42" s="1083"/>
      <c r="CX42" s="1084"/>
      <c r="CY42" s="1084"/>
      <c r="CZ42" s="1084"/>
      <c r="DA42" s="1085"/>
      <c r="DB42" s="1083"/>
      <c r="DC42" s="1084"/>
      <c r="DD42" s="1084"/>
      <c r="DE42" s="1084"/>
      <c r="DF42" s="1085"/>
      <c r="DG42" s="1083"/>
      <c r="DH42" s="1084"/>
      <c r="DI42" s="1084"/>
      <c r="DJ42" s="1084"/>
      <c r="DK42" s="1085"/>
      <c r="DL42" s="1083"/>
      <c r="DM42" s="1084"/>
      <c r="DN42" s="1084"/>
      <c r="DO42" s="1084"/>
      <c r="DP42" s="1085"/>
      <c r="DQ42" s="1083"/>
      <c r="DR42" s="1084"/>
      <c r="DS42" s="1084"/>
      <c r="DT42" s="1084"/>
      <c r="DU42" s="1085"/>
      <c r="DV42" s="1086"/>
      <c r="DW42" s="1087"/>
      <c r="DX42" s="1087"/>
      <c r="DY42" s="1087"/>
      <c r="DZ42" s="1088"/>
      <c r="EA42" s="246"/>
    </row>
    <row r="43" spans="1:131" s="247" customFormat="1" ht="26.25" customHeight="1" x14ac:dyDescent="0.15">
      <c r="A43" s="261">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3"/>
      <c r="AG43" s="1114"/>
      <c r="AH43" s="1114"/>
      <c r="AI43" s="1114"/>
      <c r="AJ43" s="1115"/>
      <c r="AK43" s="1073"/>
      <c r="AL43" s="1064"/>
      <c r="AM43" s="1064"/>
      <c r="AN43" s="1064"/>
      <c r="AO43" s="1064"/>
      <c r="AP43" s="1064"/>
      <c r="AQ43" s="1064"/>
      <c r="AR43" s="1064"/>
      <c r="AS43" s="1064"/>
      <c r="AT43" s="1064"/>
      <c r="AU43" s="1064"/>
      <c r="AV43" s="1064"/>
      <c r="AW43" s="1064"/>
      <c r="AX43" s="1064"/>
      <c r="AY43" s="1064"/>
      <c r="AZ43" s="1137"/>
      <c r="BA43" s="1137"/>
      <c r="BB43" s="1137"/>
      <c r="BC43" s="1137"/>
      <c r="BD43" s="1137"/>
      <c r="BE43" s="1127"/>
      <c r="BF43" s="1127"/>
      <c r="BG43" s="1127"/>
      <c r="BH43" s="1127"/>
      <c r="BI43" s="1128"/>
      <c r="BJ43" s="252"/>
      <c r="BK43" s="252"/>
      <c r="BL43" s="252"/>
      <c r="BM43" s="252"/>
      <c r="BN43" s="252"/>
      <c r="BO43" s="265"/>
      <c r="BP43" s="265"/>
      <c r="BQ43" s="262">
        <v>37</v>
      </c>
      <c r="BR43" s="263"/>
      <c r="BS43" s="1108"/>
      <c r="BT43" s="1109"/>
      <c r="BU43" s="1109"/>
      <c r="BV43" s="1109"/>
      <c r="BW43" s="1109"/>
      <c r="BX43" s="1109"/>
      <c r="BY43" s="1109"/>
      <c r="BZ43" s="1109"/>
      <c r="CA43" s="1109"/>
      <c r="CB43" s="1109"/>
      <c r="CC43" s="1109"/>
      <c r="CD43" s="1109"/>
      <c r="CE43" s="1109"/>
      <c r="CF43" s="1109"/>
      <c r="CG43" s="1110"/>
      <c r="CH43" s="1083"/>
      <c r="CI43" s="1084"/>
      <c r="CJ43" s="1084"/>
      <c r="CK43" s="1084"/>
      <c r="CL43" s="1085"/>
      <c r="CM43" s="1083"/>
      <c r="CN43" s="1084"/>
      <c r="CO43" s="1084"/>
      <c r="CP43" s="1084"/>
      <c r="CQ43" s="1085"/>
      <c r="CR43" s="1083"/>
      <c r="CS43" s="1084"/>
      <c r="CT43" s="1084"/>
      <c r="CU43" s="1084"/>
      <c r="CV43" s="1085"/>
      <c r="CW43" s="1083"/>
      <c r="CX43" s="1084"/>
      <c r="CY43" s="1084"/>
      <c r="CZ43" s="1084"/>
      <c r="DA43" s="1085"/>
      <c r="DB43" s="1083"/>
      <c r="DC43" s="1084"/>
      <c r="DD43" s="1084"/>
      <c r="DE43" s="1084"/>
      <c r="DF43" s="1085"/>
      <c r="DG43" s="1083"/>
      <c r="DH43" s="1084"/>
      <c r="DI43" s="1084"/>
      <c r="DJ43" s="1084"/>
      <c r="DK43" s="1085"/>
      <c r="DL43" s="1083"/>
      <c r="DM43" s="1084"/>
      <c r="DN43" s="1084"/>
      <c r="DO43" s="1084"/>
      <c r="DP43" s="1085"/>
      <c r="DQ43" s="1083"/>
      <c r="DR43" s="1084"/>
      <c r="DS43" s="1084"/>
      <c r="DT43" s="1084"/>
      <c r="DU43" s="1085"/>
      <c r="DV43" s="1086"/>
      <c r="DW43" s="1087"/>
      <c r="DX43" s="1087"/>
      <c r="DY43" s="1087"/>
      <c r="DZ43" s="1088"/>
      <c r="EA43" s="246"/>
    </row>
    <row r="44" spans="1:131" s="247" customFormat="1" ht="26.25" customHeight="1" x14ac:dyDescent="0.15">
      <c r="A44" s="261">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3"/>
      <c r="AG44" s="1114"/>
      <c r="AH44" s="1114"/>
      <c r="AI44" s="1114"/>
      <c r="AJ44" s="1115"/>
      <c r="AK44" s="1073"/>
      <c r="AL44" s="1064"/>
      <c r="AM44" s="1064"/>
      <c r="AN44" s="1064"/>
      <c r="AO44" s="1064"/>
      <c r="AP44" s="1064"/>
      <c r="AQ44" s="1064"/>
      <c r="AR44" s="1064"/>
      <c r="AS44" s="1064"/>
      <c r="AT44" s="1064"/>
      <c r="AU44" s="1064"/>
      <c r="AV44" s="1064"/>
      <c r="AW44" s="1064"/>
      <c r="AX44" s="1064"/>
      <c r="AY44" s="1064"/>
      <c r="AZ44" s="1137"/>
      <c r="BA44" s="1137"/>
      <c r="BB44" s="1137"/>
      <c r="BC44" s="1137"/>
      <c r="BD44" s="1137"/>
      <c r="BE44" s="1127"/>
      <c r="BF44" s="1127"/>
      <c r="BG44" s="1127"/>
      <c r="BH44" s="1127"/>
      <c r="BI44" s="1128"/>
      <c r="BJ44" s="252"/>
      <c r="BK44" s="252"/>
      <c r="BL44" s="252"/>
      <c r="BM44" s="252"/>
      <c r="BN44" s="252"/>
      <c r="BO44" s="265"/>
      <c r="BP44" s="265"/>
      <c r="BQ44" s="262">
        <v>38</v>
      </c>
      <c r="BR44" s="263"/>
      <c r="BS44" s="1108"/>
      <c r="BT44" s="1109"/>
      <c r="BU44" s="1109"/>
      <c r="BV44" s="1109"/>
      <c r="BW44" s="1109"/>
      <c r="BX44" s="1109"/>
      <c r="BY44" s="1109"/>
      <c r="BZ44" s="1109"/>
      <c r="CA44" s="1109"/>
      <c r="CB44" s="1109"/>
      <c r="CC44" s="1109"/>
      <c r="CD44" s="1109"/>
      <c r="CE44" s="1109"/>
      <c r="CF44" s="1109"/>
      <c r="CG44" s="1110"/>
      <c r="CH44" s="1083"/>
      <c r="CI44" s="1084"/>
      <c r="CJ44" s="1084"/>
      <c r="CK44" s="1084"/>
      <c r="CL44" s="1085"/>
      <c r="CM44" s="1083"/>
      <c r="CN44" s="1084"/>
      <c r="CO44" s="1084"/>
      <c r="CP44" s="1084"/>
      <c r="CQ44" s="1085"/>
      <c r="CR44" s="1083"/>
      <c r="CS44" s="1084"/>
      <c r="CT44" s="1084"/>
      <c r="CU44" s="1084"/>
      <c r="CV44" s="1085"/>
      <c r="CW44" s="1083"/>
      <c r="CX44" s="1084"/>
      <c r="CY44" s="1084"/>
      <c r="CZ44" s="1084"/>
      <c r="DA44" s="1085"/>
      <c r="DB44" s="1083"/>
      <c r="DC44" s="1084"/>
      <c r="DD44" s="1084"/>
      <c r="DE44" s="1084"/>
      <c r="DF44" s="1085"/>
      <c r="DG44" s="1083"/>
      <c r="DH44" s="1084"/>
      <c r="DI44" s="1084"/>
      <c r="DJ44" s="1084"/>
      <c r="DK44" s="1085"/>
      <c r="DL44" s="1083"/>
      <c r="DM44" s="1084"/>
      <c r="DN44" s="1084"/>
      <c r="DO44" s="1084"/>
      <c r="DP44" s="1085"/>
      <c r="DQ44" s="1083"/>
      <c r="DR44" s="1084"/>
      <c r="DS44" s="1084"/>
      <c r="DT44" s="1084"/>
      <c r="DU44" s="1085"/>
      <c r="DV44" s="1086"/>
      <c r="DW44" s="1087"/>
      <c r="DX44" s="1087"/>
      <c r="DY44" s="1087"/>
      <c r="DZ44" s="1088"/>
      <c r="EA44" s="246"/>
    </row>
    <row r="45" spans="1:131" s="247" customFormat="1" ht="26.25" customHeight="1" x14ac:dyDescent="0.15">
      <c r="A45" s="261">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3"/>
      <c r="AG45" s="1114"/>
      <c r="AH45" s="1114"/>
      <c r="AI45" s="1114"/>
      <c r="AJ45" s="1115"/>
      <c r="AK45" s="1073"/>
      <c r="AL45" s="1064"/>
      <c r="AM45" s="1064"/>
      <c r="AN45" s="1064"/>
      <c r="AO45" s="1064"/>
      <c r="AP45" s="1064"/>
      <c r="AQ45" s="1064"/>
      <c r="AR45" s="1064"/>
      <c r="AS45" s="1064"/>
      <c r="AT45" s="1064"/>
      <c r="AU45" s="1064"/>
      <c r="AV45" s="1064"/>
      <c r="AW45" s="1064"/>
      <c r="AX45" s="1064"/>
      <c r="AY45" s="1064"/>
      <c r="AZ45" s="1137"/>
      <c r="BA45" s="1137"/>
      <c r="BB45" s="1137"/>
      <c r="BC45" s="1137"/>
      <c r="BD45" s="1137"/>
      <c r="BE45" s="1127"/>
      <c r="BF45" s="1127"/>
      <c r="BG45" s="1127"/>
      <c r="BH45" s="1127"/>
      <c r="BI45" s="1128"/>
      <c r="BJ45" s="252"/>
      <c r="BK45" s="252"/>
      <c r="BL45" s="252"/>
      <c r="BM45" s="252"/>
      <c r="BN45" s="252"/>
      <c r="BO45" s="265"/>
      <c r="BP45" s="265"/>
      <c r="BQ45" s="262">
        <v>39</v>
      </c>
      <c r="BR45" s="263"/>
      <c r="BS45" s="1108"/>
      <c r="BT45" s="1109"/>
      <c r="BU45" s="1109"/>
      <c r="BV45" s="1109"/>
      <c r="BW45" s="1109"/>
      <c r="BX45" s="1109"/>
      <c r="BY45" s="1109"/>
      <c r="BZ45" s="1109"/>
      <c r="CA45" s="1109"/>
      <c r="CB45" s="1109"/>
      <c r="CC45" s="1109"/>
      <c r="CD45" s="1109"/>
      <c r="CE45" s="1109"/>
      <c r="CF45" s="1109"/>
      <c r="CG45" s="1110"/>
      <c r="CH45" s="1083"/>
      <c r="CI45" s="1084"/>
      <c r="CJ45" s="1084"/>
      <c r="CK45" s="1084"/>
      <c r="CL45" s="1085"/>
      <c r="CM45" s="1083"/>
      <c r="CN45" s="1084"/>
      <c r="CO45" s="1084"/>
      <c r="CP45" s="1084"/>
      <c r="CQ45" s="1085"/>
      <c r="CR45" s="1083"/>
      <c r="CS45" s="1084"/>
      <c r="CT45" s="1084"/>
      <c r="CU45" s="1084"/>
      <c r="CV45" s="1085"/>
      <c r="CW45" s="1083"/>
      <c r="CX45" s="1084"/>
      <c r="CY45" s="1084"/>
      <c r="CZ45" s="1084"/>
      <c r="DA45" s="1085"/>
      <c r="DB45" s="1083"/>
      <c r="DC45" s="1084"/>
      <c r="DD45" s="1084"/>
      <c r="DE45" s="1084"/>
      <c r="DF45" s="1085"/>
      <c r="DG45" s="1083"/>
      <c r="DH45" s="1084"/>
      <c r="DI45" s="1084"/>
      <c r="DJ45" s="1084"/>
      <c r="DK45" s="1085"/>
      <c r="DL45" s="1083"/>
      <c r="DM45" s="1084"/>
      <c r="DN45" s="1084"/>
      <c r="DO45" s="1084"/>
      <c r="DP45" s="1085"/>
      <c r="DQ45" s="1083"/>
      <c r="DR45" s="1084"/>
      <c r="DS45" s="1084"/>
      <c r="DT45" s="1084"/>
      <c r="DU45" s="1085"/>
      <c r="DV45" s="1086"/>
      <c r="DW45" s="1087"/>
      <c r="DX45" s="1087"/>
      <c r="DY45" s="1087"/>
      <c r="DZ45" s="1088"/>
      <c r="EA45" s="246"/>
    </row>
    <row r="46" spans="1:131" s="247" customFormat="1" ht="26.25" customHeight="1" x14ac:dyDescent="0.15">
      <c r="A46" s="261">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3"/>
      <c r="AG46" s="1114"/>
      <c r="AH46" s="1114"/>
      <c r="AI46" s="1114"/>
      <c r="AJ46" s="1115"/>
      <c r="AK46" s="1073"/>
      <c r="AL46" s="1064"/>
      <c r="AM46" s="1064"/>
      <c r="AN46" s="1064"/>
      <c r="AO46" s="1064"/>
      <c r="AP46" s="1064"/>
      <c r="AQ46" s="1064"/>
      <c r="AR46" s="1064"/>
      <c r="AS46" s="1064"/>
      <c r="AT46" s="1064"/>
      <c r="AU46" s="1064"/>
      <c r="AV46" s="1064"/>
      <c r="AW46" s="1064"/>
      <c r="AX46" s="1064"/>
      <c r="AY46" s="1064"/>
      <c r="AZ46" s="1137"/>
      <c r="BA46" s="1137"/>
      <c r="BB46" s="1137"/>
      <c r="BC46" s="1137"/>
      <c r="BD46" s="1137"/>
      <c r="BE46" s="1127"/>
      <c r="BF46" s="1127"/>
      <c r="BG46" s="1127"/>
      <c r="BH46" s="1127"/>
      <c r="BI46" s="1128"/>
      <c r="BJ46" s="252"/>
      <c r="BK46" s="252"/>
      <c r="BL46" s="252"/>
      <c r="BM46" s="252"/>
      <c r="BN46" s="252"/>
      <c r="BO46" s="265"/>
      <c r="BP46" s="265"/>
      <c r="BQ46" s="262">
        <v>40</v>
      </c>
      <c r="BR46" s="263"/>
      <c r="BS46" s="1108"/>
      <c r="BT46" s="1109"/>
      <c r="BU46" s="1109"/>
      <c r="BV46" s="1109"/>
      <c r="BW46" s="1109"/>
      <c r="BX46" s="1109"/>
      <c r="BY46" s="1109"/>
      <c r="BZ46" s="1109"/>
      <c r="CA46" s="1109"/>
      <c r="CB46" s="1109"/>
      <c r="CC46" s="1109"/>
      <c r="CD46" s="1109"/>
      <c r="CE46" s="1109"/>
      <c r="CF46" s="1109"/>
      <c r="CG46" s="1110"/>
      <c r="CH46" s="1083"/>
      <c r="CI46" s="1084"/>
      <c r="CJ46" s="1084"/>
      <c r="CK46" s="1084"/>
      <c r="CL46" s="1085"/>
      <c r="CM46" s="1083"/>
      <c r="CN46" s="1084"/>
      <c r="CO46" s="1084"/>
      <c r="CP46" s="1084"/>
      <c r="CQ46" s="1085"/>
      <c r="CR46" s="1083"/>
      <c r="CS46" s="1084"/>
      <c r="CT46" s="1084"/>
      <c r="CU46" s="1084"/>
      <c r="CV46" s="1085"/>
      <c r="CW46" s="1083"/>
      <c r="CX46" s="1084"/>
      <c r="CY46" s="1084"/>
      <c r="CZ46" s="1084"/>
      <c r="DA46" s="1085"/>
      <c r="DB46" s="1083"/>
      <c r="DC46" s="1084"/>
      <c r="DD46" s="1084"/>
      <c r="DE46" s="1084"/>
      <c r="DF46" s="1085"/>
      <c r="DG46" s="1083"/>
      <c r="DH46" s="1084"/>
      <c r="DI46" s="1084"/>
      <c r="DJ46" s="1084"/>
      <c r="DK46" s="1085"/>
      <c r="DL46" s="1083"/>
      <c r="DM46" s="1084"/>
      <c r="DN46" s="1084"/>
      <c r="DO46" s="1084"/>
      <c r="DP46" s="1085"/>
      <c r="DQ46" s="1083"/>
      <c r="DR46" s="1084"/>
      <c r="DS46" s="1084"/>
      <c r="DT46" s="1084"/>
      <c r="DU46" s="1085"/>
      <c r="DV46" s="1086"/>
      <c r="DW46" s="1087"/>
      <c r="DX46" s="1087"/>
      <c r="DY46" s="1087"/>
      <c r="DZ46" s="1088"/>
      <c r="EA46" s="246"/>
    </row>
    <row r="47" spans="1:131" s="247" customFormat="1" ht="26.25" customHeight="1" x14ac:dyDescent="0.15">
      <c r="A47" s="261">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3"/>
      <c r="AG47" s="1114"/>
      <c r="AH47" s="1114"/>
      <c r="AI47" s="1114"/>
      <c r="AJ47" s="1115"/>
      <c r="AK47" s="1073"/>
      <c r="AL47" s="1064"/>
      <c r="AM47" s="1064"/>
      <c r="AN47" s="1064"/>
      <c r="AO47" s="1064"/>
      <c r="AP47" s="1064"/>
      <c r="AQ47" s="1064"/>
      <c r="AR47" s="1064"/>
      <c r="AS47" s="1064"/>
      <c r="AT47" s="1064"/>
      <c r="AU47" s="1064"/>
      <c r="AV47" s="1064"/>
      <c r="AW47" s="1064"/>
      <c r="AX47" s="1064"/>
      <c r="AY47" s="1064"/>
      <c r="AZ47" s="1137"/>
      <c r="BA47" s="1137"/>
      <c r="BB47" s="1137"/>
      <c r="BC47" s="1137"/>
      <c r="BD47" s="1137"/>
      <c r="BE47" s="1127"/>
      <c r="BF47" s="1127"/>
      <c r="BG47" s="1127"/>
      <c r="BH47" s="1127"/>
      <c r="BI47" s="1128"/>
      <c r="BJ47" s="252"/>
      <c r="BK47" s="252"/>
      <c r="BL47" s="252"/>
      <c r="BM47" s="252"/>
      <c r="BN47" s="252"/>
      <c r="BO47" s="265"/>
      <c r="BP47" s="265"/>
      <c r="BQ47" s="262">
        <v>41</v>
      </c>
      <c r="BR47" s="263"/>
      <c r="BS47" s="1108"/>
      <c r="BT47" s="1109"/>
      <c r="BU47" s="1109"/>
      <c r="BV47" s="1109"/>
      <c r="BW47" s="1109"/>
      <c r="BX47" s="1109"/>
      <c r="BY47" s="1109"/>
      <c r="BZ47" s="1109"/>
      <c r="CA47" s="1109"/>
      <c r="CB47" s="1109"/>
      <c r="CC47" s="1109"/>
      <c r="CD47" s="1109"/>
      <c r="CE47" s="1109"/>
      <c r="CF47" s="1109"/>
      <c r="CG47" s="1110"/>
      <c r="CH47" s="1083"/>
      <c r="CI47" s="1084"/>
      <c r="CJ47" s="1084"/>
      <c r="CK47" s="1084"/>
      <c r="CL47" s="1085"/>
      <c r="CM47" s="1083"/>
      <c r="CN47" s="1084"/>
      <c r="CO47" s="1084"/>
      <c r="CP47" s="1084"/>
      <c r="CQ47" s="1085"/>
      <c r="CR47" s="1083"/>
      <c r="CS47" s="1084"/>
      <c r="CT47" s="1084"/>
      <c r="CU47" s="1084"/>
      <c r="CV47" s="1085"/>
      <c r="CW47" s="1083"/>
      <c r="CX47" s="1084"/>
      <c r="CY47" s="1084"/>
      <c r="CZ47" s="1084"/>
      <c r="DA47" s="1085"/>
      <c r="DB47" s="1083"/>
      <c r="DC47" s="1084"/>
      <c r="DD47" s="1084"/>
      <c r="DE47" s="1084"/>
      <c r="DF47" s="1085"/>
      <c r="DG47" s="1083"/>
      <c r="DH47" s="1084"/>
      <c r="DI47" s="1084"/>
      <c r="DJ47" s="1084"/>
      <c r="DK47" s="1085"/>
      <c r="DL47" s="1083"/>
      <c r="DM47" s="1084"/>
      <c r="DN47" s="1084"/>
      <c r="DO47" s="1084"/>
      <c r="DP47" s="1085"/>
      <c r="DQ47" s="1083"/>
      <c r="DR47" s="1084"/>
      <c r="DS47" s="1084"/>
      <c r="DT47" s="1084"/>
      <c r="DU47" s="1085"/>
      <c r="DV47" s="1086"/>
      <c r="DW47" s="1087"/>
      <c r="DX47" s="1087"/>
      <c r="DY47" s="1087"/>
      <c r="DZ47" s="1088"/>
      <c r="EA47" s="246"/>
    </row>
    <row r="48" spans="1:131" s="247" customFormat="1" ht="26.25" customHeight="1" x14ac:dyDescent="0.15">
      <c r="A48" s="261">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3"/>
      <c r="AG48" s="1114"/>
      <c r="AH48" s="1114"/>
      <c r="AI48" s="1114"/>
      <c r="AJ48" s="1115"/>
      <c r="AK48" s="1073"/>
      <c r="AL48" s="1064"/>
      <c r="AM48" s="1064"/>
      <c r="AN48" s="1064"/>
      <c r="AO48" s="1064"/>
      <c r="AP48" s="1064"/>
      <c r="AQ48" s="1064"/>
      <c r="AR48" s="1064"/>
      <c r="AS48" s="1064"/>
      <c r="AT48" s="1064"/>
      <c r="AU48" s="1064"/>
      <c r="AV48" s="1064"/>
      <c r="AW48" s="1064"/>
      <c r="AX48" s="1064"/>
      <c r="AY48" s="1064"/>
      <c r="AZ48" s="1137"/>
      <c r="BA48" s="1137"/>
      <c r="BB48" s="1137"/>
      <c r="BC48" s="1137"/>
      <c r="BD48" s="1137"/>
      <c r="BE48" s="1127"/>
      <c r="BF48" s="1127"/>
      <c r="BG48" s="1127"/>
      <c r="BH48" s="1127"/>
      <c r="BI48" s="1128"/>
      <c r="BJ48" s="252"/>
      <c r="BK48" s="252"/>
      <c r="BL48" s="252"/>
      <c r="BM48" s="252"/>
      <c r="BN48" s="252"/>
      <c r="BO48" s="265"/>
      <c r="BP48" s="265"/>
      <c r="BQ48" s="262">
        <v>42</v>
      </c>
      <c r="BR48" s="263"/>
      <c r="BS48" s="1108"/>
      <c r="BT48" s="1109"/>
      <c r="BU48" s="1109"/>
      <c r="BV48" s="1109"/>
      <c r="BW48" s="1109"/>
      <c r="BX48" s="1109"/>
      <c r="BY48" s="1109"/>
      <c r="BZ48" s="1109"/>
      <c r="CA48" s="1109"/>
      <c r="CB48" s="1109"/>
      <c r="CC48" s="1109"/>
      <c r="CD48" s="1109"/>
      <c r="CE48" s="1109"/>
      <c r="CF48" s="1109"/>
      <c r="CG48" s="1110"/>
      <c r="CH48" s="1083"/>
      <c r="CI48" s="1084"/>
      <c r="CJ48" s="1084"/>
      <c r="CK48" s="1084"/>
      <c r="CL48" s="1085"/>
      <c r="CM48" s="1083"/>
      <c r="CN48" s="1084"/>
      <c r="CO48" s="1084"/>
      <c r="CP48" s="1084"/>
      <c r="CQ48" s="1085"/>
      <c r="CR48" s="1083"/>
      <c r="CS48" s="1084"/>
      <c r="CT48" s="1084"/>
      <c r="CU48" s="1084"/>
      <c r="CV48" s="1085"/>
      <c r="CW48" s="1083"/>
      <c r="CX48" s="1084"/>
      <c r="CY48" s="1084"/>
      <c r="CZ48" s="1084"/>
      <c r="DA48" s="1085"/>
      <c r="DB48" s="1083"/>
      <c r="DC48" s="1084"/>
      <c r="DD48" s="1084"/>
      <c r="DE48" s="1084"/>
      <c r="DF48" s="1085"/>
      <c r="DG48" s="1083"/>
      <c r="DH48" s="1084"/>
      <c r="DI48" s="1084"/>
      <c r="DJ48" s="1084"/>
      <c r="DK48" s="1085"/>
      <c r="DL48" s="1083"/>
      <c r="DM48" s="1084"/>
      <c r="DN48" s="1084"/>
      <c r="DO48" s="1084"/>
      <c r="DP48" s="1085"/>
      <c r="DQ48" s="1083"/>
      <c r="DR48" s="1084"/>
      <c r="DS48" s="1084"/>
      <c r="DT48" s="1084"/>
      <c r="DU48" s="1085"/>
      <c r="DV48" s="1086"/>
      <c r="DW48" s="1087"/>
      <c r="DX48" s="1087"/>
      <c r="DY48" s="1087"/>
      <c r="DZ48" s="1088"/>
      <c r="EA48" s="246"/>
    </row>
    <row r="49" spans="1:131" s="247" customFormat="1" ht="26.25" customHeight="1" x14ac:dyDescent="0.15">
      <c r="A49" s="261">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3"/>
      <c r="AG49" s="1114"/>
      <c r="AH49" s="1114"/>
      <c r="AI49" s="1114"/>
      <c r="AJ49" s="1115"/>
      <c r="AK49" s="1073"/>
      <c r="AL49" s="1064"/>
      <c r="AM49" s="1064"/>
      <c r="AN49" s="1064"/>
      <c r="AO49" s="1064"/>
      <c r="AP49" s="1064"/>
      <c r="AQ49" s="1064"/>
      <c r="AR49" s="1064"/>
      <c r="AS49" s="1064"/>
      <c r="AT49" s="1064"/>
      <c r="AU49" s="1064"/>
      <c r="AV49" s="1064"/>
      <c r="AW49" s="1064"/>
      <c r="AX49" s="1064"/>
      <c r="AY49" s="1064"/>
      <c r="AZ49" s="1137"/>
      <c r="BA49" s="1137"/>
      <c r="BB49" s="1137"/>
      <c r="BC49" s="1137"/>
      <c r="BD49" s="1137"/>
      <c r="BE49" s="1127"/>
      <c r="BF49" s="1127"/>
      <c r="BG49" s="1127"/>
      <c r="BH49" s="1127"/>
      <c r="BI49" s="1128"/>
      <c r="BJ49" s="252"/>
      <c r="BK49" s="252"/>
      <c r="BL49" s="252"/>
      <c r="BM49" s="252"/>
      <c r="BN49" s="252"/>
      <c r="BO49" s="265"/>
      <c r="BP49" s="265"/>
      <c r="BQ49" s="262">
        <v>43</v>
      </c>
      <c r="BR49" s="263"/>
      <c r="BS49" s="1108"/>
      <c r="BT49" s="1109"/>
      <c r="BU49" s="1109"/>
      <c r="BV49" s="1109"/>
      <c r="BW49" s="1109"/>
      <c r="BX49" s="1109"/>
      <c r="BY49" s="1109"/>
      <c r="BZ49" s="1109"/>
      <c r="CA49" s="1109"/>
      <c r="CB49" s="1109"/>
      <c r="CC49" s="1109"/>
      <c r="CD49" s="1109"/>
      <c r="CE49" s="1109"/>
      <c r="CF49" s="1109"/>
      <c r="CG49" s="1110"/>
      <c r="CH49" s="1083"/>
      <c r="CI49" s="1084"/>
      <c r="CJ49" s="1084"/>
      <c r="CK49" s="1084"/>
      <c r="CL49" s="1085"/>
      <c r="CM49" s="1083"/>
      <c r="CN49" s="1084"/>
      <c r="CO49" s="1084"/>
      <c r="CP49" s="1084"/>
      <c r="CQ49" s="1085"/>
      <c r="CR49" s="1083"/>
      <c r="CS49" s="1084"/>
      <c r="CT49" s="1084"/>
      <c r="CU49" s="1084"/>
      <c r="CV49" s="1085"/>
      <c r="CW49" s="1083"/>
      <c r="CX49" s="1084"/>
      <c r="CY49" s="1084"/>
      <c r="CZ49" s="1084"/>
      <c r="DA49" s="1085"/>
      <c r="DB49" s="1083"/>
      <c r="DC49" s="1084"/>
      <c r="DD49" s="1084"/>
      <c r="DE49" s="1084"/>
      <c r="DF49" s="1085"/>
      <c r="DG49" s="1083"/>
      <c r="DH49" s="1084"/>
      <c r="DI49" s="1084"/>
      <c r="DJ49" s="1084"/>
      <c r="DK49" s="1085"/>
      <c r="DL49" s="1083"/>
      <c r="DM49" s="1084"/>
      <c r="DN49" s="1084"/>
      <c r="DO49" s="1084"/>
      <c r="DP49" s="1085"/>
      <c r="DQ49" s="1083"/>
      <c r="DR49" s="1084"/>
      <c r="DS49" s="1084"/>
      <c r="DT49" s="1084"/>
      <c r="DU49" s="1085"/>
      <c r="DV49" s="1086"/>
      <c r="DW49" s="1087"/>
      <c r="DX49" s="1087"/>
      <c r="DY49" s="1087"/>
      <c r="DZ49" s="1088"/>
      <c r="EA49" s="246"/>
    </row>
    <row r="50" spans="1:131" s="247" customFormat="1" ht="26.25" customHeight="1" x14ac:dyDescent="0.15">
      <c r="A50" s="261">
        <v>23</v>
      </c>
      <c r="B50" s="1132"/>
      <c r="C50" s="1133"/>
      <c r="D50" s="1133"/>
      <c r="E50" s="1133"/>
      <c r="F50" s="1133"/>
      <c r="G50" s="1133"/>
      <c r="H50" s="1133"/>
      <c r="I50" s="1133"/>
      <c r="J50" s="1133"/>
      <c r="K50" s="1133"/>
      <c r="L50" s="1133"/>
      <c r="M50" s="1133"/>
      <c r="N50" s="1133"/>
      <c r="O50" s="1133"/>
      <c r="P50" s="1134"/>
      <c r="Q50" s="1135"/>
      <c r="R50" s="1117"/>
      <c r="S50" s="1117"/>
      <c r="T50" s="1117"/>
      <c r="U50" s="1117"/>
      <c r="V50" s="1117"/>
      <c r="W50" s="1117"/>
      <c r="X50" s="1117"/>
      <c r="Y50" s="1117"/>
      <c r="Z50" s="1117"/>
      <c r="AA50" s="1117"/>
      <c r="AB50" s="1117"/>
      <c r="AC50" s="1117"/>
      <c r="AD50" s="1117"/>
      <c r="AE50" s="1136"/>
      <c r="AF50" s="1113"/>
      <c r="AG50" s="1114"/>
      <c r="AH50" s="1114"/>
      <c r="AI50" s="1114"/>
      <c r="AJ50" s="1115"/>
      <c r="AK50" s="1116"/>
      <c r="AL50" s="1117"/>
      <c r="AM50" s="1117"/>
      <c r="AN50" s="1117"/>
      <c r="AO50" s="1117"/>
      <c r="AP50" s="1117"/>
      <c r="AQ50" s="1117"/>
      <c r="AR50" s="1117"/>
      <c r="AS50" s="1117"/>
      <c r="AT50" s="1117"/>
      <c r="AU50" s="1117"/>
      <c r="AV50" s="1117"/>
      <c r="AW50" s="1117"/>
      <c r="AX50" s="1117"/>
      <c r="AY50" s="1117"/>
      <c r="AZ50" s="1118"/>
      <c r="BA50" s="1118"/>
      <c r="BB50" s="1118"/>
      <c r="BC50" s="1118"/>
      <c r="BD50" s="1118"/>
      <c r="BE50" s="1127"/>
      <c r="BF50" s="1127"/>
      <c r="BG50" s="1127"/>
      <c r="BH50" s="1127"/>
      <c r="BI50" s="1128"/>
      <c r="BJ50" s="252"/>
      <c r="BK50" s="252"/>
      <c r="BL50" s="252"/>
      <c r="BM50" s="252"/>
      <c r="BN50" s="252"/>
      <c r="BO50" s="265"/>
      <c r="BP50" s="265"/>
      <c r="BQ50" s="262">
        <v>44</v>
      </c>
      <c r="BR50" s="263"/>
      <c r="BS50" s="1108"/>
      <c r="BT50" s="1109"/>
      <c r="BU50" s="1109"/>
      <c r="BV50" s="1109"/>
      <c r="BW50" s="1109"/>
      <c r="BX50" s="1109"/>
      <c r="BY50" s="1109"/>
      <c r="BZ50" s="1109"/>
      <c r="CA50" s="1109"/>
      <c r="CB50" s="1109"/>
      <c r="CC50" s="1109"/>
      <c r="CD50" s="1109"/>
      <c r="CE50" s="1109"/>
      <c r="CF50" s="1109"/>
      <c r="CG50" s="1110"/>
      <c r="CH50" s="1083"/>
      <c r="CI50" s="1084"/>
      <c r="CJ50" s="1084"/>
      <c r="CK50" s="1084"/>
      <c r="CL50" s="1085"/>
      <c r="CM50" s="1083"/>
      <c r="CN50" s="1084"/>
      <c r="CO50" s="1084"/>
      <c r="CP50" s="1084"/>
      <c r="CQ50" s="1085"/>
      <c r="CR50" s="1083"/>
      <c r="CS50" s="1084"/>
      <c r="CT50" s="1084"/>
      <c r="CU50" s="1084"/>
      <c r="CV50" s="1085"/>
      <c r="CW50" s="1083"/>
      <c r="CX50" s="1084"/>
      <c r="CY50" s="1084"/>
      <c r="CZ50" s="1084"/>
      <c r="DA50" s="1085"/>
      <c r="DB50" s="1083"/>
      <c r="DC50" s="1084"/>
      <c r="DD50" s="1084"/>
      <c r="DE50" s="1084"/>
      <c r="DF50" s="1085"/>
      <c r="DG50" s="1083"/>
      <c r="DH50" s="1084"/>
      <c r="DI50" s="1084"/>
      <c r="DJ50" s="1084"/>
      <c r="DK50" s="1085"/>
      <c r="DL50" s="1083"/>
      <c r="DM50" s="1084"/>
      <c r="DN50" s="1084"/>
      <c r="DO50" s="1084"/>
      <c r="DP50" s="1085"/>
      <c r="DQ50" s="1083"/>
      <c r="DR50" s="1084"/>
      <c r="DS50" s="1084"/>
      <c r="DT50" s="1084"/>
      <c r="DU50" s="1085"/>
      <c r="DV50" s="1086"/>
      <c r="DW50" s="1087"/>
      <c r="DX50" s="1087"/>
      <c r="DY50" s="1087"/>
      <c r="DZ50" s="1088"/>
      <c r="EA50" s="246"/>
    </row>
    <row r="51" spans="1:131" s="247" customFormat="1" ht="26.25" customHeight="1" x14ac:dyDescent="0.15">
      <c r="A51" s="261">
        <v>24</v>
      </c>
      <c r="B51" s="1132"/>
      <c r="C51" s="1133"/>
      <c r="D51" s="1133"/>
      <c r="E51" s="1133"/>
      <c r="F51" s="1133"/>
      <c r="G51" s="1133"/>
      <c r="H51" s="1133"/>
      <c r="I51" s="1133"/>
      <c r="J51" s="1133"/>
      <c r="K51" s="1133"/>
      <c r="L51" s="1133"/>
      <c r="M51" s="1133"/>
      <c r="N51" s="1133"/>
      <c r="O51" s="1133"/>
      <c r="P51" s="1134"/>
      <c r="Q51" s="1135"/>
      <c r="R51" s="1117"/>
      <c r="S51" s="1117"/>
      <c r="T51" s="1117"/>
      <c r="U51" s="1117"/>
      <c r="V51" s="1117"/>
      <c r="W51" s="1117"/>
      <c r="X51" s="1117"/>
      <c r="Y51" s="1117"/>
      <c r="Z51" s="1117"/>
      <c r="AA51" s="1117"/>
      <c r="AB51" s="1117"/>
      <c r="AC51" s="1117"/>
      <c r="AD51" s="1117"/>
      <c r="AE51" s="1136"/>
      <c r="AF51" s="1113"/>
      <c r="AG51" s="1114"/>
      <c r="AH51" s="1114"/>
      <c r="AI51" s="1114"/>
      <c r="AJ51" s="1115"/>
      <c r="AK51" s="1116"/>
      <c r="AL51" s="1117"/>
      <c r="AM51" s="1117"/>
      <c r="AN51" s="1117"/>
      <c r="AO51" s="1117"/>
      <c r="AP51" s="1117"/>
      <c r="AQ51" s="1117"/>
      <c r="AR51" s="1117"/>
      <c r="AS51" s="1117"/>
      <c r="AT51" s="1117"/>
      <c r="AU51" s="1117"/>
      <c r="AV51" s="1117"/>
      <c r="AW51" s="1117"/>
      <c r="AX51" s="1117"/>
      <c r="AY51" s="1117"/>
      <c r="AZ51" s="1118"/>
      <c r="BA51" s="1118"/>
      <c r="BB51" s="1118"/>
      <c r="BC51" s="1118"/>
      <c r="BD51" s="1118"/>
      <c r="BE51" s="1127"/>
      <c r="BF51" s="1127"/>
      <c r="BG51" s="1127"/>
      <c r="BH51" s="1127"/>
      <c r="BI51" s="1128"/>
      <c r="BJ51" s="252"/>
      <c r="BK51" s="252"/>
      <c r="BL51" s="252"/>
      <c r="BM51" s="252"/>
      <c r="BN51" s="252"/>
      <c r="BO51" s="265"/>
      <c r="BP51" s="265"/>
      <c r="BQ51" s="262">
        <v>45</v>
      </c>
      <c r="BR51" s="263"/>
      <c r="BS51" s="1108"/>
      <c r="BT51" s="1109"/>
      <c r="BU51" s="1109"/>
      <c r="BV51" s="1109"/>
      <c r="BW51" s="1109"/>
      <c r="BX51" s="1109"/>
      <c r="BY51" s="1109"/>
      <c r="BZ51" s="1109"/>
      <c r="CA51" s="1109"/>
      <c r="CB51" s="1109"/>
      <c r="CC51" s="1109"/>
      <c r="CD51" s="1109"/>
      <c r="CE51" s="1109"/>
      <c r="CF51" s="1109"/>
      <c r="CG51" s="1110"/>
      <c r="CH51" s="1083"/>
      <c r="CI51" s="1084"/>
      <c r="CJ51" s="1084"/>
      <c r="CK51" s="1084"/>
      <c r="CL51" s="1085"/>
      <c r="CM51" s="1083"/>
      <c r="CN51" s="1084"/>
      <c r="CO51" s="1084"/>
      <c r="CP51" s="1084"/>
      <c r="CQ51" s="1085"/>
      <c r="CR51" s="1083"/>
      <c r="CS51" s="1084"/>
      <c r="CT51" s="1084"/>
      <c r="CU51" s="1084"/>
      <c r="CV51" s="1085"/>
      <c r="CW51" s="1083"/>
      <c r="CX51" s="1084"/>
      <c r="CY51" s="1084"/>
      <c r="CZ51" s="1084"/>
      <c r="DA51" s="1085"/>
      <c r="DB51" s="1083"/>
      <c r="DC51" s="1084"/>
      <c r="DD51" s="1084"/>
      <c r="DE51" s="1084"/>
      <c r="DF51" s="1085"/>
      <c r="DG51" s="1083"/>
      <c r="DH51" s="1084"/>
      <c r="DI51" s="1084"/>
      <c r="DJ51" s="1084"/>
      <c r="DK51" s="1085"/>
      <c r="DL51" s="1083"/>
      <c r="DM51" s="1084"/>
      <c r="DN51" s="1084"/>
      <c r="DO51" s="1084"/>
      <c r="DP51" s="1085"/>
      <c r="DQ51" s="1083"/>
      <c r="DR51" s="1084"/>
      <c r="DS51" s="1084"/>
      <c r="DT51" s="1084"/>
      <c r="DU51" s="1085"/>
      <c r="DV51" s="1086"/>
      <c r="DW51" s="1087"/>
      <c r="DX51" s="1087"/>
      <c r="DY51" s="1087"/>
      <c r="DZ51" s="1088"/>
      <c r="EA51" s="246"/>
    </row>
    <row r="52" spans="1:131" s="247" customFormat="1" ht="26.25" customHeight="1" x14ac:dyDescent="0.15">
      <c r="A52" s="261">
        <v>25</v>
      </c>
      <c r="B52" s="1132"/>
      <c r="C52" s="1133"/>
      <c r="D52" s="1133"/>
      <c r="E52" s="1133"/>
      <c r="F52" s="1133"/>
      <c r="G52" s="1133"/>
      <c r="H52" s="1133"/>
      <c r="I52" s="1133"/>
      <c r="J52" s="1133"/>
      <c r="K52" s="1133"/>
      <c r="L52" s="1133"/>
      <c r="M52" s="1133"/>
      <c r="N52" s="1133"/>
      <c r="O52" s="1133"/>
      <c r="P52" s="1134"/>
      <c r="Q52" s="1135"/>
      <c r="R52" s="1117"/>
      <c r="S52" s="1117"/>
      <c r="T52" s="1117"/>
      <c r="U52" s="1117"/>
      <c r="V52" s="1117"/>
      <c r="W52" s="1117"/>
      <c r="X52" s="1117"/>
      <c r="Y52" s="1117"/>
      <c r="Z52" s="1117"/>
      <c r="AA52" s="1117"/>
      <c r="AB52" s="1117"/>
      <c r="AC52" s="1117"/>
      <c r="AD52" s="1117"/>
      <c r="AE52" s="1136"/>
      <c r="AF52" s="1113"/>
      <c r="AG52" s="1114"/>
      <c r="AH52" s="1114"/>
      <c r="AI52" s="1114"/>
      <c r="AJ52" s="1115"/>
      <c r="AK52" s="1116"/>
      <c r="AL52" s="1117"/>
      <c r="AM52" s="1117"/>
      <c r="AN52" s="1117"/>
      <c r="AO52" s="1117"/>
      <c r="AP52" s="1117"/>
      <c r="AQ52" s="1117"/>
      <c r="AR52" s="1117"/>
      <c r="AS52" s="1117"/>
      <c r="AT52" s="1117"/>
      <c r="AU52" s="1117"/>
      <c r="AV52" s="1117"/>
      <c r="AW52" s="1117"/>
      <c r="AX52" s="1117"/>
      <c r="AY52" s="1117"/>
      <c r="AZ52" s="1118"/>
      <c r="BA52" s="1118"/>
      <c r="BB52" s="1118"/>
      <c r="BC52" s="1118"/>
      <c r="BD52" s="1118"/>
      <c r="BE52" s="1127"/>
      <c r="BF52" s="1127"/>
      <c r="BG52" s="1127"/>
      <c r="BH52" s="1127"/>
      <c r="BI52" s="1128"/>
      <c r="BJ52" s="252"/>
      <c r="BK52" s="252"/>
      <c r="BL52" s="252"/>
      <c r="BM52" s="252"/>
      <c r="BN52" s="252"/>
      <c r="BO52" s="265"/>
      <c r="BP52" s="265"/>
      <c r="BQ52" s="262">
        <v>46</v>
      </c>
      <c r="BR52" s="263"/>
      <c r="BS52" s="1108"/>
      <c r="BT52" s="1109"/>
      <c r="BU52" s="1109"/>
      <c r="BV52" s="1109"/>
      <c r="BW52" s="1109"/>
      <c r="BX52" s="1109"/>
      <c r="BY52" s="1109"/>
      <c r="BZ52" s="1109"/>
      <c r="CA52" s="1109"/>
      <c r="CB52" s="1109"/>
      <c r="CC52" s="1109"/>
      <c r="CD52" s="1109"/>
      <c r="CE52" s="1109"/>
      <c r="CF52" s="1109"/>
      <c r="CG52" s="1110"/>
      <c r="CH52" s="1083"/>
      <c r="CI52" s="1084"/>
      <c r="CJ52" s="1084"/>
      <c r="CK52" s="1084"/>
      <c r="CL52" s="1085"/>
      <c r="CM52" s="1083"/>
      <c r="CN52" s="1084"/>
      <c r="CO52" s="1084"/>
      <c r="CP52" s="1084"/>
      <c r="CQ52" s="1085"/>
      <c r="CR52" s="1083"/>
      <c r="CS52" s="1084"/>
      <c r="CT52" s="1084"/>
      <c r="CU52" s="1084"/>
      <c r="CV52" s="1085"/>
      <c r="CW52" s="1083"/>
      <c r="CX52" s="1084"/>
      <c r="CY52" s="1084"/>
      <c r="CZ52" s="1084"/>
      <c r="DA52" s="1085"/>
      <c r="DB52" s="1083"/>
      <c r="DC52" s="1084"/>
      <c r="DD52" s="1084"/>
      <c r="DE52" s="1084"/>
      <c r="DF52" s="1085"/>
      <c r="DG52" s="1083"/>
      <c r="DH52" s="1084"/>
      <c r="DI52" s="1084"/>
      <c r="DJ52" s="1084"/>
      <c r="DK52" s="1085"/>
      <c r="DL52" s="1083"/>
      <c r="DM52" s="1084"/>
      <c r="DN52" s="1084"/>
      <c r="DO52" s="1084"/>
      <c r="DP52" s="1085"/>
      <c r="DQ52" s="1083"/>
      <c r="DR52" s="1084"/>
      <c r="DS52" s="1084"/>
      <c r="DT52" s="1084"/>
      <c r="DU52" s="1085"/>
      <c r="DV52" s="1086"/>
      <c r="DW52" s="1087"/>
      <c r="DX52" s="1087"/>
      <c r="DY52" s="1087"/>
      <c r="DZ52" s="1088"/>
      <c r="EA52" s="246"/>
    </row>
    <row r="53" spans="1:131" s="247" customFormat="1" ht="26.25" customHeight="1" x14ac:dyDescent="0.15">
      <c r="A53" s="261">
        <v>26</v>
      </c>
      <c r="B53" s="1132"/>
      <c r="C53" s="1133"/>
      <c r="D53" s="1133"/>
      <c r="E53" s="1133"/>
      <c r="F53" s="1133"/>
      <c r="G53" s="1133"/>
      <c r="H53" s="1133"/>
      <c r="I53" s="1133"/>
      <c r="J53" s="1133"/>
      <c r="K53" s="1133"/>
      <c r="L53" s="1133"/>
      <c r="M53" s="1133"/>
      <c r="N53" s="1133"/>
      <c r="O53" s="1133"/>
      <c r="P53" s="1134"/>
      <c r="Q53" s="1135"/>
      <c r="R53" s="1117"/>
      <c r="S53" s="1117"/>
      <c r="T53" s="1117"/>
      <c r="U53" s="1117"/>
      <c r="V53" s="1117"/>
      <c r="W53" s="1117"/>
      <c r="X53" s="1117"/>
      <c r="Y53" s="1117"/>
      <c r="Z53" s="1117"/>
      <c r="AA53" s="1117"/>
      <c r="AB53" s="1117"/>
      <c r="AC53" s="1117"/>
      <c r="AD53" s="1117"/>
      <c r="AE53" s="1136"/>
      <c r="AF53" s="1113"/>
      <c r="AG53" s="1114"/>
      <c r="AH53" s="1114"/>
      <c r="AI53" s="1114"/>
      <c r="AJ53" s="1115"/>
      <c r="AK53" s="1116"/>
      <c r="AL53" s="1117"/>
      <c r="AM53" s="1117"/>
      <c r="AN53" s="1117"/>
      <c r="AO53" s="1117"/>
      <c r="AP53" s="1117"/>
      <c r="AQ53" s="1117"/>
      <c r="AR53" s="1117"/>
      <c r="AS53" s="1117"/>
      <c r="AT53" s="1117"/>
      <c r="AU53" s="1117"/>
      <c r="AV53" s="1117"/>
      <c r="AW53" s="1117"/>
      <c r="AX53" s="1117"/>
      <c r="AY53" s="1117"/>
      <c r="AZ53" s="1118"/>
      <c r="BA53" s="1118"/>
      <c r="BB53" s="1118"/>
      <c r="BC53" s="1118"/>
      <c r="BD53" s="1118"/>
      <c r="BE53" s="1127"/>
      <c r="BF53" s="1127"/>
      <c r="BG53" s="1127"/>
      <c r="BH53" s="1127"/>
      <c r="BI53" s="1128"/>
      <c r="BJ53" s="252"/>
      <c r="BK53" s="252"/>
      <c r="BL53" s="252"/>
      <c r="BM53" s="252"/>
      <c r="BN53" s="252"/>
      <c r="BO53" s="265"/>
      <c r="BP53" s="265"/>
      <c r="BQ53" s="262">
        <v>47</v>
      </c>
      <c r="BR53" s="263"/>
      <c r="BS53" s="1108"/>
      <c r="BT53" s="1109"/>
      <c r="BU53" s="1109"/>
      <c r="BV53" s="1109"/>
      <c r="BW53" s="1109"/>
      <c r="BX53" s="1109"/>
      <c r="BY53" s="1109"/>
      <c r="BZ53" s="1109"/>
      <c r="CA53" s="1109"/>
      <c r="CB53" s="1109"/>
      <c r="CC53" s="1109"/>
      <c r="CD53" s="1109"/>
      <c r="CE53" s="1109"/>
      <c r="CF53" s="1109"/>
      <c r="CG53" s="1110"/>
      <c r="CH53" s="1083"/>
      <c r="CI53" s="1084"/>
      <c r="CJ53" s="1084"/>
      <c r="CK53" s="1084"/>
      <c r="CL53" s="1085"/>
      <c r="CM53" s="1083"/>
      <c r="CN53" s="1084"/>
      <c r="CO53" s="1084"/>
      <c r="CP53" s="1084"/>
      <c r="CQ53" s="1085"/>
      <c r="CR53" s="1083"/>
      <c r="CS53" s="1084"/>
      <c r="CT53" s="1084"/>
      <c r="CU53" s="1084"/>
      <c r="CV53" s="1085"/>
      <c r="CW53" s="1083"/>
      <c r="CX53" s="1084"/>
      <c r="CY53" s="1084"/>
      <c r="CZ53" s="1084"/>
      <c r="DA53" s="1085"/>
      <c r="DB53" s="1083"/>
      <c r="DC53" s="1084"/>
      <c r="DD53" s="1084"/>
      <c r="DE53" s="1084"/>
      <c r="DF53" s="1085"/>
      <c r="DG53" s="1083"/>
      <c r="DH53" s="1084"/>
      <c r="DI53" s="1084"/>
      <c r="DJ53" s="1084"/>
      <c r="DK53" s="1085"/>
      <c r="DL53" s="1083"/>
      <c r="DM53" s="1084"/>
      <c r="DN53" s="1084"/>
      <c r="DO53" s="1084"/>
      <c r="DP53" s="1085"/>
      <c r="DQ53" s="1083"/>
      <c r="DR53" s="1084"/>
      <c r="DS53" s="1084"/>
      <c r="DT53" s="1084"/>
      <c r="DU53" s="1085"/>
      <c r="DV53" s="1086"/>
      <c r="DW53" s="1087"/>
      <c r="DX53" s="1087"/>
      <c r="DY53" s="1087"/>
      <c r="DZ53" s="1088"/>
      <c r="EA53" s="246"/>
    </row>
    <row r="54" spans="1:131" s="247" customFormat="1" ht="26.25" customHeight="1" x14ac:dyDescent="0.15">
      <c r="A54" s="261">
        <v>27</v>
      </c>
      <c r="B54" s="1132"/>
      <c r="C54" s="1133"/>
      <c r="D54" s="1133"/>
      <c r="E54" s="1133"/>
      <c r="F54" s="1133"/>
      <c r="G54" s="1133"/>
      <c r="H54" s="1133"/>
      <c r="I54" s="1133"/>
      <c r="J54" s="1133"/>
      <c r="K54" s="1133"/>
      <c r="L54" s="1133"/>
      <c r="M54" s="1133"/>
      <c r="N54" s="1133"/>
      <c r="O54" s="1133"/>
      <c r="P54" s="1134"/>
      <c r="Q54" s="1135"/>
      <c r="R54" s="1117"/>
      <c r="S54" s="1117"/>
      <c r="T54" s="1117"/>
      <c r="U54" s="1117"/>
      <c r="V54" s="1117"/>
      <c r="W54" s="1117"/>
      <c r="X54" s="1117"/>
      <c r="Y54" s="1117"/>
      <c r="Z54" s="1117"/>
      <c r="AA54" s="1117"/>
      <c r="AB54" s="1117"/>
      <c r="AC54" s="1117"/>
      <c r="AD54" s="1117"/>
      <c r="AE54" s="1136"/>
      <c r="AF54" s="1113"/>
      <c r="AG54" s="1114"/>
      <c r="AH54" s="1114"/>
      <c r="AI54" s="1114"/>
      <c r="AJ54" s="1115"/>
      <c r="AK54" s="1116"/>
      <c r="AL54" s="1117"/>
      <c r="AM54" s="1117"/>
      <c r="AN54" s="1117"/>
      <c r="AO54" s="1117"/>
      <c r="AP54" s="1117"/>
      <c r="AQ54" s="1117"/>
      <c r="AR54" s="1117"/>
      <c r="AS54" s="1117"/>
      <c r="AT54" s="1117"/>
      <c r="AU54" s="1117"/>
      <c r="AV54" s="1117"/>
      <c r="AW54" s="1117"/>
      <c r="AX54" s="1117"/>
      <c r="AY54" s="1117"/>
      <c r="AZ54" s="1118"/>
      <c r="BA54" s="1118"/>
      <c r="BB54" s="1118"/>
      <c r="BC54" s="1118"/>
      <c r="BD54" s="1118"/>
      <c r="BE54" s="1127"/>
      <c r="BF54" s="1127"/>
      <c r="BG54" s="1127"/>
      <c r="BH54" s="1127"/>
      <c r="BI54" s="1128"/>
      <c r="BJ54" s="252"/>
      <c r="BK54" s="252"/>
      <c r="BL54" s="252"/>
      <c r="BM54" s="252"/>
      <c r="BN54" s="252"/>
      <c r="BO54" s="265"/>
      <c r="BP54" s="265"/>
      <c r="BQ54" s="262">
        <v>48</v>
      </c>
      <c r="BR54" s="263"/>
      <c r="BS54" s="1108"/>
      <c r="BT54" s="1109"/>
      <c r="BU54" s="1109"/>
      <c r="BV54" s="1109"/>
      <c r="BW54" s="1109"/>
      <c r="BX54" s="1109"/>
      <c r="BY54" s="1109"/>
      <c r="BZ54" s="1109"/>
      <c r="CA54" s="1109"/>
      <c r="CB54" s="1109"/>
      <c r="CC54" s="1109"/>
      <c r="CD54" s="1109"/>
      <c r="CE54" s="1109"/>
      <c r="CF54" s="1109"/>
      <c r="CG54" s="1110"/>
      <c r="CH54" s="1083"/>
      <c r="CI54" s="1084"/>
      <c r="CJ54" s="1084"/>
      <c r="CK54" s="1084"/>
      <c r="CL54" s="1085"/>
      <c r="CM54" s="1083"/>
      <c r="CN54" s="1084"/>
      <c r="CO54" s="1084"/>
      <c r="CP54" s="1084"/>
      <c r="CQ54" s="1085"/>
      <c r="CR54" s="1083"/>
      <c r="CS54" s="1084"/>
      <c r="CT54" s="1084"/>
      <c r="CU54" s="1084"/>
      <c r="CV54" s="1085"/>
      <c r="CW54" s="1083"/>
      <c r="CX54" s="1084"/>
      <c r="CY54" s="1084"/>
      <c r="CZ54" s="1084"/>
      <c r="DA54" s="1085"/>
      <c r="DB54" s="1083"/>
      <c r="DC54" s="1084"/>
      <c r="DD54" s="1084"/>
      <c r="DE54" s="1084"/>
      <c r="DF54" s="1085"/>
      <c r="DG54" s="1083"/>
      <c r="DH54" s="1084"/>
      <c r="DI54" s="1084"/>
      <c r="DJ54" s="1084"/>
      <c r="DK54" s="1085"/>
      <c r="DL54" s="1083"/>
      <c r="DM54" s="1084"/>
      <c r="DN54" s="1084"/>
      <c r="DO54" s="1084"/>
      <c r="DP54" s="1085"/>
      <c r="DQ54" s="1083"/>
      <c r="DR54" s="1084"/>
      <c r="DS54" s="1084"/>
      <c r="DT54" s="1084"/>
      <c r="DU54" s="1085"/>
      <c r="DV54" s="1086"/>
      <c r="DW54" s="1087"/>
      <c r="DX54" s="1087"/>
      <c r="DY54" s="1087"/>
      <c r="DZ54" s="1088"/>
      <c r="EA54" s="246"/>
    </row>
    <row r="55" spans="1:131" s="247" customFormat="1" ht="26.25" customHeight="1" x14ac:dyDescent="0.15">
      <c r="A55" s="261">
        <v>28</v>
      </c>
      <c r="B55" s="1132"/>
      <c r="C55" s="1133"/>
      <c r="D55" s="1133"/>
      <c r="E55" s="1133"/>
      <c r="F55" s="1133"/>
      <c r="G55" s="1133"/>
      <c r="H55" s="1133"/>
      <c r="I55" s="1133"/>
      <c r="J55" s="1133"/>
      <c r="K55" s="1133"/>
      <c r="L55" s="1133"/>
      <c r="M55" s="1133"/>
      <c r="N55" s="1133"/>
      <c r="O55" s="1133"/>
      <c r="P55" s="1134"/>
      <c r="Q55" s="1135"/>
      <c r="R55" s="1117"/>
      <c r="S55" s="1117"/>
      <c r="T55" s="1117"/>
      <c r="U55" s="1117"/>
      <c r="V55" s="1117"/>
      <c r="W55" s="1117"/>
      <c r="X55" s="1117"/>
      <c r="Y55" s="1117"/>
      <c r="Z55" s="1117"/>
      <c r="AA55" s="1117"/>
      <c r="AB55" s="1117"/>
      <c r="AC55" s="1117"/>
      <c r="AD55" s="1117"/>
      <c r="AE55" s="1136"/>
      <c r="AF55" s="1113"/>
      <c r="AG55" s="1114"/>
      <c r="AH55" s="1114"/>
      <c r="AI55" s="1114"/>
      <c r="AJ55" s="1115"/>
      <c r="AK55" s="1116"/>
      <c r="AL55" s="1117"/>
      <c r="AM55" s="1117"/>
      <c r="AN55" s="1117"/>
      <c r="AO55" s="1117"/>
      <c r="AP55" s="1117"/>
      <c r="AQ55" s="1117"/>
      <c r="AR55" s="1117"/>
      <c r="AS55" s="1117"/>
      <c r="AT55" s="1117"/>
      <c r="AU55" s="1117"/>
      <c r="AV55" s="1117"/>
      <c r="AW55" s="1117"/>
      <c r="AX55" s="1117"/>
      <c r="AY55" s="1117"/>
      <c r="AZ55" s="1118"/>
      <c r="BA55" s="1118"/>
      <c r="BB55" s="1118"/>
      <c r="BC55" s="1118"/>
      <c r="BD55" s="1118"/>
      <c r="BE55" s="1127"/>
      <c r="BF55" s="1127"/>
      <c r="BG55" s="1127"/>
      <c r="BH55" s="1127"/>
      <c r="BI55" s="1128"/>
      <c r="BJ55" s="252"/>
      <c r="BK55" s="252"/>
      <c r="BL55" s="252"/>
      <c r="BM55" s="252"/>
      <c r="BN55" s="252"/>
      <c r="BO55" s="265"/>
      <c r="BP55" s="265"/>
      <c r="BQ55" s="262">
        <v>49</v>
      </c>
      <c r="BR55" s="263"/>
      <c r="BS55" s="1108"/>
      <c r="BT55" s="1109"/>
      <c r="BU55" s="1109"/>
      <c r="BV55" s="1109"/>
      <c r="BW55" s="1109"/>
      <c r="BX55" s="1109"/>
      <c r="BY55" s="1109"/>
      <c r="BZ55" s="1109"/>
      <c r="CA55" s="1109"/>
      <c r="CB55" s="1109"/>
      <c r="CC55" s="1109"/>
      <c r="CD55" s="1109"/>
      <c r="CE55" s="1109"/>
      <c r="CF55" s="1109"/>
      <c r="CG55" s="1110"/>
      <c r="CH55" s="1083"/>
      <c r="CI55" s="1084"/>
      <c r="CJ55" s="1084"/>
      <c r="CK55" s="1084"/>
      <c r="CL55" s="1085"/>
      <c r="CM55" s="1083"/>
      <c r="CN55" s="1084"/>
      <c r="CO55" s="1084"/>
      <c r="CP55" s="1084"/>
      <c r="CQ55" s="1085"/>
      <c r="CR55" s="1083"/>
      <c r="CS55" s="1084"/>
      <c r="CT55" s="1084"/>
      <c r="CU55" s="1084"/>
      <c r="CV55" s="1085"/>
      <c r="CW55" s="1083"/>
      <c r="CX55" s="1084"/>
      <c r="CY55" s="1084"/>
      <c r="CZ55" s="1084"/>
      <c r="DA55" s="1085"/>
      <c r="DB55" s="1083"/>
      <c r="DC55" s="1084"/>
      <c r="DD55" s="1084"/>
      <c r="DE55" s="1084"/>
      <c r="DF55" s="1085"/>
      <c r="DG55" s="1083"/>
      <c r="DH55" s="1084"/>
      <c r="DI55" s="1084"/>
      <c r="DJ55" s="1084"/>
      <c r="DK55" s="1085"/>
      <c r="DL55" s="1083"/>
      <c r="DM55" s="1084"/>
      <c r="DN55" s="1084"/>
      <c r="DO55" s="1084"/>
      <c r="DP55" s="1085"/>
      <c r="DQ55" s="1083"/>
      <c r="DR55" s="1084"/>
      <c r="DS55" s="1084"/>
      <c r="DT55" s="1084"/>
      <c r="DU55" s="1085"/>
      <c r="DV55" s="1086"/>
      <c r="DW55" s="1087"/>
      <c r="DX55" s="1087"/>
      <c r="DY55" s="1087"/>
      <c r="DZ55" s="1088"/>
      <c r="EA55" s="246"/>
    </row>
    <row r="56" spans="1:131" s="247" customFormat="1" ht="26.25" customHeight="1" x14ac:dyDescent="0.15">
      <c r="A56" s="261">
        <v>29</v>
      </c>
      <c r="B56" s="1132"/>
      <c r="C56" s="1133"/>
      <c r="D56" s="1133"/>
      <c r="E56" s="1133"/>
      <c r="F56" s="1133"/>
      <c r="G56" s="1133"/>
      <c r="H56" s="1133"/>
      <c r="I56" s="1133"/>
      <c r="J56" s="1133"/>
      <c r="K56" s="1133"/>
      <c r="L56" s="1133"/>
      <c r="M56" s="1133"/>
      <c r="N56" s="1133"/>
      <c r="O56" s="1133"/>
      <c r="P56" s="1134"/>
      <c r="Q56" s="1135"/>
      <c r="R56" s="1117"/>
      <c r="S56" s="1117"/>
      <c r="T56" s="1117"/>
      <c r="U56" s="1117"/>
      <c r="V56" s="1117"/>
      <c r="W56" s="1117"/>
      <c r="X56" s="1117"/>
      <c r="Y56" s="1117"/>
      <c r="Z56" s="1117"/>
      <c r="AA56" s="1117"/>
      <c r="AB56" s="1117"/>
      <c r="AC56" s="1117"/>
      <c r="AD56" s="1117"/>
      <c r="AE56" s="1136"/>
      <c r="AF56" s="1113"/>
      <c r="AG56" s="1114"/>
      <c r="AH56" s="1114"/>
      <c r="AI56" s="1114"/>
      <c r="AJ56" s="1115"/>
      <c r="AK56" s="1116"/>
      <c r="AL56" s="1117"/>
      <c r="AM56" s="1117"/>
      <c r="AN56" s="1117"/>
      <c r="AO56" s="1117"/>
      <c r="AP56" s="1117"/>
      <c r="AQ56" s="1117"/>
      <c r="AR56" s="1117"/>
      <c r="AS56" s="1117"/>
      <c r="AT56" s="1117"/>
      <c r="AU56" s="1117"/>
      <c r="AV56" s="1117"/>
      <c r="AW56" s="1117"/>
      <c r="AX56" s="1117"/>
      <c r="AY56" s="1117"/>
      <c r="AZ56" s="1118"/>
      <c r="BA56" s="1118"/>
      <c r="BB56" s="1118"/>
      <c r="BC56" s="1118"/>
      <c r="BD56" s="1118"/>
      <c r="BE56" s="1127"/>
      <c r="BF56" s="1127"/>
      <c r="BG56" s="1127"/>
      <c r="BH56" s="1127"/>
      <c r="BI56" s="1128"/>
      <c r="BJ56" s="252"/>
      <c r="BK56" s="252"/>
      <c r="BL56" s="252"/>
      <c r="BM56" s="252"/>
      <c r="BN56" s="252"/>
      <c r="BO56" s="265"/>
      <c r="BP56" s="265"/>
      <c r="BQ56" s="262">
        <v>50</v>
      </c>
      <c r="BR56" s="263"/>
      <c r="BS56" s="1108"/>
      <c r="BT56" s="1109"/>
      <c r="BU56" s="1109"/>
      <c r="BV56" s="1109"/>
      <c r="BW56" s="1109"/>
      <c r="BX56" s="1109"/>
      <c r="BY56" s="1109"/>
      <c r="BZ56" s="1109"/>
      <c r="CA56" s="1109"/>
      <c r="CB56" s="1109"/>
      <c r="CC56" s="1109"/>
      <c r="CD56" s="1109"/>
      <c r="CE56" s="1109"/>
      <c r="CF56" s="1109"/>
      <c r="CG56" s="1110"/>
      <c r="CH56" s="1083"/>
      <c r="CI56" s="1084"/>
      <c r="CJ56" s="1084"/>
      <c r="CK56" s="1084"/>
      <c r="CL56" s="1085"/>
      <c r="CM56" s="1083"/>
      <c r="CN56" s="1084"/>
      <c r="CO56" s="1084"/>
      <c r="CP56" s="1084"/>
      <c r="CQ56" s="1085"/>
      <c r="CR56" s="1083"/>
      <c r="CS56" s="1084"/>
      <c r="CT56" s="1084"/>
      <c r="CU56" s="1084"/>
      <c r="CV56" s="1085"/>
      <c r="CW56" s="1083"/>
      <c r="CX56" s="1084"/>
      <c r="CY56" s="1084"/>
      <c r="CZ56" s="1084"/>
      <c r="DA56" s="1085"/>
      <c r="DB56" s="1083"/>
      <c r="DC56" s="1084"/>
      <c r="DD56" s="1084"/>
      <c r="DE56" s="1084"/>
      <c r="DF56" s="1085"/>
      <c r="DG56" s="1083"/>
      <c r="DH56" s="1084"/>
      <c r="DI56" s="1084"/>
      <c r="DJ56" s="1084"/>
      <c r="DK56" s="1085"/>
      <c r="DL56" s="1083"/>
      <c r="DM56" s="1084"/>
      <c r="DN56" s="1084"/>
      <c r="DO56" s="1084"/>
      <c r="DP56" s="1085"/>
      <c r="DQ56" s="1083"/>
      <c r="DR56" s="1084"/>
      <c r="DS56" s="1084"/>
      <c r="DT56" s="1084"/>
      <c r="DU56" s="1085"/>
      <c r="DV56" s="1086"/>
      <c r="DW56" s="1087"/>
      <c r="DX56" s="1087"/>
      <c r="DY56" s="1087"/>
      <c r="DZ56" s="1088"/>
      <c r="EA56" s="246"/>
    </row>
    <row r="57" spans="1:131" s="247" customFormat="1" ht="26.25" customHeight="1" x14ac:dyDescent="0.15">
      <c r="A57" s="261">
        <v>30</v>
      </c>
      <c r="B57" s="1132"/>
      <c r="C57" s="1133"/>
      <c r="D57" s="1133"/>
      <c r="E57" s="1133"/>
      <c r="F57" s="1133"/>
      <c r="G57" s="1133"/>
      <c r="H57" s="1133"/>
      <c r="I57" s="1133"/>
      <c r="J57" s="1133"/>
      <c r="K57" s="1133"/>
      <c r="L57" s="1133"/>
      <c r="M57" s="1133"/>
      <c r="N57" s="1133"/>
      <c r="O57" s="1133"/>
      <c r="P57" s="1134"/>
      <c r="Q57" s="1135"/>
      <c r="R57" s="1117"/>
      <c r="S57" s="1117"/>
      <c r="T57" s="1117"/>
      <c r="U57" s="1117"/>
      <c r="V57" s="1117"/>
      <c r="W57" s="1117"/>
      <c r="X57" s="1117"/>
      <c r="Y57" s="1117"/>
      <c r="Z57" s="1117"/>
      <c r="AA57" s="1117"/>
      <c r="AB57" s="1117"/>
      <c r="AC57" s="1117"/>
      <c r="AD57" s="1117"/>
      <c r="AE57" s="1136"/>
      <c r="AF57" s="1113"/>
      <c r="AG57" s="1114"/>
      <c r="AH57" s="1114"/>
      <c r="AI57" s="1114"/>
      <c r="AJ57" s="1115"/>
      <c r="AK57" s="1116"/>
      <c r="AL57" s="1117"/>
      <c r="AM57" s="1117"/>
      <c r="AN57" s="1117"/>
      <c r="AO57" s="1117"/>
      <c r="AP57" s="1117"/>
      <c r="AQ57" s="1117"/>
      <c r="AR57" s="1117"/>
      <c r="AS57" s="1117"/>
      <c r="AT57" s="1117"/>
      <c r="AU57" s="1117"/>
      <c r="AV57" s="1117"/>
      <c r="AW57" s="1117"/>
      <c r="AX57" s="1117"/>
      <c r="AY57" s="1117"/>
      <c r="AZ57" s="1118"/>
      <c r="BA57" s="1118"/>
      <c r="BB57" s="1118"/>
      <c r="BC57" s="1118"/>
      <c r="BD57" s="1118"/>
      <c r="BE57" s="1127"/>
      <c r="BF57" s="1127"/>
      <c r="BG57" s="1127"/>
      <c r="BH57" s="1127"/>
      <c r="BI57" s="1128"/>
      <c r="BJ57" s="252"/>
      <c r="BK57" s="252"/>
      <c r="BL57" s="252"/>
      <c r="BM57" s="252"/>
      <c r="BN57" s="252"/>
      <c r="BO57" s="265"/>
      <c r="BP57" s="265"/>
      <c r="BQ57" s="262">
        <v>51</v>
      </c>
      <c r="BR57" s="263"/>
      <c r="BS57" s="1108"/>
      <c r="BT57" s="1109"/>
      <c r="BU57" s="1109"/>
      <c r="BV57" s="1109"/>
      <c r="BW57" s="1109"/>
      <c r="BX57" s="1109"/>
      <c r="BY57" s="1109"/>
      <c r="BZ57" s="1109"/>
      <c r="CA57" s="1109"/>
      <c r="CB57" s="1109"/>
      <c r="CC57" s="1109"/>
      <c r="CD57" s="1109"/>
      <c r="CE57" s="1109"/>
      <c r="CF57" s="1109"/>
      <c r="CG57" s="1110"/>
      <c r="CH57" s="1083"/>
      <c r="CI57" s="1084"/>
      <c r="CJ57" s="1084"/>
      <c r="CK57" s="1084"/>
      <c r="CL57" s="1085"/>
      <c r="CM57" s="1083"/>
      <c r="CN57" s="1084"/>
      <c r="CO57" s="1084"/>
      <c r="CP57" s="1084"/>
      <c r="CQ57" s="1085"/>
      <c r="CR57" s="1083"/>
      <c r="CS57" s="1084"/>
      <c r="CT57" s="1084"/>
      <c r="CU57" s="1084"/>
      <c r="CV57" s="1085"/>
      <c r="CW57" s="1083"/>
      <c r="CX57" s="1084"/>
      <c r="CY57" s="1084"/>
      <c r="CZ57" s="1084"/>
      <c r="DA57" s="1085"/>
      <c r="DB57" s="1083"/>
      <c r="DC57" s="1084"/>
      <c r="DD57" s="1084"/>
      <c r="DE57" s="1084"/>
      <c r="DF57" s="1085"/>
      <c r="DG57" s="1083"/>
      <c r="DH57" s="1084"/>
      <c r="DI57" s="1084"/>
      <c r="DJ57" s="1084"/>
      <c r="DK57" s="1085"/>
      <c r="DL57" s="1083"/>
      <c r="DM57" s="1084"/>
      <c r="DN57" s="1084"/>
      <c r="DO57" s="1084"/>
      <c r="DP57" s="1085"/>
      <c r="DQ57" s="1083"/>
      <c r="DR57" s="1084"/>
      <c r="DS57" s="1084"/>
      <c r="DT57" s="1084"/>
      <c r="DU57" s="1085"/>
      <c r="DV57" s="1086"/>
      <c r="DW57" s="1087"/>
      <c r="DX57" s="1087"/>
      <c r="DY57" s="1087"/>
      <c r="DZ57" s="1088"/>
      <c r="EA57" s="246"/>
    </row>
    <row r="58" spans="1:131" s="247" customFormat="1" ht="26.25" customHeight="1" x14ac:dyDescent="0.15">
      <c r="A58" s="261">
        <v>31</v>
      </c>
      <c r="B58" s="1132"/>
      <c r="C58" s="1133"/>
      <c r="D58" s="1133"/>
      <c r="E58" s="1133"/>
      <c r="F58" s="1133"/>
      <c r="G58" s="1133"/>
      <c r="H58" s="1133"/>
      <c r="I58" s="1133"/>
      <c r="J58" s="1133"/>
      <c r="K58" s="1133"/>
      <c r="L58" s="1133"/>
      <c r="M58" s="1133"/>
      <c r="N58" s="1133"/>
      <c r="O58" s="1133"/>
      <c r="P58" s="1134"/>
      <c r="Q58" s="1135"/>
      <c r="R58" s="1117"/>
      <c r="S58" s="1117"/>
      <c r="T58" s="1117"/>
      <c r="U58" s="1117"/>
      <c r="V58" s="1117"/>
      <c r="W58" s="1117"/>
      <c r="X58" s="1117"/>
      <c r="Y58" s="1117"/>
      <c r="Z58" s="1117"/>
      <c r="AA58" s="1117"/>
      <c r="AB58" s="1117"/>
      <c r="AC58" s="1117"/>
      <c r="AD58" s="1117"/>
      <c r="AE58" s="1136"/>
      <c r="AF58" s="1113"/>
      <c r="AG58" s="1114"/>
      <c r="AH58" s="1114"/>
      <c r="AI58" s="1114"/>
      <c r="AJ58" s="1115"/>
      <c r="AK58" s="1116"/>
      <c r="AL58" s="1117"/>
      <c r="AM58" s="1117"/>
      <c r="AN58" s="1117"/>
      <c r="AO58" s="1117"/>
      <c r="AP58" s="1117"/>
      <c r="AQ58" s="1117"/>
      <c r="AR58" s="1117"/>
      <c r="AS58" s="1117"/>
      <c r="AT58" s="1117"/>
      <c r="AU58" s="1117"/>
      <c r="AV58" s="1117"/>
      <c r="AW58" s="1117"/>
      <c r="AX58" s="1117"/>
      <c r="AY58" s="1117"/>
      <c r="AZ58" s="1118"/>
      <c r="BA58" s="1118"/>
      <c r="BB58" s="1118"/>
      <c r="BC58" s="1118"/>
      <c r="BD58" s="1118"/>
      <c r="BE58" s="1127"/>
      <c r="BF58" s="1127"/>
      <c r="BG58" s="1127"/>
      <c r="BH58" s="1127"/>
      <c r="BI58" s="1128"/>
      <c r="BJ58" s="252"/>
      <c r="BK58" s="252"/>
      <c r="BL58" s="252"/>
      <c r="BM58" s="252"/>
      <c r="BN58" s="252"/>
      <c r="BO58" s="265"/>
      <c r="BP58" s="265"/>
      <c r="BQ58" s="262">
        <v>52</v>
      </c>
      <c r="BR58" s="263"/>
      <c r="BS58" s="1108"/>
      <c r="BT58" s="1109"/>
      <c r="BU58" s="1109"/>
      <c r="BV58" s="1109"/>
      <c r="BW58" s="1109"/>
      <c r="BX58" s="1109"/>
      <c r="BY58" s="1109"/>
      <c r="BZ58" s="1109"/>
      <c r="CA58" s="1109"/>
      <c r="CB58" s="1109"/>
      <c r="CC58" s="1109"/>
      <c r="CD58" s="1109"/>
      <c r="CE58" s="1109"/>
      <c r="CF58" s="1109"/>
      <c r="CG58" s="1110"/>
      <c r="CH58" s="1083"/>
      <c r="CI58" s="1084"/>
      <c r="CJ58" s="1084"/>
      <c r="CK58" s="1084"/>
      <c r="CL58" s="1085"/>
      <c r="CM58" s="1083"/>
      <c r="CN58" s="1084"/>
      <c r="CO58" s="1084"/>
      <c r="CP58" s="1084"/>
      <c r="CQ58" s="1085"/>
      <c r="CR58" s="1083"/>
      <c r="CS58" s="1084"/>
      <c r="CT58" s="1084"/>
      <c r="CU58" s="1084"/>
      <c r="CV58" s="1085"/>
      <c r="CW58" s="1083"/>
      <c r="CX58" s="1084"/>
      <c r="CY58" s="1084"/>
      <c r="CZ58" s="1084"/>
      <c r="DA58" s="1085"/>
      <c r="DB58" s="1083"/>
      <c r="DC58" s="1084"/>
      <c r="DD58" s="1084"/>
      <c r="DE58" s="1084"/>
      <c r="DF58" s="1085"/>
      <c r="DG58" s="1083"/>
      <c r="DH58" s="1084"/>
      <c r="DI58" s="1084"/>
      <c r="DJ58" s="1084"/>
      <c r="DK58" s="1085"/>
      <c r="DL58" s="1083"/>
      <c r="DM58" s="1084"/>
      <c r="DN58" s="1084"/>
      <c r="DO58" s="1084"/>
      <c r="DP58" s="1085"/>
      <c r="DQ58" s="1083"/>
      <c r="DR58" s="1084"/>
      <c r="DS58" s="1084"/>
      <c r="DT58" s="1084"/>
      <c r="DU58" s="1085"/>
      <c r="DV58" s="1086"/>
      <c r="DW58" s="1087"/>
      <c r="DX58" s="1087"/>
      <c r="DY58" s="1087"/>
      <c r="DZ58" s="1088"/>
      <c r="EA58" s="246"/>
    </row>
    <row r="59" spans="1:131" s="247" customFormat="1" ht="26.25" customHeight="1" x14ac:dyDescent="0.15">
      <c r="A59" s="261">
        <v>32</v>
      </c>
      <c r="B59" s="1132"/>
      <c r="C59" s="1133"/>
      <c r="D59" s="1133"/>
      <c r="E59" s="1133"/>
      <c r="F59" s="1133"/>
      <c r="G59" s="1133"/>
      <c r="H59" s="1133"/>
      <c r="I59" s="1133"/>
      <c r="J59" s="1133"/>
      <c r="K59" s="1133"/>
      <c r="L59" s="1133"/>
      <c r="M59" s="1133"/>
      <c r="N59" s="1133"/>
      <c r="O59" s="1133"/>
      <c r="P59" s="1134"/>
      <c r="Q59" s="1135"/>
      <c r="R59" s="1117"/>
      <c r="S59" s="1117"/>
      <c r="T59" s="1117"/>
      <c r="U59" s="1117"/>
      <c r="V59" s="1117"/>
      <c r="W59" s="1117"/>
      <c r="X59" s="1117"/>
      <c r="Y59" s="1117"/>
      <c r="Z59" s="1117"/>
      <c r="AA59" s="1117"/>
      <c r="AB59" s="1117"/>
      <c r="AC59" s="1117"/>
      <c r="AD59" s="1117"/>
      <c r="AE59" s="1136"/>
      <c r="AF59" s="1113"/>
      <c r="AG59" s="1114"/>
      <c r="AH59" s="1114"/>
      <c r="AI59" s="1114"/>
      <c r="AJ59" s="1115"/>
      <c r="AK59" s="1116"/>
      <c r="AL59" s="1117"/>
      <c r="AM59" s="1117"/>
      <c r="AN59" s="1117"/>
      <c r="AO59" s="1117"/>
      <c r="AP59" s="1117"/>
      <c r="AQ59" s="1117"/>
      <c r="AR59" s="1117"/>
      <c r="AS59" s="1117"/>
      <c r="AT59" s="1117"/>
      <c r="AU59" s="1117"/>
      <c r="AV59" s="1117"/>
      <c r="AW59" s="1117"/>
      <c r="AX59" s="1117"/>
      <c r="AY59" s="1117"/>
      <c r="AZ59" s="1118"/>
      <c r="BA59" s="1118"/>
      <c r="BB59" s="1118"/>
      <c r="BC59" s="1118"/>
      <c r="BD59" s="1118"/>
      <c r="BE59" s="1127"/>
      <c r="BF59" s="1127"/>
      <c r="BG59" s="1127"/>
      <c r="BH59" s="1127"/>
      <c r="BI59" s="1128"/>
      <c r="BJ59" s="252"/>
      <c r="BK59" s="252"/>
      <c r="BL59" s="252"/>
      <c r="BM59" s="252"/>
      <c r="BN59" s="252"/>
      <c r="BO59" s="265"/>
      <c r="BP59" s="265"/>
      <c r="BQ59" s="262">
        <v>53</v>
      </c>
      <c r="BR59" s="263"/>
      <c r="BS59" s="1108"/>
      <c r="BT59" s="1109"/>
      <c r="BU59" s="1109"/>
      <c r="BV59" s="1109"/>
      <c r="BW59" s="1109"/>
      <c r="BX59" s="1109"/>
      <c r="BY59" s="1109"/>
      <c r="BZ59" s="1109"/>
      <c r="CA59" s="1109"/>
      <c r="CB59" s="1109"/>
      <c r="CC59" s="1109"/>
      <c r="CD59" s="1109"/>
      <c r="CE59" s="1109"/>
      <c r="CF59" s="1109"/>
      <c r="CG59" s="1110"/>
      <c r="CH59" s="1083"/>
      <c r="CI59" s="1084"/>
      <c r="CJ59" s="1084"/>
      <c r="CK59" s="1084"/>
      <c r="CL59" s="1085"/>
      <c r="CM59" s="1083"/>
      <c r="CN59" s="1084"/>
      <c r="CO59" s="1084"/>
      <c r="CP59" s="1084"/>
      <c r="CQ59" s="1085"/>
      <c r="CR59" s="1083"/>
      <c r="CS59" s="1084"/>
      <c r="CT59" s="1084"/>
      <c r="CU59" s="1084"/>
      <c r="CV59" s="1085"/>
      <c r="CW59" s="1083"/>
      <c r="CX59" s="1084"/>
      <c r="CY59" s="1084"/>
      <c r="CZ59" s="1084"/>
      <c r="DA59" s="1085"/>
      <c r="DB59" s="1083"/>
      <c r="DC59" s="1084"/>
      <c r="DD59" s="1084"/>
      <c r="DE59" s="1084"/>
      <c r="DF59" s="1085"/>
      <c r="DG59" s="1083"/>
      <c r="DH59" s="1084"/>
      <c r="DI59" s="1084"/>
      <c r="DJ59" s="1084"/>
      <c r="DK59" s="1085"/>
      <c r="DL59" s="1083"/>
      <c r="DM59" s="1084"/>
      <c r="DN59" s="1084"/>
      <c r="DO59" s="1084"/>
      <c r="DP59" s="1085"/>
      <c r="DQ59" s="1083"/>
      <c r="DR59" s="1084"/>
      <c r="DS59" s="1084"/>
      <c r="DT59" s="1084"/>
      <c r="DU59" s="1085"/>
      <c r="DV59" s="1086"/>
      <c r="DW59" s="1087"/>
      <c r="DX59" s="1087"/>
      <c r="DY59" s="1087"/>
      <c r="DZ59" s="1088"/>
      <c r="EA59" s="246"/>
    </row>
    <row r="60" spans="1:131" s="247" customFormat="1" ht="26.25" customHeight="1" x14ac:dyDescent="0.15">
      <c r="A60" s="261">
        <v>33</v>
      </c>
      <c r="B60" s="1132"/>
      <c r="C60" s="1133"/>
      <c r="D60" s="1133"/>
      <c r="E60" s="1133"/>
      <c r="F60" s="1133"/>
      <c r="G60" s="1133"/>
      <c r="H60" s="1133"/>
      <c r="I60" s="1133"/>
      <c r="J60" s="1133"/>
      <c r="K60" s="1133"/>
      <c r="L60" s="1133"/>
      <c r="M60" s="1133"/>
      <c r="N60" s="1133"/>
      <c r="O60" s="1133"/>
      <c r="P60" s="1134"/>
      <c r="Q60" s="1135"/>
      <c r="R60" s="1117"/>
      <c r="S60" s="1117"/>
      <c r="T60" s="1117"/>
      <c r="U60" s="1117"/>
      <c r="V60" s="1117"/>
      <c r="W60" s="1117"/>
      <c r="X60" s="1117"/>
      <c r="Y60" s="1117"/>
      <c r="Z60" s="1117"/>
      <c r="AA60" s="1117"/>
      <c r="AB60" s="1117"/>
      <c r="AC60" s="1117"/>
      <c r="AD60" s="1117"/>
      <c r="AE60" s="1136"/>
      <c r="AF60" s="1113"/>
      <c r="AG60" s="1114"/>
      <c r="AH60" s="1114"/>
      <c r="AI60" s="1114"/>
      <c r="AJ60" s="1115"/>
      <c r="AK60" s="1116"/>
      <c r="AL60" s="1117"/>
      <c r="AM60" s="1117"/>
      <c r="AN60" s="1117"/>
      <c r="AO60" s="1117"/>
      <c r="AP60" s="1117"/>
      <c r="AQ60" s="1117"/>
      <c r="AR60" s="1117"/>
      <c r="AS60" s="1117"/>
      <c r="AT60" s="1117"/>
      <c r="AU60" s="1117"/>
      <c r="AV60" s="1117"/>
      <c r="AW60" s="1117"/>
      <c r="AX60" s="1117"/>
      <c r="AY60" s="1117"/>
      <c r="AZ60" s="1118"/>
      <c r="BA60" s="1118"/>
      <c r="BB60" s="1118"/>
      <c r="BC60" s="1118"/>
      <c r="BD60" s="1118"/>
      <c r="BE60" s="1127"/>
      <c r="BF60" s="1127"/>
      <c r="BG60" s="1127"/>
      <c r="BH60" s="1127"/>
      <c r="BI60" s="1128"/>
      <c r="BJ60" s="252"/>
      <c r="BK60" s="252"/>
      <c r="BL60" s="252"/>
      <c r="BM60" s="252"/>
      <c r="BN60" s="252"/>
      <c r="BO60" s="265"/>
      <c r="BP60" s="265"/>
      <c r="BQ60" s="262">
        <v>54</v>
      </c>
      <c r="BR60" s="263"/>
      <c r="BS60" s="1108"/>
      <c r="BT60" s="1109"/>
      <c r="BU60" s="1109"/>
      <c r="BV60" s="1109"/>
      <c r="BW60" s="1109"/>
      <c r="BX60" s="1109"/>
      <c r="BY60" s="1109"/>
      <c r="BZ60" s="1109"/>
      <c r="CA60" s="1109"/>
      <c r="CB60" s="1109"/>
      <c r="CC60" s="1109"/>
      <c r="CD60" s="1109"/>
      <c r="CE60" s="1109"/>
      <c r="CF60" s="1109"/>
      <c r="CG60" s="1110"/>
      <c r="CH60" s="1083"/>
      <c r="CI60" s="1084"/>
      <c r="CJ60" s="1084"/>
      <c r="CK60" s="1084"/>
      <c r="CL60" s="1085"/>
      <c r="CM60" s="1083"/>
      <c r="CN60" s="1084"/>
      <c r="CO60" s="1084"/>
      <c r="CP60" s="1084"/>
      <c r="CQ60" s="1085"/>
      <c r="CR60" s="1083"/>
      <c r="CS60" s="1084"/>
      <c r="CT60" s="1084"/>
      <c r="CU60" s="1084"/>
      <c r="CV60" s="1085"/>
      <c r="CW60" s="1083"/>
      <c r="CX60" s="1084"/>
      <c r="CY60" s="1084"/>
      <c r="CZ60" s="1084"/>
      <c r="DA60" s="1085"/>
      <c r="DB60" s="1083"/>
      <c r="DC60" s="1084"/>
      <c r="DD60" s="1084"/>
      <c r="DE60" s="1084"/>
      <c r="DF60" s="1085"/>
      <c r="DG60" s="1083"/>
      <c r="DH60" s="1084"/>
      <c r="DI60" s="1084"/>
      <c r="DJ60" s="1084"/>
      <c r="DK60" s="1085"/>
      <c r="DL60" s="1083"/>
      <c r="DM60" s="1084"/>
      <c r="DN60" s="1084"/>
      <c r="DO60" s="1084"/>
      <c r="DP60" s="1085"/>
      <c r="DQ60" s="1083"/>
      <c r="DR60" s="1084"/>
      <c r="DS60" s="1084"/>
      <c r="DT60" s="1084"/>
      <c r="DU60" s="1085"/>
      <c r="DV60" s="1086"/>
      <c r="DW60" s="1087"/>
      <c r="DX60" s="1087"/>
      <c r="DY60" s="1087"/>
      <c r="DZ60" s="1088"/>
      <c r="EA60" s="246"/>
    </row>
    <row r="61" spans="1:131" s="247" customFormat="1" ht="26.25" customHeight="1" thickBot="1" x14ac:dyDescent="0.2">
      <c r="A61" s="261">
        <v>34</v>
      </c>
      <c r="B61" s="1132"/>
      <c r="C61" s="1133"/>
      <c r="D61" s="1133"/>
      <c r="E61" s="1133"/>
      <c r="F61" s="1133"/>
      <c r="G61" s="1133"/>
      <c r="H61" s="1133"/>
      <c r="I61" s="1133"/>
      <c r="J61" s="1133"/>
      <c r="K61" s="1133"/>
      <c r="L61" s="1133"/>
      <c r="M61" s="1133"/>
      <c r="N61" s="1133"/>
      <c r="O61" s="1133"/>
      <c r="P61" s="1134"/>
      <c r="Q61" s="1135"/>
      <c r="R61" s="1117"/>
      <c r="S61" s="1117"/>
      <c r="T61" s="1117"/>
      <c r="U61" s="1117"/>
      <c r="V61" s="1117"/>
      <c r="W61" s="1117"/>
      <c r="X61" s="1117"/>
      <c r="Y61" s="1117"/>
      <c r="Z61" s="1117"/>
      <c r="AA61" s="1117"/>
      <c r="AB61" s="1117"/>
      <c r="AC61" s="1117"/>
      <c r="AD61" s="1117"/>
      <c r="AE61" s="1136"/>
      <c r="AF61" s="1113"/>
      <c r="AG61" s="1114"/>
      <c r="AH61" s="1114"/>
      <c r="AI61" s="1114"/>
      <c r="AJ61" s="1115"/>
      <c r="AK61" s="1116"/>
      <c r="AL61" s="1117"/>
      <c r="AM61" s="1117"/>
      <c r="AN61" s="1117"/>
      <c r="AO61" s="1117"/>
      <c r="AP61" s="1117"/>
      <c r="AQ61" s="1117"/>
      <c r="AR61" s="1117"/>
      <c r="AS61" s="1117"/>
      <c r="AT61" s="1117"/>
      <c r="AU61" s="1117"/>
      <c r="AV61" s="1117"/>
      <c r="AW61" s="1117"/>
      <c r="AX61" s="1117"/>
      <c r="AY61" s="1117"/>
      <c r="AZ61" s="1118"/>
      <c r="BA61" s="1118"/>
      <c r="BB61" s="1118"/>
      <c r="BC61" s="1118"/>
      <c r="BD61" s="1118"/>
      <c r="BE61" s="1127"/>
      <c r="BF61" s="1127"/>
      <c r="BG61" s="1127"/>
      <c r="BH61" s="1127"/>
      <c r="BI61" s="1128"/>
      <c r="BJ61" s="252"/>
      <c r="BK61" s="252"/>
      <c r="BL61" s="252"/>
      <c r="BM61" s="252"/>
      <c r="BN61" s="252"/>
      <c r="BO61" s="265"/>
      <c r="BP61" s="265"/>
      <c r="BQ61" s="262">
        <v>55</v>
      </c>
      <c r="BR61" s="263"/>
      <c r="BS61" s="1108"/>
      <c r="BT61" s="1109"/>
      <c r="BU61" s="1109"/>
      <c r="BV61" s="1109"/>
      <c r="BW61" s="1109"/>
      <c r="BX61" s="1109"/>
      <c r="BY61" s="1109"/>
      <c r="BZ61" s="1109"/>
      <c r="CA61" s="1109"/>
      <c r="CB61" s="1109"/>
      <c r="CC61" s="1109"/>
      <c r="CD61" s="1109"/>
      <c r="CE61" s="1109"/>
      <c r="CF61" s="1109"/>
      <c r="CG61" s="1110"/>
      <c r="CH61" s="1083"/>
      <c r="CI61" s="1084"/>
      <c r="CJ61" s="1084"/>
      <c r="CK61" s="1084"/>
      <c r="CL61" s="1085"/>
      <c r="CM61" s="1083"/>
      <c r="CN61" s="1084"/>
      <c r="CO61" s="1084"/>
      <c r="CP61" s="1084"/>
      <c r="CQ61" s="1085"/>
      <c r="CR61" s="1083"/>
      <c r="CS61" s="1084"/>
      <c r="CT61" s="1084"/>
      <c r="CU61" s="1084"/>
      <c r="CV61" s="1085"/>
      <c r="CW61" s="1083"/>
      <c r="CX61" s="1084"/>
      <c r="CY61" s="1084"/>
      <c r="CZ61" s="1084"/>
      <c r="DA61" s="1085"/>
      <c r="DB61" s="1083"/>
      <c r="DC61" s="1084"/>
      <c r="DD61" s="1084"/>
      <c r="DE61" s="1084"/>
      <c r="DF61" s="1085"/>
      <c r="DG61" s="1083"/>
      <c r="DH61" s="1084"/>
      <c r="DI61" s="1084"/>
      <c r="DJ61" s="1084"/>
      <c r="DK61" s="1085"/>
      <c r="DL61" s="1083"/>
      <c r="DM61" s="1084"/>
      <c r="DN61" s="1084"/>
      <c r="DO61" s="1084"/>
      <c r="DP61" s="1085"/>
      <c r="DQ61" s="1083"/>
      <c r="DR61" s="1084"/>
      <c r="DS61" s="1084"/>
      <c r="DT61" s="1084"/>
      <c r="DU61" s="1085"/>
      <c r="DV61" s="1086"/>
      <c r="DW61" s="1087"/>
      <c r="DX61" s="1087"/>
      <c r="DY61" s="1087"/>
      <c r="DZ61" s="1088"/>
      <c r="EA61" s="246"/>
    </row>
    <row r="62" spans="1:131" s="247" customFormat="1" ht="26.25" customHeight="1" x14ac:dyDescent="0.15">
      <c r="A62" s="261">
        <v>35</v>
      </c>
      <c r="B62" s="1132"/>
      <c r="C62" s="1133"/>
      <c r="D62" s="1133"/>
      <c r="E62" s="1133"/>
      <c r="F62" s="1133"/>
      <c r="G62" s="1133"/>
      <c r="H62" s="1133"/>
      <c r="I62" s="1133"/>
      <c r="J62" s="1133"/>
      <c r="K62" s="1133"/>
      <c r="L62" s="1133"/>
      <c r="M62" s="1133"/>
      <c r="N62" s="1133"/>
      <c r="O62" s="1133"/>
      <c r="P62" s="1134"/>
      <c r="Q62" s="1135"/>
      <c r="R62" s="1117"/>
      <c r="S62" s="1117"/>
      <c r="T62" s="1117"/>
      <c r="U62" s="1117"/>
      <c r="V62" s="1117"/>
      <c r="W62" s="1117"/>
      <c r="X62" s="1117"/>
      <c r="Y62" s="1117"/>
      <c r="Z62" s="1117"/>
      <c r="AA62" s="1117"/>
      <c r="AB62" s="1117"/>
      <c r="AC62" s="1117"/>
      <c r="AD62" s="1117"/>
      <c r="AE62" s="1136"/>
      <c r="AF62" s="1113"/>
      <c r="AG62" s="1114"/>
      <c r="AH62" s="1114"/>
      <c r="AI62" s="1114"/>
      <c r="AJ62" s="1115"/>
      <c r="AK62" s="1116"/>
      <c r="AL62" s="1117"/>
      <c r="AM62" s="1117"/>
      <c r="AN62" s="1117"/>
      <c r="AO62" s="1117"/>
      <c r="AP62" s="1117"/>
      <c r="AQ62" s="1117"/>
      <c r="AR62" s="1117"/>
      <c r="AS62" s="1117"/>
      <c r="AT62" s="1117"/>
      <c r="AU62" s="1117"/>
      <c r="AV62" s="1117"/>
      <c r="AW62" s="1117"/>
      <c r="AX62" s="1117"/>
      <c r="AY62" s="1117"/>
      <c r="AZ62" s="1118"/>
      <c r="BA62" s="1118"/>
      <c r="BB62" s="1118"/>
      <c r="BC62" s="1118"/>
      <c r="BD62" s="1118"/>
      <c r="BE62" s="1127"/>
      <c r="BF62" s="1127"/>
      <c r="BG62" s="1127"/>
      <c r="BH62" s="1127"/>
      <c r="BI62" s="1128"/>
      <c r="BJ62" s="1129" t="s">
        <v>406</v>
      </c>
      <c r="BK62" s="1130"/>
      <c r="BL62" s="1130"/>
      <c r="BM62" s="1130"/>
      <c r="BN62" s="1131"/>
      <c r="BO62" s="265"/>
      <c r="BP62" s="265"/>
      <c r="BQ62" s="262">
        <v>56</v>
      </c>
      <c r="BR62" s="263"/>
      <c r="BS62" s="1108"/>
      <c r="BT62" s="1109"/>
      <c r="BU62" s="1109"/>
      <c r="BV62" s="1109"/>
      <c r="BW62" s="1109"/>
      <c r="BX62" s="1109"/>
      <c r="BY62" s="1109"/>
      <c r="BZ62" s="1109"/>
      <c r="CA62" s="1109"/>
      <c r="CB62" s="1109"/>
      <c r="CC62" s="1109"/>
      <c r="CD62" s="1109"/>
      <c r="CE62" s="1109"/>
      <c r="CF62" s="1109"/>
      <c r="CG62" s="1110"/>
      <c r="CH62" s="1083"/>
      <c r="CI62" s="1084"/>
      <c r="CJ62" s="1084"/>
      <c r="CK62" s="1084"/>
      <c r="CL62" s="1085"/>
      <c r="CM62" s="1083"/>
      <c r="CN62" s="1084"/>
      <c r="CO62" s="1084"/>
      <c r="CP62" s="1084"/>
      <c r="CQ62" s="1085"/>
      <c r="CR62" s="1083"/>
      <c r="CS62" s="1084"/>
      <c r="CT62" s="1084"/>
      <c r="CU62" s="1084"/>
      <c r="CV62" s="1085"/>
      <c r="CW62" s="1083"/>
      <c r="CX62" s="1084"/>
      <c r="CY62" s="1084"/>
      <c r="CZ62" s="1084"/>
      <c r="DA62" s="1085"/>
      <c r="DB62" s="1083"/>
      <c r="DC62" s="1084"/>
      <c r="DD62" s="1084"/>
      <c r="DE62" s="1084"/>
      <c r="DF62" s="1085"/>
      <c r="DG62" s="1083"/>
      <c r="DH62" s="1084"/>
      <c r="DI62" s="1084"/>
      <c r="DJ62" s="1084"/>
      <c r="DK62" s="1085"/>
      <c r="DL62" s="1083"/>
      <c r="DM62" s="1084"/>
      <c r="DN62" s="1084"/>
      <c r="DO62" s="1084"/>
      <c r="DP62" s="1085"/>
      <c r="DQ62" s="1083"/>
      <c r="DR62" s="1084"/>
      <c r="DS62" s="1084"/>
      <c r="DT62" s="1084"/>
      <c r="DU62" s="1085"/>
      <c r="DV62" s="1086"/>
      <c r="DW62" s="1087"/>
      <c r="DX62" s="1087"/>
      <c r="DY62" s="1087"/>
      <c r="DZ62" s="1088"/>
      <c r="EA62" s="246"/>
    </row>
    <row r="63" spans="1:131" s="247" customFormat="1" ht="26.25" customHeight="1" thickBot="1" x14ac:dyDescent="0.2">
      <c r="A63" s="264" t="s">
        <v>389</v>
      </c>
      <c r="B63" s="1033" t="s">
        <v>407</v>
      </c>
      <c r="C63" s="1034"/>
      <c r="D63" s="1034"/>
      <c r="E63" s="1034"/>
      <c r="F63" s="1034"/>
      <c r="G63" s="1034"/>
      <c r="H63" s="1034"/>
      <c r="I63" s="1034"/>
      <c r="J63" s="1034"/>
      <c r="K63" s="1034"/>
      <c r="L63" s="1034"/>
      <c r="M63" s="1034"/>
      <c r="N63" s="1034"/>
      <c r="O63" s="1034"/>
      <c r="P63" s="1035"/>
      <c r="Q63" s="1054"/>
      <c r="R63" s="1055"/>
      <c r="S63" s="1055"/>
      <c r="T63" s="1055"/>
      <c r="U63" s="1055"/>
      <c r="V63" s="1055"/>
      <c r="W63" s="1055"/>
      <c r="X63" s="1055"/>
      <c r="Y63" s="1055"/>
      <c r="Z63" s="1055"/>
      <c r="AA63" s="1055"/>
      <c r="AB63" s="1055"/>
      <c r="AC63" s="1055"/>
      <c r="AD63" s="1055"/>
      <c r="AE63" s="1122"/>
      <c r="AF63" s="1123">
        <v>180</v>
      </c>
      <c r="AG63" s="1124"/>
      <c r="AH63" s="1124"/>
      <c r="AI63" s="1124"/>
      <c r="AJ63" s="1125"/>
      <c r="AK63" s="1126"/>
      <c r="AL63" s="1055"/>
      <c r="AM63" s="1055"/>
      <c r="AN63" s="1055"/>
      <c r="AO63" s="1055"/>
      <c r="AP63" s="1051">
        <f>SUM(AP28:AT62)</f>
        <v>9329</v>
      </c>
      <c r="AQ63" s="1051"/>
      <c r="AR63" s="1051"/>
      <c r="AS63" s="1051"/>
      <c r="AT63" s="1051"/>
      <c r="AU63" s="1051">
        <f>SUM(AU28:AY62)</f>
        <v>9217</v>
      </c>
      <c r="AV63" s="1051"/>
      <c r="AW63" s="1051"/>
      <c r="AX63" s="1051"/>
      <c r="AY63" s="1051"/>
      <c r="AZ63" s="1119"/>
      <c r="BA63" s="1119"/>
      <c r="BB63" s="1119"/>
      <c r="BC63" s="1119"/>
      <c r="BD63" s="1119"/>
      <c r="BE63" s="1052"/>
      <c r="BF63" s="1052"/>
      <c r="BG63" s="1052"/>
      <c r="BH63" s="1052"/>
      <c r="BI63" s="1053"/>
      <c r="BJ63" s="1120" t="s">
        <v>184</v>
      </c>
      <c r="BK63" s="1043"/>
      <c r="BL63" s="1043"/>
      <c r="BM63" s="1043"/>
      <c r="BN63" s="1121"/>
      <c r="BO63" s="265"/>
      <c r="BP63" s="265"/>
      <c r="BQ63" s="262">
        <v>57</v>
      </c>
      <c r="BR63" s="263"/>
      <c r="BS63" s="1108"/>
      <c r="BT63" s="1109"/>
      <c r="BU63" s="1109"/>
      <c r="BV63" s="1109"/>
      <c r="BW63" s="1109"/>
      <c r="BX63" s="1109"/>
      <c r="BY63" s="1109"/>
      <c r="BZ63" s="1109"/>
      <c r="CA63" s="1109"/>
      <c r="CB63" s="1109"/>
      <c r="CC63" s="1109"/>
      <c r="CD63" s="1109"/>
      <c r="CE63" s="1109"/>
      <c r="CF63" s="1109"/>
      <c r="CG63" s="1110"/>
      <c r="CH63" s="1083"/>
      <c r="CI63" s="1084"/>
      <c r="CJ63" s="1084"/>
      <c r="CK63" s="1084"/>
      <c r="CL63" s="1085"/>
      <c r="CM63" s="1083"/>
      <c r="CN63" s="1084"/>
      <c r="CO63" s="1084"/>
      <c r="CP63" s="1084"/>
      <c r="CQ63" s="1085"/>
      <c r="CR63" s="1083"/>
      <c r="CS63" s="1084"/>
      <c r="CT63" s="1084"/>
      <c r="CU63" s="1084"/>
      <c r="CV63" s="1085"/>
      <c r="CW63" s="1083"/>
      <c r="CX63" s="1084"/>
      <c r="CY63" s="1084"/>
      <c r="CZ63" s="1084"/>
      <c r="DA63" s="1085"/>
      <c r="DB63" s="1083"/>
      <c r="DC63" s="1084"/>
      <c r="DD63" s="1084"/>
      <c r="DE63" s="1084"/>
      <c r="DF63" s="1085"/>
      <c r="DG63" s="1083"/>
      <c r="DH63" s="1084"/>
      <c r="DI63" s="1084"/>
      <c r="DJ63" s="1084"/>
      <c r="DK63" s="1085"/>
      <c r="DL63" s="1083"/>
      <c r="DM63" s="1084"/>
      <c r="DN63" s="1084"/>
      <c r="DO63" s="1084"/>
      <c r="DP63" s="1085"/>
      <c r="DQ63" s="1083"/>
      <c r="DR63" s="1084"/>
      <c r="DS63" s="1084"/>
      <c r="DT63" s="1084"/>
      <c r="DU63" s="1085"/>
      <c r="DV63" s="1086"/>
      <c r="DW63" s="1087"/>
      <c r="DX63" s="1087"/>
      <c r="DY63" s="1087"/>
      <c r="DZ63" s="108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8"/>
      <c r="BT64" s="1109"/>
      <c r="BU64" s="1109"/>
      <c r="BV64" s="1109"/>
      <c r="BW64" s="1109"/>
      <c r="BX64" s="1109"/>
      <c r="BY64" s="1109"/>
      <c r="BZ64" s="1109"/>
      <c r="CA64" s="1109"/>
      <c r="CB64" s="1109"/>
      <c r="CC64" s="1109"/>
      <c r="CD64" s="1109"/>
      <c r="CE64" s="1109"/>
      <c r="CF64" s="1109"/>
      <c r="CG64" s="1110"/>
      <c r="CH64" s="1083"/>
      <c r="CI64" s="1084"/>
      <c r="CJ64" s="1084"/>
      <c r="CK64" s="1084"/>
      <c r="CL64" s="1085"/>
      <c r="CM64" s="1083"/>
      <c r="CN64" s="1084"/>
      <c r="CO64" s="1084"/>
      <c r="CP64" s="1084"/>
      <c r="CQ64" s="1085"/>
      <c r="CR64" s="1083"/>
      <c r="CS64" s="1084"/>
      <c r="CT64" s="1084"/>
      <c r="CU64" s="1084"/>
      <c r="CV64" s="1085"/>
      <c r="CW64" s="1083"/>
      <c r="CX64" s="1084"/>
      <c r="CY64" s="1084"/>
      <c r="CZ64" s="1084"/>
      <c r="DA64" s="1085"/>
      <c r="DB64" s="1083"/>
      <c r="DC64" s="1084"/>
      <c r="DD64" s="1084"/>
      <c r="DE64" s="1084"/>
      <c r="DF64" s="1085"/>
      <c r="DG64" s="1083"/>
      <c r="DH64" s="1084"/>
      <c r="DI64" s="1084"/>
      <c r="DJ64" s="1084"/>
      <c r="DK64" s="1085"/>
      <c r="DL64" s="1083"/>
      <c r="DM64" s="1084"/>
      <c r="DN64" s="1084"/>
      <c r="DO64" s="1084"/>
      <c r="DP64" s="1085"/>
      <c r="DQ64" s="1083"/>
      <c r="DR64" s="1084"/>
      <c r="DS64" s="1084"/>
      <c r="DT64" s="1084"/>
      <c r="DU64" s="1085"/>
      <c r="DV64" s="1086"/>
      <c r="DW64" s="1087"/>
      <c r="DX64" s="1087"/>
      <c r="DY64" s="1087"/>
      <c r="DZ64" s="1088"/>
      <c r="EA64" s="246"/>
    </row>
    <row r="65" spans="1:131" s="247" customFormat="1" ht="26.25" customHeight="1" thickBot="1" x14ac:dyDescent="0.2">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8"/>
      <c r="BT65" s="1109"/>
      <c r="BU65" s="1109"/>
      <c r="BV65" s="1109"/>
      <c r="BW65" s="1109"/>
      <c r="BX65" s="1109"/>
      <c r="BY65" s="1109"/>
      <c r="BZ65" s="1109"/>
      <c r="CA65" s="1109"/>
      <c r="CB65" s="1109"/>
      <c r="CC65" s="1109"/>
      <c r="CD65" s="1109"/>
      <c r="CE65" s="1109"/>
      <c r="CF65" s="1109"/>
      <c r="CG65" s="1110"/>
      <c r="CH65" s="1083"/>
      <c r="CI65" s="1084"/>
      <c r="CJ65" s="1084"/>
      <c r="CK65" s="1084"/>
      <c r="CL65" s="1085"/>
      <c r="CM65" s="1083"/>
      <c r="CN65" s="1084"/>
      <c r="CO65" s="1084"/>
      <c r="CP65" s="1084"/>
      <c r="CQ65" s="1085"/>
      <c r="CR65" s="1083"/>
      <c r="CS65" s="1084"/>
      <c r="CT65" s="1084"/>
      <c r="CU65" s="1084"/>
      <c r="CV65" s="1085"/>
      <c r="CW65" s="1083"/>
      <c r="CX65" s="1084"/>
      <c r="CY65" s="1084"/>
      <c r="CZ65" s="1084"/>
      <c r="DA65" s="1085"/>
      <c r="DB65" s="1083"/>
      <c r="DC65" s="1084"/>
      <c r="DD65" s="1084"/>
      <c r="DE65" s="1084"/>
      <c r="DF65" s="1085"/>
      <c r="DG65" s="1083"/>
      <c r="DH65" s="1084"/>
      <c r="DI65" s="1084"/>
      <c r="DJ65" s="1084"/>
      <c r="DK65" s="1085"/>
      <c r="DL65" s="1083"/>
      <c r="DM65" s="1084"/>
      <c r="DN65" s="1084"/>
      <c r="DO65" s="1084"/>
      <c r="DP65" s="1085"/>
      <c r="DQ65" s="1083"/>
      <c r="DR65" s="1084"/>
      <c r="DS65" s="1084"/>
      <c r="DT65" s="1084"/>
      <c r="DU65" s="1085"/>
      <c r="DV65" s="1086"/>
      <c r="DW65" s="1087"/>
      <c r="DX65" s="1087"/>
      <c r="DY65" s="1087"/>
      <c r="DZ65" s="1088"/>
      <c r="EA65" s="246"/>
    </row>
    <row r="66" spans="1:131" s="247" customFormat="1" ht="26.25" customHeight="1" x14ac:dyDescent="0.15">
      <c r="A66" s="1089" t="s">
        <v>409</v>
      </c>
      <c r="B66" s="1090"/>
      <c r="C66" s="1090"/>
      <c r="D66" s="1090"/>
      <c r="E66" s="1090"/>
      <c r="F66" s="1090"/>
      <c r="G66" s="1090"/>
      <c r="H66" s="1090"/>
      <c r="I66" s="1090"/>
      <c r="J66" s="1090"/>
      <c r="K66" s="1090"/>
      <c r="L66" s="1090"/>
      <c r="M66" s="1090"/>
      <c r="N66" s="1090"/>
      <c r="O66" s="1090"/>
      <c r="P66" s="1091"/>
      <c r="Q66" s="1095" t="s">
        <v>394</v>
      </c>
      <c r="R66" s="1096"/>
      <c r="S66" s="1096"/>
      <c r="T66" s="1096"/>
      <c r="U66" s="1097"/>
      <c r="V66" s="1095" t="s">
        <v>410</v>
      </c>
      <c r="W66" s="1096"/>
      <c r="X66" s="1096"/>
      <c r="Y66" s="1096"/>
      <c r="Z66" s="1097"/>
      <c r="AA66" s="1095" t="s">
        <v>411</v>
      </c>
      <c r="AB66" s="1096"/>
      <c r="AC66" s="1096"/>
      <c r="AD66" s="1096"/>
      <c r="AE66" s="1097"/>
      <c r="AF66" s="1101" t="s">
        <v>412</v>
      </c>
      <c r="AG66" s="1102"/>
      <c r="AH66" s="1102"/>
      <c r="AI66" s="1102"/>
      <c r="AJ66" s="1103"/>
      <c r="AK66" s="1095" t="s">
        <v>413</v>
      </c>
      <c r="AL66" s="1090"/>
      <c r="AM66" s="1090"/>
      <c r="AN66" s="1090"/>
      <c r="AO66" s="1091"/>
      <c r="AP66" s="1095" t="s">
        <v>414</v>
      </c>
      <c r="AQ66" s="1096"/>
      <c r="AR66" s="1096"/>
      <c r="AS66" s="1096"/>
      <c r="AT66" s="1097"/>
      <c r="AU66" s="1095" t="s">
        <v>415</v>
      </c>
      <c r="AV66" s="1096"/>
      <c r="AW66" s="1096"/>
      <c r="AX66" s="1096"/>
      <c r="AY66" s="1097"/>
      <c r="AZ66" s="1095" t="s">
        <v>377</v>
      </c>
      <c r="BA66" s="1096"/>
      <c r="BB66" s="1096"/>
      <c r="BC66" s="1096"/>
      <c r="BD66" s="1111"/>
      <c r="BE66" s="265"/>
      <c r="BF66" s="265"/>
      <c r="BG66" s="265"/>
      <c r="BH66" s="265"/>
      <c r="BI66" s="265"/>
      <c r="BJ66" s="265"/>
      <c r="BK66" s="265"/>
      <c r="BL66" s="265"/>
      <c r="BM66" s="265"/>
      <c r="BN66" s="265"/>
      <c r="BO66" s="265"/>
      <c r="BP66" s="265"/>
      <c r="BQ66" s="262">
        <v>60</v>
      </c>
      <c r="BR66" s="267"/>
      <c r="BS66" s="1045"/>
      <c r="BT66" s="1046"/>
      <c r="BU66" s="1046"/>
      <c r="BV66" s="1046"/>
      <c r="BW66" s="1046"/>
      <c r="BX66" s="1046"/>
      <c r="BY66" s="1046"/>
      <c r="BZ66" s="1046"/>
      <c r="CA66" s="1046"/>
      <c r="CB66" s="1046"/>
      <c r="CC66" s="1046"/>
      <c r="CD66" s="1046"/>
      <c r="CE66" s="1046"/>
      <c r="CF66" s="1046"/>
      <c r="CG66" s="1047"/>
      <c r="CH66" s="1048"/>
      <c r="CI66" s="1049"/>
      <c r="CJ66" s="1049"/>
      <c r="CK66" s="1049"/>
      <c r="CL66" s="1050"/>
      <c r="CM66" s="1048"/>
      <c r="CN66" s="1049"/>
      <c r="CO66" s="1049"/>
      <c r="CP66" s="1049"/>
      <c r="CQ66" s="1050"/>
      <c r="CR66" s="1048"/>
      <c r="CS66" s="1049"/>
      <c r="CT66" s="1049"/>
      <c r="CU66" s="1049"/>
      <c r="CV66" s="1050"/>
      <c r="CW66" s="1048"/>
      <c r="CX66" s="1049"/>
      <c r="CY66" s="1049"/>
      <c r="CZ66" s="1049"/>
      <c r="DA66" s="1050"/>
      <c r="DB66" s="1048"/>
      <c r="DC66" s="1049"/>
      <c r="DD66" s="1049"/>
      <c r="DE66" s="1049"/>
      <c r="DF66" s="1050"/>
      <c r="DG66" s="1048"/>
      <c r="DH66" s="1049"/>
      <c r="DI66" s="1049"/>
      <c r="DJ66" s="1049"/>
      <c r="DK66" s="1050"/>
      <c r="DL66" s="1048"/>
      <c r="DM66" s="1049"/>
      <c r="DN66" s="1049"/>
      <c r="DO66" s="1049"/>
      <c r="DP66" s="1050"/>
      <c r="DQ66" s="1048"/>
      <c r="DR66" s="1049"/>
      <c r="DS66" s="1049"/>
      <c r="DT66" s="1049"/>
      <c r="DU66" s="1050"/>
      <c r="DV66" s="1030"/>
      <c r="DW66" s="1031"/>
      <c r="DX66" s="1031"/>
      <c r="DY66" s="1031"/>
      <c r="DZ66" s="1032"/>
      <c r="EA66" s="246"/>
    </row>
    <row r="67" spans="1:131" s="247" customFormat="1" ht="26.25" customHeight="1" thickBot="1" x14ac:dyDescent="0.2">
      <c r="A67" s="1092"/>
      <c r="B67" s="1093"/>
      <c r="C67" s="1093"/>
      <c r="D67" s="1093"/>
      <c r="E67" s="1093"/>
      <c r="F67" s="1093"/>
      <c r="G67" s="1093"/>
      <c r="H67" s="1093"/>
      <c r="I67" s="1093"/>
      <c r="J67" s="1093"/>
      <c r="K67" s="1093"/>
      <c r="L67" s="1093"/>
      <c r="M67" s="1093"/>
      <c r="N67" s="1093"/>
      <c r="O67" s="1093"/>
      <c r="P67" s="1094"/>
      <c r="Q67" s="1098"/>
      <c r="R67" s="1099"/>
      <c r="S67" s="1099"/>
      <c r="T67" s="1099"/>
      <c r="U67" s="1100"/>
      <c r="V67" s="1098"/>
      <c r="W67" s="1099"/>
      <c r="X67" s="1099"/>
      <c r="Y67" s="1099"/>
      <c r="Z67" s="1100"/>
      <c r="AA67" s="1098"/>
      <c r="AB67" s="1099"/>
      <c r="AC67" s="1099"/>
      <c r="AD67" s="1099"/>
      <c r="AE67" s="1100"/>
      <c r="AF67" s="1104"/>
      <c r="AG67" s="1105"/>
      <c r="AH67" s="1105"/>
      <c r="AI67" s="1105"/>
      <c r="AJ67" s="1106"/>
      <c r="AK67" s="1107"/>
      <c r="AL67" s="1093"/>
      <c r="AM67" s="1093"/>
      <c r="AN67" s="1093"/>
      <c r="AO67" s="1094"/>
      <c r="AP67" s="1098"/>
      <c r="AQ67" s="1099"/>
      <c r="AR67" s="1099"/>
      <c r="AS67" s="1099"/>
      <c r="AT67" s="1100"/>
      <c r="AU67" s="1098"/>
      <c r="AV67" s="1099"/>
      <c r="AW67" s="1099"/>
      <c r="AX67" s="1099"/>
      <c r="AY67" s="1100"/>
      <c r="AZ67" s="1098"/>
      <c r="BA67" s="1099"/>
      <c r="BB67" s="1099"/>
      <c r="BC67" s="1099"/>
      <c r="BD67" s="1112"/>
      <c r="BE67" s="265"/>
      <c r="BF67" s="265"/>
      <c r="BG67" s="265"/>
      <c r="BH67" s="265"/>
      <c r="BI67" s="265"/>
      <c r="BJ67" s="265"/>
      <c r="BK67" s="265"/>
      <c r="BL67" s="265"/>
      <c r="BM67" s="265"/>
      <c r="BN67" s="265"/>
      <c r="BO67" s="265"/>
      <c r="BP67" s="265"/>
      <c r="BQ67" s="262">
        <v>61</v>
      </c>
      <c r="BR67" s="267"/>
      <c r="BS67" s="1045"/>
      <c r="BT67" s="1046"/>
      <c r="BU67" s="1046"/>
      <c r="BV67" s="1046"/>
      <c r="BW67" s="1046"/>
      <c r="BX67" s="1046"/>
      <c r="BY67" s="1046"/>
      <c r="BZ67" s="1046"/>
      <c r="CA67" s="1046"/>
      <c r="CB67" s="1046"/>
      <c r="CC67" s="1046"/>
      <c r="CD67" s="1046"/>
      <c r="CE67" s="1046"/>
      <c r="CF67" s="1046"/>
      <c r="CG67" s="1047"/>
      <c r="CH67" s="1048"/>
      <c r="CI67" s="1049"/>
      <c r="CJ67" s="1049"/>
      <c r="CK67" s="1049"/>
      <c r="CL67" s="1050"/>
      <c r="CM67" s="1048"/>
      <c r="CN67" s="1049"/>
      <c r="CO67" s="1049"/>
      <c r="CP67" s="1049"/>
      <c r="CQ67" s="1050"/>
      <c r="CR67" s="1048"/>
      <c r="CS67" s="1049"/>
      <c r="CT67" s="1049"/>
      <c r="CU67" s="1049"/>
      <c r="CV67" s="1050"/>
      <c r="CW67" s="1048"/>
      <c r="CX67" s="1049"/>
      <c r="CY67" s="1049"/>
      <c r="CZ67" s="1049"/>
      <c r="DA67" s="1050"/>
      <c r="DB67" s="1048"/>
      <c r="DC67" s="1049"/>
      <c r="DD67" s="1049"/>
      <c r="DE67" s="1049"/>
      <c r="DF67" s="1050"/>
      <c r="DG67" s="1048"/>
      <c r="DH67" s="1049"/>
      <c r="DI67" s="1049"/>
      <c r="DJ67" s="1049"/>
      <c r="DK67" s="1050"/>
      <c r="DL67" s="1048"/>
      <c r="DM67" s="1049"/>
      <c r="DN67" s="1049"/>
      <c r="DO67" s="1049"/>
      <c r="DP67" s="1050"/>
      <c r="DQ67" s="1048"/>
      <c r="DR67" s="1049"/>
      <c r="DS67" s="1049"/>
      <c r="DT67" s="1049"/>
      <c r="DU67" s="1050"/>
      <c r="DV67" s="1030"/>
      <c r="DW67" s="1031"/>
      <c r="DX67" s="1031"/>
      <c r="DY67" s="1031"/>
      <c r="DZ67" s="1032"/>
      <c r="EA67" s="246"/>
    </row>
    <row r="68" spans="1:131" s="247" customFormat="1" ht="26.25" customHeight="1" thickTop="1" x14ac:dyDescent="0.15">
      <c r="A68" s="258">
        <v>1</v>
      </c>
      <c r="B68" s="1079" t="s">
        <v>564</v>
      </c>
      <c r="C68" s="1080"/>
      <c r="D68" s="1080"/>
      <c r="E68" s="1080"/>
      <c r="F68" s="1080"/>
      <c r="G68" s="1080"/>
      <c r="H68" s="1080"/>
      <c r="I68" s="1080"/>
      <c r="J68" s="1080"/>
      <c r="K68" s="1080"/>
      <c r="L68" s="1080"/>
      <c r="M68" s="1080"/>
      <c r="N68" s="1080"/>
      <c r="O68" s="1080"/>
      <c r="P68" s="1081"/>
      <c r="Q68" s="1082">
        <v>110</v>
      </c>
      <c r="R68" s="1076"/>
      <c r="S68" s="1076"/>
      <c r="T68" s="1076"/>
      <c r="U68" s="1076"/>
      <c r="V68" s="1076">
        <v>95</v>
      </c>
      <c r="W68" s="1076"/>
      <c r="X68" s="1076"/>
      <c r="Y68" s="1076"/>
      <c r="Z68" s="1076"/>
      <c r="AA68" s="1076">
        <v>16</v>
      </c>
      <c r="AB68" s="1076"/>
      <c r="AC68" s="1076"/>
      <c r="AD68" s="1076"/>
      <c r="AE68" s="1076"/>
      <c r="AF68" s="1076">
        <v>16</v>
      </c>
      <c r="AG68" s="1076"/>
      <c r="AH68" s="1076"/>
      <c r="AI68" s="1076"/>
      <c r="AJ68" s="1076"/>
      <c r="AK68" s="1076">
        <v>11</v>
      </c>
      <c r="AL68" s="1076"/>
      <c r="AM68" s="1076"/>
      <c r="AN68" s="1076"/>
      <c r="AO68" s="1076"/>
      <c r="AP68" s="1076" t="s">
        <v>504</v>
      </c>
      <c r="AQ68" s="1076"/>
      <c r="AR68" s="1076"/>
      <c r="AS68" s="1076"/>
      <c r="AT68" s="1076"/>
      <c r="AU68" s="1076" t="s">
        <v>504</v>
      </c>
      <c r="AV68" s="1076"/>
      <c r="AW68" s="1076"/>
      <c r="AX68" s="1076"/>
      <c r="AY68" s="1076"/>
      <c r="AZ68" s="1077"/>
      <c r="BA68" s="1077"/>
      <c r="BB68" s="1077"/>
      <c r="BC68" s="1077"/>
      <c r="BD68" s="1078"/>
      <c r="BE68" s="265"/>
      <c r="BF68" s="265"/>
      <c r="BG68" s="265"/>
      <c r="BH68" s="265"/>
      <c r="BI68" s="265"/>
      <c r="BJ68" s="265"/>
      <c r="BK68" s="265"/>
      <c r="BL68" s="265"/>
      <c r="BM68" s="265"/>
      <c r="BN68" s="265"/>
      <c r="BO68" s="265"/>
      <c r="BP68" s="265"/>
      <c r="BQ68" s="262">
        <v>62</v>
      </c>
      <c r="BR68" s="267"/>
      <c r="BS68" s="1045"/>
      <c r="BT68" s="1046"/>
      <c r="BU68" s="1046"/>
      <c r="BV68" s="1046"/>
      <c r="BW68" s="1046"/>
      <c r="BX68" s="1046"/>
      <c r="BY68" s="1046"/>
      <c r="BZ68" s="1046"/>
      <c r="CA68" s="1046"/>
      <c r="CB68" s="1046"/>
      <c r="CC68" s="1046"/>
      <c r="CD68" s="1046"/>
      <c r="CE68" s="1046"/>
      <c r="CF68" s="1046"/>
      <c r="CG68" s="1047"/>
      <c r="CH68" s="1048"/>
      <c r="CI68" s="1049"/>
      <c r="CJ68" s="1049"/>
      <c r="CK68" s="1049"/>
      <c r="CL68" s="1050"/>
      <c r="CM68" s="1048"/>
      <c r="CN68" s="1049"/>
      <c r="CO68" s="1049"/>
      <c r="CP68" s="1049"/>
      <c r="CQ68" s="1050"/>
      <c r="CR68" s="1048"/>
      <c r="CS68" s="1049"/>
      <c r="CT68" s="1049"/>
      <c r="CU68" s="1049"/>
      <c r="CV68" s="1050"/>
      <c r="CW68" s="1048"/>
      <c r="CX68" s="1049"/>
      <c r="CY68" s="1049"/>
      <c r="CZ68" s="1049"/>
      <c r="DA68" s="1050"/>
      <c r="DB68" s="1048"/>
      <c r="DC68" s="1049"/>
      <c r="DD68" s="1049"/>
      <c r="DE68" s="1049"/>
      <c r="DF68" s="1050"/>
      <c r="DG68" s="1048"/>
      <c r="DH68" s="1049"/>
      <c r="DI68" s="1049"/>
      <c r="DJ68" s="1049"/>
      <c r="DK68" s="1050"/>
      <c r="DL68" s="1048"/>
      <c r="DM68" s="1049"/>
      <c r="DN68" s="1049"/>
      <c r="DO68" s="1049"/>
      <c r="DP68" s="1050"/>
      <c r="DQ68" s="1048"/>
      <c r="DR68" s="1049"/>
      <c r="DS68" s="1049"/>
      <c r="DT68" s="1049"/>
      <c r="DU68" s="1050"/>
      <c r="DV68" s="1030"/>
      <c r="DW68" s="1031"/>
      <c r="DX68" s="1031"/>
      <c r="DY68" s="1031"/>
      <c r="DZ68" s="1032"/>
      <c r="EA68" s="246"/>
    </row>
    <row r="69" spans="1:131" s="247" customFormat="1" ht="26.25" customHeight="1" x14ac:dyDescent="0.15">
      <c r="A69" s="261">
        <v>2</v>
      </c>
      <c r="B69" s="1067" t="s">
        <v>565</v>
      </c>
      <c r="C69" s="1068"/>
      <c r="D69" s="1068"/>
      <c r="E69" s="1068"/>
      <c r="F69" s="1068"/>
      <c r="G69" s="1068"/>
      <c r="H69" s="1068"/>
      <c r="I69" s="1068"/>
      <c r="J69" s="1068"/>
      <c r="K69" s="1068"/>
      <c r="L69" s="1068"/>
      <c r="M69" s="1068"/>
      <c r="N69" s="1068"/>
      <c r="O69" s="1068"/>
      <c r="P69" s="1069"/>
      <c r="Q69" s="1070">
        <v>14105</v>
      </c>
      <c r="R69" s="1064"/>
      <c r="S69" s="1064"/>
      <c r="T69" s="1064"/>
      <c r="U69" s="1064"/>
      <c r="V69" s="1064">
        <v>14572</v>
      </c>
      <c r="W69" s="1064"/>
      <c r="X69" s="1064"/>
      <c r="Y69" s="1064"/>
      <c r="Z69" s="1064"/>
      <c r="AA69" s="1064">
        <v>-467</v>
      </c>
      <c r="AB69" s="1064"/>
      <c r="AC69" s="1064"/>
      <c r="AD69" s="1064"/>
      <c r="AE69" s="1064"/>
      <c r="AF69" s="1064">
        <v>1986</v>
      </c>
      <c r="AG69" s="1064"/>
      <c r="AH69" s="1064"/>
      <c r="AI69" s="1064"/>
      <c r="AJ69" s="1064"/>
      <c r="AK69" s="1064">
        <v>2045</v>
      </c>
      <c r="AL69" s="1064"/>
      <c r="AM69" s="1064"/>
      <c r="AN69" s="1064"/>
      <c r="AO69" s="1064"/>
      <c r="AP69" s="1064">
        <v>5104</v>
      </c>
      <c r="AQ69" s="1064"/>
      <c r="AR69" s="1064"/>
      <c r="AS69" s="1064"/>
      <c r="AT69" s="1064"/>
      <c r="AU69" s="1064">
        <v>296</v>
      </c>
      <c r="AV69" s="1064"/>
      <c r="AW69" s="1064"/>
      <c r="AX69" s="1064"/>
      <c r="AY69" s="1064"/>
      <c r="AZ69" s="1065" t="s">
        <v>574</v>
      </c>
      <c r="BA69" s="1065"/>
      <c r="BB69" s="1065"/>
      <c r="BC69" s="1065"/>
      <c r="BD69" s="1066"/>
      <c r="BE69" s="265"/>
      <c r="BF69" s="265"/>
      <c r="BG69" s="265"/>
      <c r="BH69" s="265"/>
      <c r="BI69" s="265"/>
      <c r="BJ69" s="265"/>
      <c r="BK69" s="265"/>
      <c r="BL69" s="265"/>
      <c r="BM69" s="265"/>
      <c r="BN69" s="265"/>
      <c r="BO69" s="265"/>
      <c r="BP69" s="265"/>
      <c r="BQ69" s="262">
        <v>63</v>
      </c>
      <c r="BR69" s="267"/>
      <c r="BS69" s="1045"/>
      <c r="BT69" s="1046"/>
      <c r="BU69" s="1046"/>
      <c r="BV69" s="1046"/>
      <c r="BW69" s="1046"/>
      <c r="BX69" s="1046"/>
      <c r="BY69" s="1046"/>
      <c r="BZ69" s="1046"/>
      <c r="CA69" s="1046"/>
      <c r="CB69" s="1046"/>
      <c r="CC69" s="1046"/>
      <c r="CD69" s="1046"/>
      <c r="CE69" s="1046"/>
      <c r="CF69" s="1046"/>
      <c r="CG69" s="1047"/>
      <c r="CH69" s="1048"/>
      <c r="CI69" s="1049"/>
      <c r="CJ69" s="1049"/>
      <c r="CK69" s="1049"/>
      <c r="CL69" s="1050"/>
      <c r="CM69" s="1048"/>
      <c r="CN69" s="1049"/>
      <c r="CO69" s="1049"/>
      <c r="CP69" s="1049"/>
      <c r="CQ69" s="1050"/>
      <c r="CR69" s="1048"/>
      <c r="CS69" s="1049"/>
      <c r="CT69" s="1049"/>
      <c r="CU69" s="1049"/>
      <c r="CV69" s="1050"/>
      <c r="CW69" s="1048"/>
      <c r="CX69" s="1049"/>
      <c r="CY69" s="1049"/>
      <c r="CZ69" s="1049"/>
      <c r="DA69" s="1050"/>
      <c r="DB69" s="1048"/>
      <c r="DC69" s="1049"/>
      <c r="DD69" s="1049"/>
      <c r="DE69" s="1049"/>
      <c r="DF69" s="1050"/>
      <c r="DG69" s="1048"/>
      <c r="DH69" s="1049"/>
      <c r="DI69" s="1049"/>
      <c r="DJ69" s="1049"/>
      <c r="DK69" s="1050"/>
      <c r="DL69" s="1048"/>
      <c r="DM69" s="1049"/>
      <c r="DN69" s="1049"/>
      <c r="DO69" s="1049"/>
      <c r="DP69" s="1050"/>
      <c r="DQ69" s="1048"/>
      <c r="DR69" s="1049"/>
      <c r="DS69" s="1049"/>
      <c r="DT69" s="1049"/>
      <c r="DU69" s="1050"/>
      <c r="DV69" s="1030"/>
      <c r="DW69" s="1031"/>
      <c r="DX69" s="1031"/>
      <c r="DY69" s="1031"/>
      <c r="DZ69" s="1032"/>
      <c r="EA69" s="246"/>
    </row>
    <row r="70" spans="1:131" s="247" customFormat="1" ht="26.25" customHeight="1" x14ac:dyDescent="0.15">
      <c r="A70" s="261">
        <v>3</v>
      </c>
      <c r="B70" s="1067" t="s">
        <v>566</v>
      </c>
      <c r="C70" s="1068"/>
      <c r="D70" s="1068"/>
      <c r="E70" s="1068"/>
      <c r="F70" s="1068"/>
      <c r="G70" s="1068"/>
      <c r="H70" s="1068"/>
      <c r="I70" s="1068"/>
      <c r="J70" s="1068"/>
      <c r="K70" s="1068"/>
      <c r="L70" s="1068"/>
      <c r="M70" s="1068"/>
      <c r="N70" s="1068"/>
      <c r="O70" s="1068"/>
      <c r="P70" s="1069"/>
      <c r="Q70" s="1070">
        <v>1637</v>
      </c>
      <c r="R70" s="1064"/>
      <c r="S70" s="1064"/>
      <c r="T70" s="1064"/>
      <c r="U70" s="1064"/>
      <c r="V70" s="1064">
        <v>1624</v>
      </c>
      <c r="W70" s="1064"/>
      <c r="X70" s="1064"/>
      <c r="Y70" s="1064"/>
      <c r="Z70" s="1064"/>
      <c r="AA70" s="1064">
        <v>14</v>
      </c>
      <c r="AB70" s="1064"/>
      <c r="AC70" s="1064"/>
      <c r="AD70" s="1064"/>
      <c r="AE70" s="1064"/>
      <c r="AF70" s="1064">
        <v>14</v>
      </c>
      <c r="AG70" s="1064"/>
      <c r="AH70" s="1064"/>
      <c r="AI70" s="1064"/>
      <c r="AJ70" s="1064"/>
      <c r="AK70" s="1064">
        <v>34</v>
      </c>
      <c r="AL70" s="1064"/>
      <c r="AM70" s="1064"/>
      <c r="AN70" s="1064"/>
      <c r="AO70" s="1064"/>
      <c r="AP70" s="1064">
        <v>189</v>
      </c>
      <c r="AQ70" s="1064"/>
      <c r="AR70" s="1064"/>
      <c r="AS70" s="1064"/>
      <c r="AT70" s="1064"/>
      <c r="AU70" s="1064">
        <v>9</v>
      </c>
      <c r="AV70" s="1064"/>
      <c r="AW70" s="1064"/>
      <c r="AX70" s="1064"/>
      <c r="AY70" s="1064"/>
      <c r="AZ70" s="1065"/>
      <c r="BA70" s="1065"/>
      <c r="BB70" s="1065"/>
      <c r="BC70" s="1065"/>
      <c r="BD70" s="1066"/>
      <c r="BE70" s="265"/>
      <c r="BF70" s="265"/>
      <c r="BG70" s="265"/>
      <c r="BH70" s="265"/>
      <c r="BI70" s="265"/>
      <c r="BJ70" s="265"/>
      <c r="BK70" s="265"/>
      <c r="BL70" s="265"/>
      <c r="BM70" s="265"/>
      <c r="BN70" s="265"/>
      <c r="BO70" s="265"/>
      <c r="BP70" s="265"/>
      <c r="BQ70" s="262">
        <v>64</v>
      </c>
      <c r="BR70" s="267"/>
      <c r="BS70" s="1045"/>
      <c r="BT70" s="1046"/>
      <c r="BU70" s="1046"/>
      <c r="BV70" s="1046"/>
      <c r="BW70" s="1046"/>
      <c r="BX70" s="1046"/>
      <c r="BY70" s="1046"/>
      <c r="BZ70" s="1046"/>
      <c r="CA70" s="1046"/>
      <c r="CB70" s="1046"/>
      <c r="CC70" s="1046"/>
      <c r="CD70" s="1046"/>
      <c r="CE70" s="1046"/>
      <c r="CF70" s="1046"/>
      <c r="CG70" s="1047"/>
      <c r="CH70" s="1048"/>
      <c r="CI70" s="1049"/>
      <c r="CJ70" s="1049"/>
      <c r="CK70" s="1049"/>
      <c r="CL70" s="1050"/>
      <c r="CM70" s="1048"/>
      <c r="CN70" s="1049"/>
      <c r="CO70" s="1049"/>
      <c r="CP70" s="1049"/>
      <c r="CQ70" s="1050"/>
      <c r="CR70" s="1048"/>
      <c r="CS70" s="1049"/>
      <c r="CT70" s="1049"/>
      <c r="CU70" s="1049"/>
      <c r="CV70" s="1050"/>
      <c r="CW70" s="1048"/>
      <c r="CX70" s="1049"/>
      <c r="CY70" s="1049"/>
      <c r="CZ70" s="1049"/>
      <c r="DA70" s="1050"/>
      <c r="DB70" s="1048"/>
      <c r="DC70" s="1049"/>
      <c r="DD70" s="1049"/>
      <c r="DE70" s="1049"/>
      <c r="DF70" s="1050"/>
      <c r="DG70" s="1048"/>
      <c r="DH70" s="1049"/>
      <c r="DI70" s="1049"/>
      <c r="DJ70" s="1049"/>
      <c r="DK70" s="1050"/>
      <c r="DL70" s="1048"/>
      <c r="DM70" s="1049"/>
      <c r="DN70" s="1049"/>
      <c r="DO70" s="1049"/>
      <c r="DP70" s="1050"/>
      <c r="DQ70" s="1048"/>
      <c r="DR70" s="1049"/>
      <c r="DS70" s="1049"/>
      <c r="DT70" s="1049"/>
      <c r="DU70" s="1050"/>
      <c r="DV70" s="1030"/>
      <c r="DW70" s="1031"/>
      <c r="DX70" s="1031"/>
      <c r="DY70" s="1031"/>
      <c r="DZ70" s="1032"/>
      <c r="EA70" s="246"/>
    </row>
    <row r="71" spans="1:131" s="247" customFormat="1" ht="26.25" customHeight="1" x14ac:dyDescent="0.15">
      <c r="A71" s="261">
        <v>4</v>
      </c>
      <c r="B71" s="1067" t="s">
        <v>567</v>
      </c>
      <c r="C71" s="1068"/>
      <c r="D71" s="1068"/>
      <c r="E71" s="1068"/>
      <c r="F71" s="1068"/>
      <c r="G71" s="1068"/>
      <c r="H71" s="1068"/>
      <c r="I71" s="1068"/>
      <c r="J71" s="1068"/>
      <c r="K71" s="1068"/>
      <c r="L71" s="1068"/>
      <c r="M71" s="1068"/>
      <c r="N71" s="1068"/>
      <c r="O71" s="1068"/>
      <c r="P71" s="1069"/>
      <c r="Q71" s="1070">
        <v>306</v>
      </c>
      <c r="R71" s="1064"/>
      <c r="S71" s="1064"/>
      <c r="T71" s="1064"/>
      <c r="U71" s="1064"/>
      <c r="V71" s="1064">
        <v>295</v>
      </c>
      <c r="W71" s="1064"/>
      <c r="X71" s="1064"/>
      <c r="Y71" s="1064"/>
      <c r="Z71" s="1064"/>
      <c r="AA71" s="1064">
        <v>11</v>
      </c>
      <c r="AB71" s="1064"/>
      <c r="AC71" s="1064"/>
      <c r="AD71" s="1064"/>
      <c r="AE71" s="1064"/>
      <c r="AF71" s="1064">
        <v>11</v>
      </c>
      <c r="AG71" s="1064"/>
      <c r="AH71" s="1064"/>
      <c r="AI71" s="1064"/>
      <c r="AJ71" s="1064"/>
      <c r="AK71" s="1064">
        <v>29</v>
      </c>
      <c r="AL71" s="1064"/>
      <c r="AM71" s="1064"/>
      <c r="AN71" s="1064"/>
      <c r="AO71" s="1064"/>
      <c r="AP71" s="1064">
        <v>4</v>
      </c>
      <c r="AQ71" s="1064"/>
      <c r="AR71" s="1064"/>
      <c r="AS71" s="1064"/>
      <c r="AT71" s="1064"/>
      <c r="AU71" s="1064">
        <v>1</v>
      </c>
      <c r="AV71" s="1064"/>
      <c r="AW71" s="1064"/>
      <c r="AX71" s="1064"/>
      <c r="AY71" s="1064"/>
      <c r="AZ71" s="1065"/>
      <c r="BA71" s="1065"/>
      <c r="BB71" s="1065"/>
      <c r="BC71" s="1065"/>
      <c r="BD71" s="1066"/>
      <c r="BE71" s="265"/>
      <c r="BF71" s="265"/>
      <c r="BG71" s="265"/>
      <c r="BH71" s="265"/>
      <c r="BI71" s="265"/>
      <c r="BJ71" s="265"/>
      <c r="BK71" s="265"/>
      <c r="BL71" s="265"/>
      <c r="BM71" s="265"/>
      <c r="BN71" s="265"/>
      <c r="BO71" s="265"/>
      <c r="BP71" s="265"/>
      <c r="BQ71" s="262">
        <v>65</v>
      </c>
      <c r="BR71" s="267"/>
      <c r="BS71" s="1045"/>
      <c r="BT71" s="1046"/>
      <c r="BU71" s="1046"/>
      <c r="BV71" s="1046"/>
      <c r="BW71" s="1046"/>
      <c r="BX71" s="1046"/>
      <c r="BY71" s="1046"/>
      <c r="BZ71" s="1046"/>
      <c r="CA71" s="1046"/>
      <c r="CB71" s="1046"/>
      <c r="CC71" s="1046"/>
      <c r="CD71" s="1046"/>
      <c r="CE71" s="1046"/>
      <c r="CF71" s="1046"/>
      <c r="CG71" s="1047"/>
      <c r="CH71" s="1048"/>
      <c r="CI71" s="1049"/>
      <c r="CJ71" s="1049"/>
      <c r="CK71" s="1049"/>
      <c r="CL71" s="1050"/>
      <c r="CM71" s="1048"/>
      <c r="CN71" s="1049"/>
      <c r="CO71" s="1049"/>
      <c r="CP71" s="1049"/>
      <c r="CQ71" s="1050"/>
      <c r="CR71" s="1048"/>
      <c r="CS71" s="1049"/>
      <c r="CT71" s="1049"/>
      <c r="CU71" s="1049"/>
      <c r="CV71" s="1050"/>
      <c r="CW71" s="1048"/>
      <c r="CX71" s="1049"/>
      <c r="CY71" s="1049"/>
      <c r="CZ71" s="1049"/>
      <c r="DA71" s="1050"/>
      <c r="DB71" s="1048"/>
      <c r="DC71" s="1049"/>
      <c r="DD71" s="1049"/>
      <c r="DE71" s="1049"/>
      <c r="DF71" s="1050"/>
      <c r="DG71" s="1048"/>
      <c r="DH71" s="1049"/>
      <c r="DI71" s="1049"/>
      <c r="DJ71" s="1049"/>
      <c r="DK71" s="1050"/>
      <c r="DL71" s="1048"/>
      <c r="DM71" s="1049"/>
      <c r="DN71" s="1049"/>
      <c r="DO71" s="1049"/>
      <c r="DP71" s="1050"/>
      <c r="DQ71" s="1048"/>
      <c r="DR71" s="1049"/>
      <c r="DS71" s="1049"/>
      <c r="DT71" s="1049"/>
      <c r="DU71" s="1050"/>
      <c r="DV71" s="1030"/>
      <c r="DW71" s="1031"/>
      <c r="DX71" s="1031"/>
      <c r="DY71" s="1031"/>
      <c r="DZ71" s="1032"/>
      <c r="EA71" s="246"/>
    </row>
    <row r="72" spans="1:131" s="247" customFormat="1" ht="26.25" customHeight="1" x14ac:dyDescent="0.15">
      <c r="A72" s="261">
        <v>5</v>
      </c>
      <c r="B72" s="1067" t="s">
        <v>594</v>
      </c>
      <c r="C72" s="1068"/>
      <c r="D72" s="1068"/>
      <c r="E72" s="1068"/>
      <c r="F72" s="1068"/>
      <c r="G72" s="1068"/>
      <c r="H72" s="1068"/>
      <c r="I72" s="1068"/>
      <c r="J72" s="1068"/>
      <c r="K72" s="1068"/>
      <c r="L72" s="1068"/>
      <c r="M72" s="1068"/>
      <c r="N72" s="1068"/>
      <c r="O72" s="1068"/>
      <c r="P72" s="1069"/>
      <c r="Q72" s="1070">
        <v>909</v>
      </c>
      <c r="R72" s="1064"/>
      <c r="S72" s="1064"/>
      <c r="T72" s="1064"/>
      <c r="U72" s="1064"/>
      <c r="V72" s="1064">
        <v>841</v>
      </c>
      <c r="W72" s="1064"/>
      <c r="X72" s="1064"/>
      <c r="Y72" s="1064"/>
      <c r="Z72" s="1064"/>
      <c r="AA72" s="1075">
        <v>69</v>
      </c>
      <c r="AB72" s="1075"/>
      <c r="AC72" s="1075"/>
      <c r="AD72" s="1075"/>
      <c r="AE72" s="1075"/>
      <c r="AF72" s="1064">
        <v>1975</v>
      </c>
      <c r="AG72" s="1064"/>
      <c r="AH72" s="1064"/>
      <c r="AI72" s="1064"/>
      <c r="AJ72" s="1064"/>
      <c r="AK72" s="1064">
        <v>727</v>
      </c>
      <c r="AL72" s="1064"/>
      <c r="AM72" s="1064"/>
      <c r="AN72" s="1064"/>
      <c r="AO72" s="1064"/>
      <c r="AP72" s="1064">
        <v>6499</v>
      </c>
      <c r="AQ72" s="1064"/>
      <c r="AR72" s="1064"/>
      <c r="AS72" s="1064"/>
      <c r="AT72" s="1064"/>
      <c r="AU72" s="1064">
        <v>1891</v>
      </c>
      <c r="AV72" s="1064"/>
      <c r="AW72" s="1064"/>
      <c r="AX72" s="1064"/>
      <c r="AY72" s="1064"/>
      <c r="AZ72" s="1065" t="s">
        <v>574</v>
      </c>
      <c r="BA72" s="1065"/>
      <c r="BB72" s="1065"/>
      <c r="BC72" s="1065"/>
      <c r="BD72" s="1066"/>
      <c r="BE72" s="265"/>
      <c r="BF72" s="265"/>
      <c r="BG72" s="265"/>
      <c r="BH72" s="265"/>
      <c r="BI72" s="265"/>
      <c r="BJ72" s="265"/>
      <c r="BK72" s="265"/>
      <c r="BL72" s="265"/>
      <c r="BM72" s="265"/>
      <c r="BN72" s="265"/>
      <c r="BO72" s="265"/>
      <c r="BP72" s="265"/>
      <c r="BQ72" s="262">
        <v>66</v>
      </c>
      <c r="BR72" s="267"/>
      <c r="BS72" s="1045"/>
      <c r="BT72" s="1046"/>
      <c r="BU72" s="1046"/>
      <c r="BV72" s="1046"/>
      <c r="BW72" s="1046"/>
      <c r="BX72" s="1046"/>
      <c r="BY72" s="1046"/>
      <c r="BZ72" s="1046"/>
      <c r="CA72" s="1046"/>
      <c r="CB72" s="1046"/>
      <c r="CC72" s="1046"/>
      <c r="CD72" s="1046"/>
      <c r="CE72" s="1046"/>
      <c r="CF72" s="1046"/>
      <c r="CG72" s="1047"/>
      <c r="CH72" s="1048"/>
      <c r="CI72" s="1049"/>
      <c r="CJ72" s="1049"/>
      <c r="CK72" s="1049"/>
      <c r="CL72" s="1050"/>
      <c r="CM72" s="1048"/>
      <c r="CN72" s="1049"/>
      <c r="CO72" s="1049"/>
      <c r="CP72" s="1049"/>
      <c r="CQ72" s="1050"/>
      <c r="CR72" s="1048"/>
      <c r="CS72" s="1049"/>
      <c r="CT72" s="1049"/>
      <c r="CU72" s="1049"/>
      <c r="CV72" s="1050"/>
      <c r="CW72" s="1048"/>
      <c r="CX72" s="1049"/>
      <c r="CY72" s="1049"/>
      <c r="CZ72" s="1049"/>
      <c r="DA72" s="1050"/>
      <c r="DB72" s="1048"/>
      <c r="DC72" s="1049"/>
      <c r="DD72" s="1049"/>
      <c r="DE72" s="1049"/>
      <c r="DF72" s="1050"/>
      <c r="DG72" s="1048"/>
      <c r="DH72" s="1049"/>
      <c r="DI72" s="1049"/>
      <c r="DJ72" s="1049"/>
      <c r="DK72" s="1050"/>
      <c r="DL72" s="1048"/>
      <c r="DM72" s="1049"/>
      <c r="DN72" s="1049"/>
      <c r="DO72" s="1049"/>
      <c r="DP72" s="1050"/>
      <c r="DQ72" s="1048"/>
      <c r="DR72" s="1049"/>
      <c r="DS72" s="1049"/>
      <c r="DT72" s="1049"/>
      <c r="DU72" s="1050"/>
      <c r="DV72" s="1030"/>
      <c r="DW72" s="1031"/>
      <c r="DX72" s="1031"/>
      <c r="DY72" s="1031"/>
      <c r="DZ72" s="1032"/>
      <c r="EA72" s="246"/>
    </row>
    <row r="73" spans="1:131" s="247" customFormat="1" ht="26.25" customHeight="1" x14ac:dyDescent="0.15">
      <c r="A73" s="261">
        <v>6</v>
      </c>
      <c r="B73" s="1067" t="s">
        <v>568</v>
      </c>
      <c r="C73" s="1068"/>
      <c r="D73" s="1068"/>
      <c r="E73" s="1068"/>
      <c r="F73" s="1068"/>
      <c r="G73" s="1068"/>
      <c r="H73" s="1068"/>
      <c r="I73" s="1068"/>
      <c r="J73" s="1068"/>
      <c r="K73" s="1068"/>
      <c r="L73" s="1068"/>
      <c r="M73" s="1068"/>
      <c r="N73" s="1068"/>
      <c r="O73" s="1068"/>
      <c r="P73" s="1069"/>
      <c r="Q73" s="1070">
        <v>8</v>
      </c>
      <c r="R73" s="1064"/>
      <c r="S73" s="1064"/>
      <c r="T73" s="1064"/>
      <c r="U73" s="1064"/>
      <c r="V73" s="1064">
        <v>6</v>
      </c>
      <c r="W73" s="1064"/>
      <c r="X73" s="1064"/>
      <c r="Y73" s="1064"/>
      <c r="Z73" s="1064"/>
      <c r="AA73" s="1064">
        <v>2</v>
      </c>
      <c r="AB73" s="1064"/>
      <c r="AC73" s="1064"/>
      <c r="AD73" s="1064"/>
      <c r="AE73" s="1064"/>
      <c r="AF73" s="1064">
        <v>2</v>
      </c>
      <c r="AG73" s="1064"/>
      <c r="AH73" s="1064"/>
      <c r="AI73" s="1064"/>
      <c r="AJ73" s="1064"/>
      <c r="AK73" s="1064">
        <v>0</v>
      </c>
      <c r="AL73" s="1064"/>
      <c r="AM73" s="1064"/>
      <c r="AN73" s="1064"/>
      <c r="AO73" s="1064"/>
      <c r="AP73" s="1064" t="s">
        <v>504</v>
      </c>
      <c r="AQ73" s="1064"/>
      <c r="AR73" s="1064"/>
      <c r="AS73" s="1064"/>
      <c r="AT73" s="1064"/>
      <c r="AU73" s="1064" t="s">
        <v>504</v>
      </c>
      <c r="AV73" s="1064"/>
      <c r="AW73" s="1064"/>
      <c r="AX73" s="1064"/>
      <c r="AY73" s="1064"/>
      <c r="AZ73" s="1065"/>
      <c r="BA73" s="1065"/>
      <c r="BB73" s="1065"/>
      <c r="BC73" s="1065"/>
      <c r="BD73" s="1066"/>
      <c r="BE73" s="265"/>
      <c r="BF73" s="265"/>
      <c r="BG73" s="265"/>
      <c r="BH73" s="265"/>
      <c r="BI73" s="265"/>
      <c r="BJ73" s="265"/>
      <c r="BK73" s="265"/>
      <c r="BL73" s="265"/>
      <c r="BM73" s="265"/>
      <c r="BN73" s="265"/>
      <c r="BO73" s="265"/>
      <c r="BP73" s="265"/>
      <c r="BQ73" s="262">
        <v>67</v>
      </c>
      <c r="BR73" s="267"/>
      <c r="BS73" s="1045"/>
      <c r="BT73" s="1046"/>
      <c r="BU73" s="1046"/>
      <c r="BV73" s="1046"/>
      <c r="BW73" s="1046"/>
      <c r="BX73" s="1046"/>
      <c r="BY73" s="1046"/>
      <c r="BZ73" s="1046"/>
      <c r="CA73" s="1046"/>
      <c r="CB73" s="1046"/>
      <c r="CC73" s="1046"/>
      <c r="CD73" s="1046"/>
      <c r="CE73" s="1046"/>
      <c r="CF73" s="1046"/>
      <c r="CG73" s="1047"/>
      <c r="CH73" s="1048"/>
      <c r="CI73" s="1049"/>
      <c r="CJ73" s="1049"/>
      <c r="CK73" s="1049"/>
      <c r="CL73" s="1050"/>
      <c r="CM73" s="1048"/>
      <c r="CN73" s="1049"/>
      <c r="CO73" s="1049"/>
      <c r="CP73" s="1049"/>
      <c r="CQ73" s="1050"/>
      <c r="CR73" s="1048"/>
      <c r="CS73" s="1049"/>
      <c r="CT73" s="1049"/>
      <c r="CU73" s="1049"/>
      <c r="CV73" s="1050"/>
      <c r="CW73" s="1048"/>
      <c r="CX73" s="1049"/>
      <c r="CY73" s="1049"/>
      <c r="CZ73" s="1049"/>
      <c r="DA73" s="1050"/>
      <c r="DB73" s="1048"/>
      <c r="DC73" s="1049"/>
      <c r="DD73" s="1049"/>
      <c r="DE73" s="1049"/>
      <c r="DF73" s="1050"/>
      <c r="DG73" s="1048"/>
      <c r="DH73" s="1049"/>
      <c r="DI73" s="1049"/>
      <c r="DJ73" s="1049"/>
      <c r="DK73" s="1050"/>
      <c r="DL73" s="1048"/>
      <c r="DM73" s="1049"/>
      <c r="DN73" s="1049"/>
      <c r="DO73" s="1049"/>
      <c r="DP73" s="1050"/>
      <c r="DQ73" s="1048"/>
      <c r="DR73" s="1049"/>
      <c r="DS73" s="1049"/>
      <c r="DT73" s="1049"/>
      <c r="DU73" s="1050"/>
      <c r="DV73" s="1030"/>
      <c r="DW73" s="1031"/>
      <c r="DX73" s="1031"/>
      <c r="DY73" s="1031"/>
      <c r="DZ73" s="1032"/>
      <c r="EA73" s="246"/>
    </row>
    <row r="74" spans="1:131" s="247" customFormat="1" ht="26.25" customHeight="1" x14ac:dyDescent="0.15">
      <c r="A74" s="261">
        <v>7</v>
      </c>
      <c r="B74" s="1067" t="s">
        <v>569</v>
      </c>
      <c r="C74" s="1068"/>
      <c r="D74" s="1068"/>
      <c r="E74" s="1068"/>
      <c r="F74" s="1068"/>
      <c r="G74" s="1068"/>
      <c r="H74" s="1068"/>
      <c r="I74" s="1068"/>
      <c r="J74" s="1068"/>
      <c r="K74" s="1068"/>
      <c r="L74" s="1068"/>
      <c r="M74" s="1068"/>
      <c r="N74" s="1068"/>
      <c r="O74" s="1068"/>
      <c r="P74" s="1069"/>
      <c r="Q74" s="1070">
        <v>177</v>
      </c>
      <c r="R74" s="1064"/>
      <c r="S74" s="1064"/>
      <c r="T74" s="1064"/>
      <c r="U74" s="1064"/>
      <c r="V74" s="1064">
        <v>173</v>
      </c>
      <c r="W74" s="1064"/>
      <c r="X74" s="1064"/>
      <c r="Y74" s="1064"/>
      <c r="Z74" s="1064"/>
      <c r="AA74" s="1064">
        <v>4</v>
      </c>
      <c r="AB74" s="1064"/>
      <c r="AC74" s="1064"/>
      <c r="AD74" s="1064"/>
      <c r="AE74" s="1064"/>
      <c r="AF74" s="1064">
        <v>4</v>
      </c>
      <c r="AG74" s="1064"/>
      <c r="AH74" s="1064"/>
      <c r="AI74" s="1064"/>
      <c r="AJ74" s="1064"/>
      <c r="AK74" s="1064">
        <v>24</v>
      </c>
      <c r="AL74" s="1064"/>
      <c r="AM74" s="1064"/>
      <c r="AN74" s="1064"/>
      <c r="AO74" s="1064"/>
      <c r="AP74" s="1064" t="s">
        <v>504</v>
      </c>
      <c r="AQ74" s="1064"/>
      <c r="AR74" s="1064"/>
      <c r="AS74" s="1064"/>
      <c r="AT74" s="1064"/>
      <c r="AU74" s="1064" t="s">
        <v>504</v>
      </c>
      <c r="AV74" s="1064"/>
      <c r="AW74" s="1064"/>
      <c r="AX74" s="1064"/>
      <c r="AY74" s="1064"/>
      <c r="AZ74" s="1065"/>
      <c r="BA74" s="1065"/>
      <c r="BB74" s="1065"/>
      <c r="BC74" s="1065"/>
      <c r="BD74" s="1066"/>
      <c r="BE74" s="265"/>
      <c r="BF74" s="265"/>
      <c r="BG74" s="265"/>
      <c r="BH74" s="265"/>
      <c r="BI74" s="265"/>
      <c r="BJ74" s="265"/>
      <c r="BK74" s="265"/>
      <c r="BL74" s="265"/>
      <c r="BM74" s="265"/>
      <c r="BN74" s="265"/>
      <c r="BO74" s="265"/>
      <c r="BP74" s="265"/>
      <c r="BQ74" s="262">
        <v>68</v>
      </c>
      <c r="BR74" s="267"/>
      <c r="BS74" s="1045"/>
      <c r="BT74" s="1046"/>
      <c r="BU74" s="1046"/>
      <c r="BV74" s="1046"/>
      <c r="BW74" s="1046"/>
      <c r="BX74" s="1046"/>
      <c r="BY74" s="1046"/>
      <c r="BZ74" s="1046"/>
      <c r="CA74" s="1046"/>
      <c r="CB74" s="1046"/>
      <c r="CC74" s="1046"/>
      <c r="CD74" s="1046"/>
      <c r="CE74" s="1046"/>
      <c r="CF74" s="1046"/>
      <c r="CG74" s="1047"/>
      <c r="CH74" s="1048"/>
      <c r="CI74" s="1049"/>
      <c r="CJ74" s="1049"/>
      <c r="CK74" s="1049"/>
      <c r="CL74" s="1050"/>
      <c r="CM74" s="1048"/>
      <c r="CN74" s="1049"/>
      <c r="CO74" s="1049"/>
      <c r="CP74" s="1049"/>
      <c r="CQ74" s="1050"/>
      <c r="CR74" s="1048"/>
      <c r="CS74" s="1049"/>
      <c r="CT74" s="1049"/>
      <c r="CU74" s="1049"/>
      <c r="CV74" s="1050"/>
      <c r="CW74" s="1048"/>
      <c r="CX74" s="1049"/>
      <c r="CY74" s="1049"/>
      <c r="CZ74" s="1049"/>
      <c r="DA74" s="1050"/>
      <c r="DB74" s="1048"/>
      <c r="DC74" s="1049"/>
      <c r="DD74" s="1049"/>
      <c r="DE74" s="1049"/>
      <c r="DF74" s="1050"/>
      <c r="DG74" s="1048"/>
      <c r="DH74" s="1049"/>
      <c r="DI74" s="1049"/>
      <c r="DJ74" s="1049"/>
      <c r="DK74" s="1050"/>
      <c r="DL74" s="1048"/>
      <c r="DM74" s="1049"/>
      <c r="DN74" s="1049"/>
      <c r="DO74" s="1049"/>
      <c r="DP74" s="1050"/>
      <c r="DQ74" s="1048"/>
      <c r="DR74" s="1049"/>
      <c r="DS74" s="1049"/>
      <c r="DT74" s="1049"/>
      <c r="DU74" s="1050"/>
      <c r="DV74" s="1030"/>
      <c r="DW74" s="1031"/>
      <c r="DX74" s="1031"/>
      <c r="DY74" s="1031"/>
      <c r="DZ74" s="1032"/>
      <c r="EA74" s="246"/>
    </row>
    <row r="75" spans="1:131" s="247" customFormat="1" ht="26.25" customHeight="1" x14ac:dyDescent="0.15">
      <c r="A75" s="261">
        <v>8</v>
      </c>
      <c r="B75" s="1067" t="s">
        <v>570</v>
      </c>
      <c r="C75" s="1068"/>
      <c r="D75" s="1068"/>
      <c r="E75" s="1068"/>
      <c r="F75" s="1068"/>
      <c r="G75" s="1068"/>
      <c r="H75" s="1068"/>
      <c r="I75" s="1068"/>
      <c r="J75" s="1068"/>
      <c r="K75" s="1068"/>
      <c r="L75" s="1068"/>
      <c r="M75" s="1068"/>
      <c r="N75" s="1068"/>
      <c r="O75" s="1068"/>
      <c r="P75" s="1069"/>
      <c r="Q75" s="1071">
        <v>510</v>
      </c>
      <c r="R75" s="1072"/>
      <c r="S75" s="1072"/>
      <c r="T75" s="1072"/>
      <c r="U75" s="1073"/>
      <c r="V75" s="1074">
        <v>474</v>
      </c>
      <c r="W75" s="1072"/>
      <c r="X75" s="1072"/>
      <c r="Y75" s="1072"/>
      <c r="Z75" s="1073"/>
      <c r="AA75" s="1074">
        <v>35</v>
      </c>
      <c r="AB75" s="1072"/>
      <c r="AC75" s="1072"/>
      <c r="AD75" s="1072"/>
      <c r="AE75" s="1073"/>
      <c r="AF75" s="1074">
        <v>35</v>
      </c>
      <c r="AG75" s="1072"/>
      <c r="AH75" s="1072"/>
      <c r="AI75" s="1072"/>
      <c r="AJ75" s="1073"/>
      <c r="AK75" s="1074">
        <v>24</v>
      </c>
      <c r="AL75" s="1072"/>
      <c r="AM75" s="1072"/>
      <c r="AN75" s="1072"/>
      <c r="AO75" s="1073"/>
      <c r="AP75" s="1074" t="s">
        <v>504</v>
      </c>
      <c r="AQ75" s="1072"/>
      <c r="AR75" s="1072"/>
      <c r="AS75" s="1072"/>
      <c r="AT75" s="1073"/>
      <c r="AU75" s="1074" t="s">
        <v>504</v>
      </c>
      <c r="AV75" s="1072"/>
      <c r="AW75" s="1072"/>
      <c r="AX75" s="1072"/>
      <c r="AY75" s="1073"/>
      <c r="AZ75" s="1065"/>
      <c r="BA75" s="1065"/>
      <c r="BB75" s="1065"/>
      <c r="BC75" s="1065"/>
      <c r="BD75" s="1066"/>
      <c r="BE75" s="265"/>
      <c r="BF75" s="265"/>
      <c r="BG75" s="265"/>
      <c r="BH75" s="265"/>
      <c r="BI75" s="265"/>
      <c r="BJ75" s="265"/>
      <c r="BK75" s="265"/>
      <c r="BL75" s="265"/>
      <c r="BM75" s="265"/>
      <c r="BN75" s="265"/>
      <c r="BO75" s="265"/>
      <c r="BP75" s="265"/>
      <c r="BQ75" s="262">
        <v>69</v>
      </c>
      <c r="BR75" s="267"/>
      <c r="BS75" s="1045"/>
      <c r="BT75" s="1046"/>
      <c r="BU75" s="1046"/>
      <c r="BV75" s="1046"/>
      <c r="BW75" s="1046"/>
      <c r="BX75" s="1046"/>
      <c r="BY75" s="1046"/>
      <c r="BZ75" s="1046"/>
      <c r="CA75" s="1046"/>
      <c r="CB75" s="1046"/>
      <c r="CC75" s="1046"/>
      <c r="CD75" s="1046"/>
      <c r="CE75" s="1046"/>
      <c r="CF75" s="1046"/>
      <c r="CG75" s="1047"/>
      <c r="CH75" s="1048"/>
      <c r="CI75" s="1049"/>
      <c r="CJ75" s="1049"/>
      <c r="CK75" s="1049"/>
      <c r="CL75" s="1050"/>
      <c r="CM75" s="1048"/>
      <c r="CN75" s="1049"/>
      <c r="CO75" s="1049"/>
      <c r="CP75" s="1049"/>
      <c r="CQ75" s="1050"/>
      <c r="CR75" s="1048"/>
      <c r="CS75" s="1049"/>
      <c r="CT75" s="1049"/>
      <c r="CU75" s="1049"/>
      <c r="CV75" s="1050"/>
      <c r="CW75" s="1048"/>
      <c r="CX75" s="1049"/>
      <c r="CY75" s="1049"/>
      <c r="CZ75" s="1049"/>
      <c r="DA75" s="1050"/>
      <c r="DB75" s="1048"/>
      <c r="DC75" s="1049"/>
      <c r="DD75" s="1049"/>
      <c r="DE75" s="1049"/>
      <c r="DF75" s="1050"/>
      <c r="DG75" s="1048"/>
      <c r="DH75" s="1049"/>
      <c r="DI75" s="1049"/>
      <c r="DJ75" s="1049"/>
      <c r="DK75" s="1050"/>
      <c r="DL75" s="1048"/>
      <c r="DM75" s="1049"/>
      <c r="DN75" s="1049"/>
      <c r="DO75" s="1049"/>
      <c r="DP75" s="1050"/>
      <c r="DQ75" s="1048"/>
      <c r="DR75" s="1049"/>
      <c r="DS75" s="1049"/>
      <c r="DT75" s="1049"/>
      <c r="DU75" s="1050"/>
      <c r="DV75" s="1030"/>
      <c r="DW75" s="1031"/>
      <c r="DX75" s="1031"/>
      <c r="DY75" s="1031"/>
      <c r="DZ75" s="1032"/>
      <c r="EA75" s="246"/>
    </row>
    <row r="76" spans="1:131" s="247" customFormat="1" ht="26.25" customHeight="1" x14ac:dyDescent="0.15">
      <c r="A76" s="261">
        <v>9</v>
      </c>
      <c r="B76" s="1067" t="s">
        <v>571</v>
      </c>
      <c r="C76" s="1068"/>
      <c r="D76" s="1068"/>
      <c r="E76" s="1068"/>
      <c r="F76" s="1068"/>
      <c r="G76" s="1068"/>
      <c r="H76" s="1068"/>
      <c r="I76" s="1068"/>
      <c r="J76" s="1068"/>
      <c r="K76" s="1068"/>
      <c r="L76" s="1068"/>
      <c r="M76" s="1068"/>
      <c r="N76" s="1068"/>
      <c r="O76" s="1068"/>
      <c r="P76" s="1069"/>
      <c r="Q76" s="1071">
        <v>169461</v>
      </c>
      <c r="R76" s="1072"/>
      <c r="S76" s="1072"/>
      <c r="T76" s="1072"/>
      <c r="U76" s="1073"/>
      <c r="V76" s="1074">
        <v>164687</v>
      </c>
      <c r="W76" s="1072"/>
      <c r="X76" s="1072"/>
      <c r="Y76" s="1072"/>
      <c r="Z76" s="1073"/>
      <c r="AA76" s="1074">
        <v>4774</v>
      </c>
      <c r="AB76" s="1072"/>
      <c r="AC76" s="1072"/>
      <c r="AD76" s="1072"/>
      <c r="AE76" s="1073"/>
      <c r="AF76" s="1074">
        <v>4771</v>
      </c>
      <c r="AG76" s="1072"/>
      <c r="AH76" s="1072"/>
      <c r="AI76" s="1072"/>
      <c r="AJ76" s="1073"/>
      <c r="AK76" s="1074">
        <v>5487</v>
      </c>
      <c r="AL76" s="1072"/>
      <c r="AM76" s="1072"/>
      <c r="AN76" s="1072"/>
      <c r="AO76" s="1073"/>
      <c r="AP76" s="1074" t="s">
        <v>504</v>
      </c>
      <c r="AQ76" s="1072"/>
      <c r="AR76" s="1072"/>
      <c r="AS76" s="1072"/>
      <c r="AT76" s="1073"/>
      <c r="AU76" s="1074" t="s">
        <v>504</v>
      </c>
      <c r="AV76" s="1072"/>
      <c r="AW76" s="1072"/>
      <c r="AX76" s="1072"/>
      <c r="AY76" s="1073"/>
      <c r="AZ76" s="1065"/>
      <c r="BA76" s="1065"/>
      <c r="BB76" s="1065"/>
      <c r="BC76" s="1065"/>
      <c r="BD76" s="1066"/>
      <c r="BE76" s="265"/>
      <c r="BF76" s="265"/>
      <c r="BG76" s="265"/>
      <c r="BH76" s="265"/>
      <c r="BI76" s="265"/>
      <c r="BJ76" s="265"/>
      <c r="BK76" s="265"/>
      <c r="BL76" s="265"/>
      <c r="BM76" s="265"/>
      <c r="BN76" s="265"/>
      <c r="BO76" s="265"/>
      <c r="BP76" s="265"/>
      <c r="BQ76" s="262">
        <v>70</v>
      </c>
      <c r="BR76" s="267"/>
      <c r="BS76" s="1045"/>
      <c r="BT76" s="1046"/>
      <c r="BU76" s="1046"/>
      <c r="BV76" s="1046"/>
      <c r="BW76" s="1046"/>
      <c r="BX76" s="1046"/>
      <c r="BY76" s="1046"/>
      <c r="BZ76" s="1046"/>
      <c r="CA76" s="1046"/>
      <c r="CB76" s="1046"/>
      <c r="CC76" s="1046"/>
      <c r="CD76" s="1046"/>
      <c r="CE76" s="1046"/>
      <c r="CF76" s="1046"/>
      <c r="CG76" s="1047"/>
      <c r="CH76" s="1048"/>
      <c r="CI76" s="1049"/>
      <c r="CJ76" s="1049"/>
      <c r="CK76" s="1049"/>
      <c r="CL76" s="1050"/>
      <c r="CM76" s="1048"/>
      <c r="CN76" s="1049"/>
      <c r="CO76" s="1049"/>
      <c r="CP76" s="1049"/>
      <c r="CQ76" s="1050"/>
      <c r="CR76" s="1048"/>
      <c r="CS76" s="1049"/>
      <c r="CT76" s="1049"/>
      <c r="CU76" s="1049"/>
      <c r="CV76" s="1050"/>
      <c r="CW76" s="1048"/>
      <c r="CX76" s="1049"/>
      <c r="CY76" s="1049"/>
      <c r="CZ76" s="1049"/>
      <c r="DA76" s="1050"/>
      <c r="DB76" s="1048"/>
      <c r="DC76" s="1049"/>
      <c r="DD76" s="1049"/>
      <c r="DE76" s="1049"/>
      <c r="DF76" s="1050"/>
      <c r="DG76" s="1048"/>
      <c r="DH76" s="1049"/>
      <c r="DI76" s="1049"/>
      <c r="DJ76" s="1049"/>
      <c r="DK76" s="1050"/>
      <c r="DL76" s="1048"/>
      <c r="DM76" s="1049"/>
      <c r="DN76" s="1049"/>
      <c r="DO76" s="1049"/>
      <c r="DP76" s="1050"/>
      <c r="DQ76" s="1048"/>
      <c r="DR76" s="1049"/>
      <c r="DS76" s="1049"/>
      <c r="DT76" s="1049"/>
      <c r="DU76" s="1050"/>
      <c r="DV76" s="1030"/>
      <c r="DW76" s="1031"/>
      <c r="DX76" s="1031"/>
      <c r="DY76" s="1031"/>
      <c r="DZ76" s="1032"/>
      <c r="EA76" s="246"/>
    </row>
    <row r="77" spans="1:131" s="247" customFormat="1" ht="26.25" customHeight="1" x14ac:dyDescent="0.15">
      <c r="A77" s="261">
        <v>10</v>
      </c>
      <c r="B77" s="1067" t="s">
        <v>572</v>
      </c>
      <c r="C77" s="1068"/>
      <c r="D77" s="1068"/>
      <c r="E77" s="1068"/>
      <c r="F77" s="1068"/>
      <c r="G77" s="1068"/>
      <c r="H77" s="1068"/>
      <c r="I77" s="1068"/>
      <c r="J77" s="1068"/>
      <c r="K77" s="1068"/>
      <c r="L77" s="1068"/>
      <c r="M77" s="1068"/>
      <c r="N77" s="1068"/>
      <c r="O77" s="1068"/>
      <c r="P77" s="1069"/>
      <c r="Q77" s="1071">
        <v>887</v>
      </c>
      <c r="R77" s="1072"/>
      <c r="S77" s="1072"/>
      <c r="T77" s="1072"/>
      <c r="U77" s="1073"/>
      <c r="V77" s="1074">
        <v>870</v>
      </c>
      <c r="W77" s="1072"/>
      <c r="X77" s="1072"/>
      <c r="Y77" s="1072"/>
      <c r="Z77" s="1073"/>
      <c r="AA77" s="1074">
        <v>17</v>
      </c>
      <c r="AB77" s="1072"/>
      <c r="AC77" s="1072"/>
      <c r="AD77" s="1072"/>
      <c r="AE77" s="1073"/>
      <c r="AF77" s="1074">
        <v>17</v>
      </c>
      <c r="AG77" s="1072"/>
      <c r="AH77" s="1072"/>
      <c r="AI77" s="1072"/>
      <c r="AJ77" s="1073"/>
      <c r="AK77" s="1074">
        <v>10</v>
      </c>
      <c r="AL77" s="1072"/>
      <c r="AM77" s="1072"/>
      <c r="AN77" s="1072"/>
      <c r="AO77" s="1073"/>
      <c r="AP77" s="1074" t="s">
        <v>504</v>
      </c>
      <c r="AQ77" s="1072"/>
      <c r="AR77" s="1072"/>
      <c r="AS77" s="1072"/>
      <c r="AT77" s="1073"/>
      <c r="AU77" s="1074" t="s">
        <v>504</v>
      </c>
      <c r="AV77" s="1072"/>
      <c r="AW77" s="1072"/>
      <c r="AX77" s="1072"/>
      <c r="AY77" s="1073"/>
      <c r="AZ77" s="1065"/>
      <c r="BA77" s="1065"/>
      <c r="BB77" s="1065"/>
      <c r="BC77" s="1065"/>
      <c r="BD77" s="1066"/>
      <c r="BE77" s="265"/>
      <c r="BF77" s="265"/>
      <c r="BG77" s="265"/>
      <c r="BH77" s="265"/>
      <c r="BI77" s="265"/>
      <c r="BJ77" s="265"/>
      <c r="BK77" s="265"/>
      <c r="BL77" s="265"/>
      <c r="BM77" s="265"/>
      <c r="BN77" s="265"/>
      <c r="BO77" s="265"/>
      <c r="BP77" s="265"/>
      <c r="BQ77" s="262">
        <v>71</v>
      </c>
      <c r="BR77" s="267"/>
      <c r="BS77" s="1045"/>
      <c r="BT77" s="1046"/>
      <c r="BU77" s="1046"/>
      <c r="BV77" s="1046"/>
      <c r="BW77" s="1046"/>
      <c r="BX77" s="1046"/>
      <c r="BY77" s="1046"/>
      <c r="BZ77" s="1046"/>
      <c r="CA77" s="1046"/>
      <c r="CB77" s="1046"/>
      <c r="CC77" s="1046"/>
      <c r="CD77" s="1046"/>
      <c r="CE77" s="1046"/>
      <c r="CF77" s="1046"/>
      <c r="CG77" s="1047"/>
      <c r="CH77" s="1048"/>
      <c r="CI77" s="1049"/>
      <c r="CJ77" s="1049"/>
      <c r="CK77" s="1049"/>
      <c r="CL77" s="1050"/>
      <c r="CM77" s="1048"/>
      <c r="CN77" s="1049"/>
      <c r="CO77" s="1049"/>
      <c r="CP77" s="1049"/>
      <c r="CQ77" s="1050"/>
      <c r="CR77" s="1048"/>
      <c r="CS77" s="1049"/>
      <c r="CT77" s="1049"/>
      <c r="CU77" s="1049"/>
      <c r="CV77" s="1050"/>
      <c r="CW77" s="1048"/>
      <c r="CX77" s="1049"/>
      <c r="CY77" s="1049"/>
      <c r="CZ77" s="1049"/>
      <c r="DA77" s="1050"/>
      <c r="DB77" s="1048"/>
      <c r="DC77" s="1049"/>
      <c r="DD77" s="1049"/>
      <c r="DE77" s="1049"/>
      <c r="DF77" s="1050"/>
      <c r="DG77" s="1048"/>
      <c r="DH77" s="1049"/>
      <c r="DI77" s="1049"/>
      <c r="DJ77" s="1049"/>
      <c r="DK77" s="1050"/>
      <c r="DL77" s="1048"/>
      <c r="DM77" s="1049"/>
      <c r="DN77" s="1049"/>
      <c r="DO77" s="1049"/>
      <c r="DP77" s="1050"/>
      <c r="DQ77" s="1048"/>
      <c r="DR77" s="1049"/>
      <c r="DS77" s="1049"/>
      <c r="DT77" s="1049"/>
      <c r="DU77" s="1050"/>
      <c r="DV77" s="1030"/>
      <c r="DW77" s="1031"/>
      <c r="DX77" s="1031"/>
      <c r="DY77" s="1031"/>
      <c r="DZ77" s="1032"/>
      <c r="EA77" s="246"/>
    </row>
    <row r="78" spans="1:131" s="247" customFormat="1" ht="26.25" customHeight="1" x14ac:dyDescent="0.15">
      <c r="A78" s="261">
        <v>11</v>
      </c>
      <c r="B78" s="1067" t="s">
        <v>573</v>
      </c>
      <c r="C78" s="1068"/>
      <c r="D78" s="1068"/>
      <c r="E78" s="1068"/>
      <c r="F78" s="1068"/>
      <c r="G78" s="1068"/>
      <c r="H78" s="1068"/>
      <c r="I78" s="1068"/>
      <c r="J78" s="1068"/>
      <c r="K78" s="1068"/>
      <c r="L78" s="1068"/>
      <c r="M78" s="1068"/>
      <c r="N78" s="1068"/>
      <c r="O78" s="1068"/>
      <c r="P78" s="1069"/>
      <c r="Q78" s="1070">
        <v>9725</v>
      </c>
      <c r="R78" s="1064"/>
      <c r="S78" s="1064"/>
      <c r="T78" s="1064"/>
      <c r="U78" s="1064"/>
      <c r="V78" s="1064">
        <v>8703</v>
      </c>
      <c r="W78" s="1064"/>
      <c r="X78" s="1064"/>
      <c r="Y78" s="1064"/>
      <c r="Z78" s="1064"/>
      <c r="AA78" s="1064">
        <v>1021</v>
      </c>
      <c r="AB78" s="1064"/>
      <c r="AC78" s="1064"/>
      <c r="AD78" s="1064"/>
      <c r="AE78" s="1064"/>
      <c r="AF78" s="1064">
        <v>1021</v>
      </c>
      <c r="AG78" s="1064"/>
      <c r="AH78" s="1064"/>
      <c r="AI78" s="1064"/>
      <c r="AJ78" s="1064"/>
      <c r="AK78" s="1064">
        <v>0</v>
      </c>
      <c r="AL78" s="1064"/>
      <c r="AM78" s="1064"/>
      <c r="AN78" s="1064"/>
      <c r="AO78" s="1064"/>
      <c r="AP78" s="1064" t="s">
        <v>504</v>
      </c>
      <c r="AQ78" s="1064"/>
      <c r="AR78" s="1064"/>
      <c r="AS78" s="1064"/>
      <c r="AT78" s="1064"/>
      <c r="AU78" s="1064" t="s">
        <v>504</v>
      </c>
      <c r="AV78" s="1064"/>
      <c r="AW78" s="1064"/>
      <c r="AX78" s="1064"/>
      <c r="AY78" s="1064"/>
      <c r="AZ78" s="1065"/>
      <c r="BA78" s="1065"/>
      <c r="BB78" s="1065"/>
      <c r="BC78" s="1065"/>
      <c r="BD78" s="1066"/>
      <c r="BE78" s="265"/>
      <c r="BF78" s="265"/>
      <c r="BG78" s="265"/>
      <c r="BH78" s="265"/>
      <c r="BI78" s="265"/>
      <c r="BJ78" s="268"/>
      <c r="BK78" s="268"/>
      <c r="BL78" s="268"/>
      <c r="BM78" s="268"/>
      <c r="BN78" s="268"/>
      <c r="BO78" s="265"/>
      <c r="BP78" s="265"/>
      <c r="BQ78" s="262">
        <v>72</v>
      </c>
      <c r="BR78" s="267"/>
      <c r="BS78" s="1045"/>
      <c r="BT78" s="1046"/>
      <c r="BU78" s="1046"/>
      <c r="BV78" s="1046"/>
      <c r="BW78" s="1046"/>
      <c r="BX78" s="1046"/>
      <c r="BY78" s="1046"/>
      <c r="BZ78" s="1046"/>
      <c r="CA78" s="1046"/>
      <c r="CB78" s="1046"/>
      <c r="CC78" s="1046"/>
      <c r="CD78" s="1046"/>
      <c r="CE78" s="1046"/>
      <c r="CF78" s="1046"/>
      <c r="CG78" s="1047"/>
      <c r="CH78" s="1048"/>
      <c r="CI78" s="1049"/>
      <c r="CJ78" s="1049"/>
      <c r="CK78" s="1049"/>
      <c r="CL78" s="1050"/>
      <c r="CM78" s="1048"/>
      <c r="CN78" s="1049"/>
      <c r="CO78" s="1049"/>
      <c r="CP78" s="1049"/>
      <c r="CQ78" s="1050"/>
      <c r="CR78" s="1048"/>
      <c r="CS78" s="1049"/>
      <c r="CT78" s="1049"/>
      <c r="CU78" s="1049"/>
      <c r="CV78" s="1050"/>
      <c r="CW78" s="1048"/>
      <c r="CX78" s="1049"/>
      <c r="CY78" s="1049"/>
      <c r="CZ78" s="1049"/>
      <c r="DA78" s="1050"/>
      <c r="DB78" s="1048"/>
      <c r="DC78" s="1049"/>
      <c r="DD78" s="1049"/>
      <c r="DE78" s="1049"/>
      <c r="DF78" s="1050"/>
      <c r="DG78" s="1048"/>
      <c r="DH78" s="1049"/>
      <c r="DI78" s="1049"/>
      <c r="DJ78" s="1049"/>
      <c r="DK78" s="1050"/>
      <c r="DL78" s="1048"/>
      <c r="DM78" s="1049"/>
      <c r="DN78" s="1049"/>
      <c r="DO78" s="1049"/>
      <c r="DP78" s="1050"/>
      <c r="DQ78" s="1048"/>
      <c r="DR78" s="1049"/>
      <c r="DS78" s="1049"/>
      <c r="DT78" s="1049"/>
      <c r="DU78" s="1050"/>
      <c r="DV78" s="1030"/>
      <c r="DW78" s="1031"/>
      <c r="DX78" s="1031"/>
      <c r="DY78" s="1031"/>
      <c r="DZ78" s="1032"/>
      <c r="EA78" s="246"/>
    </row>
    <row r="79" spans="1:131" s="247" customFormat="1" ht="26.25" customHeight="1" x14ac:dyDescent="0.15">
      <c r="A79" s="261">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5"/>
      <c r="BF79" s="265"/>
      <c r="BG79" s="265"/>
      <c r="BH79" s="265"/>
      <c r="BI79" s="265"/>
      <c r="BJ79" s="268"/>
      <c r="BK79" s="268"/>
      <c r="BL79" s="268"/>
      <c r="BM79" s="268"/>
      <c r="BN79" s="268"/>
      <c r="BO79" s="265"/>
      <c r="BP79" s="265"/>
      <c r="BQ79" s="262">
        <v>73</v>
      </c>
      <c r="BR79" s="267"/>
      <c r="BS79" s="1045"/>
      <c r="BT79" s="1046"/>
      <c r="BU79" s="1046"/>
      <c r="BV79" s="1046"/>
      <c r="BW79" s="1046"/>
      <c r="BX79" s="1046"/>
      <c r="BY79" s="1046"/>
      <c r="BZ79" s="1046"/>
      <c r="CA79" s="1046"/>
      <c r="CB79" s="1046"/>
      <c r="CC79" s="1046"/>
      <c r="CD79" s="1046"/>
      <c r="CE79" s="1046"/>
      <c r="CF79" s="1046"/>
      <c r="CG79" s="1047"/>
      <c r="CH79" s="1048"/>
      <c r="CI79" s="1049"/>
      <c r="CJ79" s="1049"/>
      <c r="CK79" s="1049"/>
      <c r="CL79" s="1050"/>
      <c r="CM79" s="1048"/>
      <c r="CN79" s="1049"/>
      <c r="CO79" s="1049"/>
      <c r="CP79" s="1049"/>
      <c r="CQ79" s="1050"/>
      <c r="CR79" s="1048"/>
      <c r="CS79" s="1049"/>
      <c r="CT79" s="1049"/>
      <c r="CU79" s="1049"/>
      <c r="CV79" s="1050"/>
      <c r="CW79" s="1048"/>
      <c r="CX79" s="1049"/>
      <c r="CY79" s="1049"/>
      <c r="CZ79" s="1049"/>
      <c r="DA79" s="1050"/>
      <c r="DB79" s="1048"/>
      <c r="DC79" s="1049"/>
      <c r="DD79" s="1049"/>
      <c r="DE79" s="1049"/>
      <c r="DF79" s="1050"/>
      <c r="DG79" s="1048"/>
      <c r="DH79" s="1049"/>
      <c r="DI79" s="1049"/>
      <c r="DJ79" s="1049"/>
      <c r="DK79" s="1050"/>
      <c r="DL79" s="1048"/>
      <c r="DM79" s="1049"/>
      <c r="DN79" s="1049"/>
      <c r="DO79" s="1049"/>
      <c r="DP79" s="1050"/>
      <c r="DQ79" s="1048"/>
      <c r="DR79" s="1049"/>
      <c r="DS79" s="1049"/>
      <c r="DT79" s="1049"/>
      <c r="DU79" s="1050"/>
      <c r="DV79" s="1030"/>
      <c r="DW79" s="1031"/>
      <c r="DX79" s="1031"/>
      <c r="DY79" s="1031"/>
      <c r="DZ79" s="1032"/>
      <c r="EA79" s="246"/>
    </row>
    <row r="80" spans="1:131" s="247" customFormat="1" ht="26.25" customHeight="1" x14ac:dyDescent="0.15">
      <c r="A80" s="261">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5"/>
      <c r="BF80" s="265"/>
      <c r="BG80" s="265"/>
      <c r="BH80" s="265"/>
      <c r="BI80" s="265"/>
      <c r="BJ80" s="265"/>
      <c r="BK80" s="265"/>
      <c r="BL80" s="265"/>
      <c r="BM80" s="265"/>
      <c r="BN80" s="265"/>
      <c r="BO80" s="265"/>
      <c r="BP80" s="265"/>
      <c r="BQ80" s="262">
        <v>74</v>
      </c>
      <c r="BR80" s="267"/>
      <c r="BS80" s="1045"/>
      <c r="BT80" s="1046"/>
      <c r="BU80" s="1046"/>
      <c r="BV80" s="1046"/>
      <c r="BW80" s="1046"/>
      <c r="BX80" s="1046"/>
      <c r="BY80" s="1046"/>
      <c r="BZ80" s="1046"/>
      <c r="CA80" s="1046"/>
      <c r="CB80" s="1046"/>
      <c r="CC80" s="1046"/>
      <c r="CD80" s="1046"/>
      <c r="CE80" s="1046"/>
      <c r="CF80" s="1046"/>
      <c r="CG80" s="1047"/>
      <c r="CH80" s="1048"/>
      <c r="CI80" s="1049"/>
      <c r="CJ80" s="1049"/>
      <c r="CK80" s="1049"/>
      <c r="CL80" s="1050"/>
      <c r="CM80" s="1048"/>
      <c r="CN80" s="1049"/>
      <c r="CO80" s="1049"/>
      <c r="CP80" s="1049"/>
      <c r="CQ80" s="1050"/>
      <c r="CR80" s="1048"/>
      <c r="CS80" s="1049"/>
      <c r="CT80" s="1049"/>
      <c r="CU80" s="1049"/>
      <c r="CV80" s="1050"/>
      <c r="CW80" s="1048"/>
      <c r="CX80" s="1049"/>
      <c r="CY80" s="1049"/>
      <c r="CZ80" s="1049"/>
      <c r="DA80" s="1050"/>
      <c r="DB80" s="1048"/>
      <c r="DC80" s="1049"/>
      <c r="DD80" s="1049"/>
      <c r="DE80" s="1049"/>
      <c r="DF80" s="1050"/>
      <c r="DG80" s="1048"/>
      <c r="DH80" s="1049"/>
      <c r="DI80" s="1049"/>
      <c r="DJ80" s="1049"/>
      <c r="DK80" s="1050"/>
      <c r="DL80" s="1048"/>
      <c r="DM80" s="1049"/>
      <c r="DN80" s="1049"/>
      <c r="DO80" s="1049"/>
      <c r="DP80" s="1050"/>
      <c r="DQ80" s="1048"/>
      <c r="DR80" s="1049"/>
      <c r="DS80" s="1049"/>
      <c r="DT80" s="1049"/>
      <c r="DU80" s="1050"/>
      <c r="DV80" s="1030"/>
      <c r="DW80" s="1031"/>
      <c r="DX80" s="1031"/>
      <c r="DY80" s="1031"/>
      <c r="DZ80" s="1032"/>
      <c r="EA80" s="246"/>
    </row>
    <row r="81" spans="1:131" s="247" customFormat="1" ht="26.25" customHeight="1" x14ac:dyDescent="0.15">
      <c r="A81" s="261">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5"/>
      <c r="BF81" s="265"/>
      <c r="BG81" s="265"/>
      <c r="BH81" s="265"/>
      <c r="BI81" s="265"/>
      <c r="BJ81" s="265"/>
      <c r="BK81" s="265"/>
      <c r="BL81" s="265"/>
      <c r="BM81" s="265"/>
      <c r="BN81" s="265"/>
      <c r="BO81" s="265"/>
      <c r="BP81" s="265"/>
      <c r="BQ81" s="262">
        <v>75</v>
      </c>
      <c r="BR81" s="267"/>
      <c r="BS81" s="1045"/>
      <c r="BT81" s="1046"/>
      <c r="BU81" s="1046"/>
      <c r="BV81" s="1046"/>
      <c r="BW81" s="1046"/>
      <c r="BX81" s="1046"/>
      <c r="BY81" s="1046"/>
      <c r="BZ81" s="1046"/>
      <c r="CA81" s="1046"/>
      <c r="CB81" s="1046"/>
      <c r="CC81" s="1046"/>
      <c r="CD81" s="1046"/>
      <c r="CE81" s="1046"/>
      <c r="CF81" s="1046"/>
      <c r="CG81" s="1047"/>
      <c r="CH81" s="1048"/>
      <c r="CI81" s="1049"/>
      <c r="CJ81" s="1049"/>
      <c r="CK81" s="1049"/>
      <c r="CL81" s="1050"/>
      <c r="CM81" s="1048"/>
      <c r="CN81" s="1049"/>
      <c r="CO81" s="1049"/>
      <c r="CP81" s="1049"/>
      <c r="CQ81" s="1050"/>
      <c r="CR81" s="1048"/>
      <c r="CS81" s="1049"/>
      <c r="CT81" s="1049"/>
      <c r="CU81" s="1049"/>
      <c r="CV81" s="1050"/>
      <c r="CW81" s="1048"/>
      <c r="CX81" s="1049"/>
      <c r="CY81" s="1049"/>
      <c r="CZ81" s="1049"/>
      <c r="DA81" s="1050"/>
      <c r="DB81" s="1048"/>
      <c r="DC81" s="1049"/>
      <c r="DD81" s="1049"/>
      <c r="DE81" s="1049"/>
      <c r="DF81" s="1050"/>
      <c r="DG81" s="1048"/>
      <c r="DH81" s="1049"/>
      <c r="DI81" s="1049"/>
      <c r="DJ81" s="1049"/>
      <c r="DK81" s="1050"/>
      <c r="DL81" s="1048"/>
      <c r="DM81" s="1049"/>
      <c r="DN81" s="1049"/>
      <c r="DO81" s="1049"/>
      <c r="DP81" s="1050"/>
      <c r="DQ81" s="1048"/>
      <c r="DR81" s="1049"/>
      <c r="DS81" s="1049"/>
      <c r="DT81" s="1049"/>
      <c r="DU81" s="1050"/>
      <c r="DV81" s="1030"/>
      <c r="DW81" s="1031"/>
      <c r="DX81" s="1031"/>
      <c r="DY81" s="1031"/>
      <c r="DZ81" s="1032"/>
      <c r="EA81" s="246"/>
    </row>
    <row r="82" spans="1:131" s="247" customFormat="1" ht="26.25" customHeight="1" x14ac:dyDescent="0.15">
      <c r="A82" s="261">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5"/>
      <c r="BF82" s="265"/>
      <c r="BG82" s="265"/>
      <c r="BH82" s="265"/>
      <c r="BI82" s="265"/>
      <c r="BJ82" s="265"/>
      <c r="BK82" s="265"/>
      <c r="BL82" s="265"/>
      <c r="BM82" s="265"/>
      <c r="BN82" s="265"/>
      <c r="BO82" s="265"/>
      <c r="BP82" s="265"/>
      <c r="BQ82" s="262">
        <v>76</v>
      </c>
      <c r="BR82" s="267"/>
      <c r="BS82" s="1045"/>
      <c r="BT82" s="1046"/>
      <c r="BU82" s="1046"/>
      <c r="BV82" s="1046"/>
      <c r="BW82" s="1046"/>
      <c r="BX82" s="1046"/>
      <c r="BY82" s="1046"/>
      <c r="BZ82" s="1046"/>
      <c r="CA82" s="1046"/>
      <c r="CB82" s="1046"/>
      <c r="CC82" s="1046"/>
      <c r="CD82" s="1046"/>
      <c r="CE82" s="1046"/>
      <c r="CF82" s="1046"/>
      <c r="CG82" s="1047"/>
      <c r="CH82" s="1048"/>
      <c r="CI82" s="1049"/>
      <c r="CJ82" s="1049"/>
      <c r="CK82" s="1049"/>
      <c r="CL82" s="1050"/>
      <c r="CM82" s="1048"/>
      <c r="CN82" s="1049"/>
      <c r="CO82" s="1049"/>
      <c r="CP82" s="1049"/>
      <c r="CQ82" s="1050"/>
      <c r="CR82" s="1048"/>
      <c r="CS82" s="1049"/>
      <c r="CT82" s="1049"/>
      <c r="CU82" s="1049"/>
      <c r="CV82" s="1050"/>
      <c r="CW82" s="1048"/>
      <c r="CX82" s="1049"/>
      <c r="CY82" s="1049"/>
      <c r="CZ82" s="1049"/>
      <c r="DA82" s="1050"/>
      <c r="DB82" s="1048"/>
      <c r="DC82" s="1049"/>
      <c r="DD82" s="1049"/>
      <c r="DE82" s="1049"/>
      <c r="DF82" s="1050"/>
      <c r="DG82" s="1048"/>
      <c r="DH82" s="1049"/>
      <c r="DI82" s="1049"/>
      <c r="DJ82" s="1049"/>
      <c r="DK82" s="1050"/>
      <c r="DL82" s="1048"/>
      <c r="DM82" s="1049"/>
      <c r="DN82" s="1049"/>
      <c r="DO82" s="1049"/>
      <c r="DP82" s="1050"/>
      <c r="DQ82" s="1048"/>
      <c r="DR82" s="1049"/>
      <c r="DS82" s="1049"/>
      <c r="DT82" s="1049"/>
      <c r="DU82" s="1050"/>
      <c r="DV82" s="1030"/>
      <c r="DW82" s="1031"/>
      <c r="DX82" s="1031"/>
      <c r="DY82" s="1031"/>
      <c r="DZ82" s="1032"/>
      <c r="EA82" s="246"/>
    </row>
    <row r="83" spans="1:131" s="247" customFormat="1" ht="26.25" customHeight="1" x14ac:dyDescent="0.15">
      <c r="A83" s="261">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5"/>
      <c r="BF83" s="265"/>
      <c r="BG83" s="265"/>
      <c r="BH83" s="265"/>
      <c r="BI83" s="265"/>
      <c r="BJ83" s="265"/>
      <c r="BK83" s="265"/>
      <c r="BL83" s="265"/>
      <c r="BM83" s="265"/>
      <c r="BN83" s="265"/>
      <c r="BO83" s="265"/>
      <c r="BP83" s="265"/>
      <c r="BQ83" s="262">
        <v>77</v>
      </c>
      <c r="BR83" s="267"/>
      <c r="BS83" s="1045"/>
      <c r="BT83" s="1046"/>
      <c r="BU83" s="1046"/>
      <c r="BV83" s="1046"/>
      <c r="BW83" s="1046"/>
      <c r="BX83" s="1046"/>
      <c r="BY83" s="1046"/>
      <c r="BZ83" s="1046"/>
      <c r="CA83" s="1046"/>
      <c r="CB83" s="1046"/>
      <c r="CC83" s="1046"/>
      <c r="CD83" s="1046"/>
      <c r="CE83" s="1046"/>
      <c r="CF83" s="1046"/>
      <c r="CG83" s="1047"/>
      <c r="CH83" s="1048"/>
      <c r="CI83" s="1049"/>
      <c r="CJ83" s="1049"/>
      <c r="CK83" s="1049"/>
      <c r="CL83" s="1050"/>
      <c r="CM83" s="1048"/>
      <c r="CN83" s="1049"/>
      <c r="CO83" s="1049"/>
      <c r="CP83" s="1049"/>
      <c r="CQ83" s="1050"/>
      <c r="CR83" s="1048"/>
      <c r="CS83" s="1049"/>
      <c r="CT83" s="1049"/>
      <c r="CU83" s="1049"/>
      <c r="CV83" s="1050"/>
      <c r="CW83" s="1048"/>
      <c r="CX83" s="1049"/>
      <c r="CY83" s="1049"/>
      <c r="CZ83" s="1049"/>
      <c r="DA83" s="1050"/>
      <c r="DB83" s="1048"/>
      <c r="DC83" s="1049"/>
      <c r="DD83" s="1049"/>
      <c r="DE83" s="1049"/>
      <c r="DF83" s="1050"/>
      <c r="DG83" s="1048"/>
      <c r="DH83" s="1049"/>
      <c r="DI83" s="1049"/>
      <c r="DJ83" s="1049"/>
      <c r="DK83" s="1050"/>
      <c r="DL83" s="1048"/>
      <c r="DM83" s="1049"/>
      <c r="DN83" s="1049"/>
      <c r="DO83" s="1049"/>
      <c r="DP83" s="1050"/>
      <c r="DQ83" s="1048"/>
      <c r="DR83" s="1049"/>
      <c r="DS83" s="1049"/>
      <c r="DT83" s="1049"/>
      <c r="DU83" s="1050"/>
      <c r="DV83" s="1030"/>
      <c r="DW83" s="1031"/>
      <c r="DX83" s="1031"/>
      <c r="DY83" s="1031"/>
      <c r="DZ83" s="1032"/>
      <c r="EA83" s="246"/>
    </row>
    <row r="84" spans="1:131" s="247" customFormat="1" ht="26.25" customHeight="1" x14ac:dyDescent="0.15">
      <c r="A84" s="261">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5"/>
      <c r="BF84" s="265"/>
      <c r="BG84" s="265"/>
      <c r="BH84" s="265"/>
      <c r="BI84" s="265"/>
      <c r="BJ84" s="265"/>
      <c r="BK84" s="265"/>
      <c r="BL84" s="265"/>
      <c r="BM84" s="265"/>
      <c r="BN84" s="265"/>
      <c r="BO84" s="265"/>
      <c r="BP84" s="265"/>
      <c r="BQ84" s="262">
        <v>78</v>
      </c>
      <c r="BR84" s="267"/>
      <c r="BS84" s="1045"/>
      <c r="BT84" s="1046"/>
      <c r="BU84" s="1046"/>
      <c r="BV84" s="1046"/>
      <c r="BW84" s="1046"/>
      <c r="BX84" s="1046"/>
      <c r="BY84" s="1046"/>
      <c r="BZ84" s="1046"/>
      <c r="CA84" s="1046"/>
      <c r="CB84" s="1046"/>
      <c r="CC84" s="1046"/>
      <c r="CD84" s="1046"/>
      <c r="CE84" s="1046"/>
      <c r="CF84" s="1046"/>
      <c r="CG84" s="1047"/>
      <c r="CH84" s="1048"/>
      <c r="CI84" s="1049"/>
      <c r="CJ84" s="1049"/>
      <c r="CK84" s="1049"/>
      <c r="CL84" s="1050"/>
      <c r="CM84" s="1048"/>
      <c r="CN84" s="1049"/>
      <c r="CO84" s="1049"/>
      <c r="CP84" s="1049"/>
      <c r="CQ84" s="1050"/>
      <c r="CR84" s="1048"/>
      <c r="CS84" s="1049"/>
      <c r="CT84" s="1049"/>
      <c r="CU84" s="1049"/>
      <c r="CV84" s="1050"/>
      <c r="CW84" s="1048"/>
      <c r="CX84" s="1049"/>
      <c r="CY84" s="1049"/>
      <c r="CZ84" s="1049"/>
      <c r="DA84" s="1050"/>
      <c r="DB84" s="1048"/>
      <c r="DC84" s="1049"/>
      <c r="DD84" s="1049"/>
      <c r="DE84" s="1049"/>
      <c r="DF84" s="1050"/>
      <c r="DG84" s="1048"/>
      <c r="DH84" s="1049"/>
      <c r="DI84" s="1049"/>
      <c r="DJ84" s="1049"/>
      <c r="DK84" s="1050"/>
      <c r="DL84" s="1048"/>
      <c r="DM84" s="1049"/>
      <c r="DN84" s="1049"/>
      <c r="DO84" s="1049"/>
      <c r="DP84" s="1050"/>
      <c r="DQ84" s="1048"/>
      <c r="DR84" s="1049"/>
      <c r="DS84" s="1049"/>
      <c r="DT84" s="1049"/>
      <c r="DU84" s="1050"/>
      <c r="DV84" s="1030"/>
      <c r="DW84" s="1031"/>
      <c r="DX84" s="1031"/>
      <c r="DY84" s="1031"/>
      <c r="DZ84" s="1032"/>
      <c r="EA84" s="246"/>
    </row>
    <row r="85" spans="1:131" s="247" customFormat="1" ht="26.25" customHeight="1" x14ac:dyDescent="0.15">
      <c r="A85" s="261">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5"/>
      <c r="BF85" s="265"/>
      <c r="BG85" s="265"/>
      <c r="BH85" s="265"/>
      <c r="BI85" s="265"/>
      <c r="BJ85" s="265"/>
      <c r="BK85" s="265"/>
      <c r="BL85" s="265"/>
      <c r="BM85" s="265"/>
      <c r="BN85" s="265"/>
      <c r="BO85" s="265"/>
      <c r="BP85" s="265"/>
      <c r="BQ85" s="262">
        <v>79</v>
      </c>
      <c r="BR85" s="267"/>
      <c r="BS85" s="1045"/>
      <c r="BT85" s="1046"/>
      <c r="BU85" s="1046"/>
      <c r="BV85" s="1046"/>
      <c r="BW85" s="1046"/>
      <c r="BX85" s="1046"/>
      <c r="BY85" s="1046"/>
      <c r="BZ85" s="1046"/>
      <c r="CA85" s="1046"/>
      <c r="CB85" s="1046"/>
      <c r="CC85" s="1046"/>
      <c r="CD85" s="1046"/>
      <c r="CE85" s="1046"/>
      <c r="CF85" s="1046"/>
      <c r="CG85" s="1047"/>
      <c r="CH85" s="1048"/>
      <c r="CI85" s="1049"/>
      <c r="CJ85" s="1049"/>
      <c r="CK85" s="1049"/>
      <c r="CL85" s="1050"/>
      <c r="CM85" s="1048"/>
      <c r="CN85" s="1049"/>
      <c r="CO85" s="1049"/>
      <c r="CP85" s="1049"/>
      <c r="CQ85" s="1050"/>
      <c r="CR85" s="1048"/>
      <c r="CS85" s="1049"/>
      <c r="CT85" s="1049"/>
      <c r="CU85" s="1049"/>
      <c r="CV85" s="1050"/>
      <c r="CW85" s="1048"/>
      <c r="CX85" s="1049"/>
      <c r="CY85" s="1049"/>
      <c r="CZ85" s="1049"/>
      <c r="DA85" s="1050"/>
      <c r="DB85" s="1048"/>
      <c r="DC85" s="1049"/>
      <c r="DD85" s="1049"/>
      <c r="DE85" s="1049"/>
      <c r="DF85" s="1050"/>
      <c r="DG85" s="1048"/>
      <c r="DH85" s="1049"/>
      <c r="DI85" s="1049"/>
      <c r="DJ85" s="1049"/>
      <c r="DK85" s="1050"/>
      <c r="DL85" s="1048"/>
      <c r="DM85" s="1049"/>
      <c r="DN85" s="1049"/>
      <c r="DO85" s="1049"/>
      <c r="DP85" s="1050"/>
      <c r="DQ85" s="1048"/>
      <c r="DR85" s="1049"/>
      <c r="DS85" s="1049"/>
      <c r="DT85" s="1049"/>
      <c r="DU85" s="1050"/>
      <c r="DV85" s="1030"/>
      <c r="DW85" s="1031"/>
      <c r="DX85" s="1031"/>
      <c r="DY85" s="1031"/>
      <c r="DZ85" s="1032"/>
      <c r="EA85" s="246"/>
    </row>
    <row r="86" spans="1:131" s="247" customFormat="1" ht="26.25" customHeight="1" x14ac:dyDescent="0.15">
      <c r="A86" s="261">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5"/>
      <c r="BF86" s="265"/>
      <c r="BG86" s="265"/>
      <c r="BH86" s="265"/>
      <c r="BI86" s="265"/>
      <c r="BJ86" s="265"/>
      <c r="BK86" s="265"/>
      <c r="BL86" s="265"/>
      <c r="BM86" s="265"/>
      <c r="BN86" s="265"/>
      <c r="BO86" s="265"/>
      <c r="BP86" s="265"/>
      <c r="BQ86" s="262">
        <v>80</v>
      </c>
      <c r="BR86" s="267"/>
      <c r="BS86" s="1045"/>
      <c r="BT86" s="1046"/>
      <c r="BU86" s="1046"/>
      <c r="BV86" s="1046"/>
      <c r="BW86" s="1046"/>
      <c r="BX86" s="1046"/>
      <c r="BY86" s="1046"/>
      <c r="BZ86" s="1046"/>
      <c r="CA86" s="1046"/>
      <c r="CB86" s="1046"/>
      <c r="CC86" s="1046"/>
      <c r="CD86" s="1046"/>
      <c r="CE86" s="1046"/>
      <c r="CF86" s="1046"/>
      <c r="CG86" s="1047"/>
      <c r="CH86" s="1048"/>
      <c r="CI86" s="1049"/>
      <c r="CJ86" s="1049"/>
      <c r="CK86" s="1049"/>
      <c r="CL86" s="1050"/>
      <c r="CM86" s="1048"/>
      <c r="CN86" s="1049"/>
      <c r="CO86" s="1049"/>
      <c r="CP86" s="1049"/>
      <c r="CQ86" s="1050"/>
      <c r="CR86" s="1048"/>
      <c r="CS86" s="1049"/>
      <c r="CT86" s="1049"/>
      <c r="CU86" s="1049"/>
      <c r="CV86" s="1050"/>
      <c r="CW86" s="1048"/>
      <c r="CX86" s="1049"/>
      <c r="CY86" s="1049"/>
      <c r="CZ86" s="1049"/>
      <c r="DA86" s="1050"/>
      <c r="DB86" s="1048"/>
      <c r="DC86" s="1049"/>
      <c r="DD86" s="1049"/>
      <c r="DE86" s="1049"/>
      <c r="DF86" s="1050"/>
      <c r="DG86" s="1048"/>
      <c r="DH86" s="1049"/>
      <c r="DI86" s="1049"/>
      <c r="DJ86" s="1049"/>
      <c r="DK86" s="1050"/>
      <c r="DL86" s="1048"/>
      <c r="DM86" s="1049"/>
      <c r="DN86" s="1049"/>
      <c r="DO86" s="1049"/>
      <c r="DP86" s="1050"/>
      <c r="DQ86" s="1048"/>
      <c r="DR86" s="1049"/>
      <c r="DS86" s="1049"/>
      <c r="DT86" s="1049"/>
      <c r="DU86" s="1050"/>
      <c r="DV86" s="1030"/>
      <c r="DW86" s="1031"/>
      <c r="DX86" s="1031"/>
      <c r="DY86" s="1031"/>
      <c r="DZ86" s="1032"/>
      <c r="EA86" s="246"/>
    </row>
    <row r="87" spans="1:131" s="247" customFormat="1" ht="26.25" customHeight="1" x14ac:dyDescent="0.15">
      <c r="A87" s="269">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5"/>
      <c r="BF87" s="265"/>
      <c r="BG87" s="265"/>
      <c r="BH87" s="265"/>
      <c r="BI87" s="265"/>
      <c r="BJ87" s="265"/>
      <c r="BK87" s="265"/>
      <c r="BL87" s="265"/>
      <c r="BM87" s="265"/>
      <c r="BN87" s="265"/>
      <c r="BO87" s="265"/>
      <c r="BP87" s="265"/>
      <c r="BQ87" s="262">
        <v>81</v>
      </c>
      <c r="BR87" s="267"/>
      <c r="BS87" s="1045"/>
      <c r="BT87" s="1046"/>
      <c r="BU87" s="1046"/>
      <c r="BV87" s="1046"/>
      <c r="BW87" s="1046"/>
      <c r="BX87" s="1046"/>
      <c r="BY87" s="1046"/>
      <c r="BZ87" s="1046"/>
      <c r="CA87" s="1046"/>
      <c r="CB87" s="1046"/>
      <c r="CC87" s="1046"/>
      <c r="CD87" s="1046"/>
      <c r="CE87" s="1046"/>
      <c r="CF87" s="1046"/>
      <c r="CG87" s="1047"/>
      <c r="CH87" s="1048"/>
      <c r="CI87" s="1049"/>
      <c r="CJ87" s="1049"/>
      <c r="CK87" s="1049"/>
      <c r="CL87" s="1050"/>
      <c r="CM87" s="1048"/>
      <c r="CN87" s="1049"/>
      <c r="CO87" s="1049"/>
      <c r="CP87" s="1049"/>
      <c r="CQ87" s="1050"/>
      <c r="CR87" s="1048"/>
      <c r="CS87" s="1049"/>
      <c r="CT87" s="1049"/>
      <c r="CU87" s="1049"/>
      <c r="CV87" s="1050"/>
      <c r="CW87" s="1048"/>
      <c r="CX87" s="1049"/>
      <c r="CY87" s="1049"/>
      <c r="CZ87" s="1049"/>
      <c r="DA87" s="1050"/>
      <c r="DB87" s="1048"/>
      <c r="DC87" s="1049"/>
      <c r="DD87" s="1049"/>
      <c r="DE87" s="1049"/>
      <c r="DF87" s="1050"/>
      <c r="DG87" s="1048"/>
      <c r="DH87" s="1049"/>
      <c r="DI87" s="1049"/>
      <c r="DJ87" s="1049"/>
      <c r="DK87" s="1050"/>
      <c r="DL87" s="1048"/>
      <c r="DM87" s="1049"/>
      <c r="DN87" s="1049"/>
      <c r="DO87" s="1049"/>
      <c r="DP87" s="1050"/>
      <c r="DQ87" s="1048"/>
      <c r="DR87" s="1049"/>
      <c r="DS87" s="1049"/>
      <c r="DT87" s="1049"/>
      <c r="DU87" s="1050"/>
      <c r="DV87" s="1030"/>
      <c r="DW87" s="1031"/>
      <c r="DX87" s="1031"/>
      <c r="DY87" s="1031"/>
      <c r="DZ87" s="1032"/>
      <c r="EA87" s="246"/>
    </row>
    <row r="88" spans="1:131" s="247" customFormat="1" ht="26.25" customHeight="1" thickBot="1" x14ac:dyDescent="0.2">
      <c r="A88" s="264" t="s">
        <v>389</v>
      </c>
      <c r="B88" s="1033" t="s">
        <v>416</v>
      </c>
      <c r="C88" s="1034"/>
      <c r="D88" s="1034"/>
      <c r="E88" s="1034"/>
      <c r="F88" s="1034"/>
      <c r="G88" s="1034"/>
      <c r="H88" s="1034"/>
      <c r="I88" s="1034"/>
      <c r="J88" s="1034"/>
      <c r="K88" s="1034"/>
      <c r="L88" s="1034"/>
      <c r="M88" s="1034"/>
      <c r="N88" s="1034"/>
      <c r="O88" s="1034"/>
      <c r="P88" s="1035"/>
      <c r="Q88" s="1054"/>
      <c r="R88" s="1055"/>
      <c r="S88" s="1055"/>
      <c r="T88" s="1055"/>
      <c r="U88" s="1055"/>
      <c r="V88" s="1055"/>
      <c r="W88" s="1055"/>
      <c r="X88" s="1055"/>
      <c r="Y88" s="1055"/>
      <c r="Z88" s="1055"/>
      <c r="AA88" s="1055"/>
      <c r="AB88" s="1055"/>
      <c r="AC88" s="1055"/>
      <c r="AD88" s="1055"/>
      <c r="AE88" s="1055"/>
      <c r="AF88" s="1051">
        <f>SUM(AF68:AJ87)</f>
        <v>9852</v>
      </c>
      <c r="AG88" s="1051"/>
      <c r="AH88" s="1051"/>
      <c r="AI88" s="1051"/>
      <c r="AJ88" s="1051"/>
      <c r="AK88" s="1056"/>
      <c r="AL88" s="1056"/>
      <c r="AM88" s="1056"/>
      <c r="AN88" s="1056"/>
      <c r="AO88" s="1056"/>
      <c r="AP88" s="1051">
        <f>SUM(AP69:AT87)</f>
        <v>11796</v>
      </c>
      <c r="AQ88" s="1051"/>
      <c r="AR88" s="1051"/>
      <c r="AS88" s="1051"/>
      <c r="AT88" s="1051"/>
      <c r="AU88" s="1051">
        <f>SUM(AU69:AY87)</f>
        <v>2197</v>
      </c>
      <c r="AV88" s="1051"/>
      <c r="AW88" s="1051"/>
      <c r="AX88" s="1051"/>
      <c r="AY88" s="1051"/>
      <c r="AZ88" s="1052"/>
      <c r="BA88" s="1052"/>
      <c r="BB88" s="1052"/>
      <c r="BC88" s="1052"/>
      <c r="BD88" s="1053"/>
      <c r="BE88" s="265"/>
      <c r="BF88" s="265"/>
      <c r="BG88" s="265"/>
      <c r="BH88" s="265"/>
      <c r="BI88" s="265"/>
      <c r="BJ88" s="265"/>
      <c r="BK88" s="265"/>
      <c r="BL88" s="265"/>
      <c r="BM88" s="265"/>
      <c r="BN88" s="265"/>
      <c r="BO88" s="265"/>
      <c r="BP88" s="265"/>
      <c r="BQ88" s="262">
        <v>82</v>
      </c>
      <c r="BR88" s="267"/>
      <c r="BS88" s="1045"/>
      <c r="BT88" s="1046"/>
      <c r="BU88" s="1046"/>
      <c r="BV88" s="1046"/>
      <c r="BW88" s="1046"/>
      <c r="BX88" s="1046"/>
      <c r="BY88" s="1046"/>
      <c r="BZ88" s="1046"/>
      <c r="CA88" s="1046"/>
      <c r="CB88" s="1046"/>
      <c r="CC88" s="1046"/>
      <c r="CD88" s="1046"/>
      <c r="CE88" s="1046"/>
      <c r="CF88" s="1046"/>
      <c r="CG88" s="1047"/>
      <c r="CH88" s="1048"/>
      <c r="CI88" s="1049"/>
      <c r="CJ88" s="1049"/>
      <c r="CK88" s="1049"/>
      <c r="CL88" s="1050"/>
      <c r="CM88" s="1048"/>
      <c r="CN88" s="1049"/>
      <c r="CO88" s="1049"/>
      <c r="CP88" s="1049"/>
      <c r="CQ88" s="1050"/>
      <c r="CR88" s="1048"/>
      <c r="CS88" s="1049"/>
      <c r="CT88" s="1049"/>
      <c r="CU88" s="1049"/>
      <c r="CV88" s="1050"/>
      <c r="CW88" s="1048"/>
      <c r="CX88" s="1049"/>
      <c r="CY88" s="1049"/>
      <c r="CZ88" s="1049"/>
      <c r="DA88" s="1050"/>
      <c r="DB88" s="1048"/>
      <c r="DC88" s="1049"/>
      <c r="DD88" s="1049"/>
      <c r="DE88" s="1049"/>
      <c r="DF88" s="1050"/>
      <c r="DG88" s="1048"/>
      <c r="DH88" s="1049"/>
      <c r="DI88" s="1049"/>
      <c r="DJ88" s="1049"/>
      <c r="DK88" s="1050"/>
      <c r="DL88" s="1048"/>
      <c r="DM88" s="1049"/>
      <c r="DN88" s="1049"/>
      <c r="DO88" s="1049"/>
      <c r="DP88" s="1050"/>
      <c r="DQ88" s="1048"/>
      <c r="DR88" s="1049"/>
      <c r="DS88" s="1049"/>
      <c r="DT88" s="1049"/>
      <c r="DU88" s="1050"/>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5"/>
      <c r="BT89" s="1046"/>
      <c r="BU89" s="1046"/>
      <c r="BV89" s="1046"/>
      <c r="BW89" s="1046"/>
      <c r="BX89" s="1046"/>
      <c r="BY89" s="1046"/>
      <c r="BZ89" s="1046"/>
      <c r="CA89" s="1046"/>
      <c r="CB89" s="1046"/>
      <c r="CC89" s="1046"/>
      <c r="CD89" s="1046"/>
      <c r="CE89" s="1046"/>
      <c r="CF89" s="1046"/>
      <c r="CG89" s="1047"/>
      <c r="CH89" s="1048"/>
      <c r="CI89" s="1049"/>
      <c r="CJ89" s="1049"/>
      <c r="CK89" s="1049"/>
      <c r="CL89" s="1050"/>
      <c r="CM89" s="1048"/>
      <c r="CN89" s="1049"/>
      <c r="CO89" s="1049"/>
      <c r="CP89" s="1049"/>
      <c r="CQ89" s="1050"/>
      <c r="CR89" s="1048"/>
      <c r="CS89" s="1049"/>
      <c r="CT89" s="1049"/>
      <c r="CU89" s="1049"/>
      <c r="CV89" s="1050"/>
      <c r="CW89" s="1048"/>
      <c r="CX89" s="1049"/>
      <c r="CY89" s="1049"/>
      <c r="CZ89" s="1049"/>
      <c r="DA89" s="1050"/>
      <c r="DB89" s="1048"/>
      <c r="DC89" s="1049"/>
      <c r="DD89" s="1049"/>
      <c r="DE89" s="1049"/>
      <c r="DF89" s="1050"/>
      <c r="DG89" s="1048"/>
      <c r="DH89" s="1049"/>
      <c r="DI89" s="1049"/>
      <c r="DJ89" s="1049"/>
      <c r="DK89" s="1050"/>
      <c r="DL89" s="1048"/>
      <c r="DM89" s="1049"/>
      <c r="DN89" s="1049"/>
      <c r="DO89" s="1049"/>
      <c r="DP89" s="1050"/>
      <c r="DQ89" s="1048"/>
      <c r="DR89" s="1049"/>
      <c r="DS89" s="1049"/>
      <c r="DT89" s="1049"/>
      <c r="DU89" s="1050"/>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5"/>
      <c r="BT90" s="1046"/>
      <c r="BU90" s="1046"/>
      <c r="BV90" s="1046"/>
      <c r="BW90" s="1046"/>
      <c r="BX90" s="1046"/>
      <c r="BY90" s="1046"/>
      <c r="BZ90" s="1046"/>
      <c r="CA90" s="1046"/>
      <c r="CB90" s="1046"/>
      <c r="CC90" s="1046"/>
      <c r="CD90" s="1046"/>
      <c r="CE90" s="1046"/>
      <c r="CF90" s="1046"/>
      <c r="CG90" s="1047"/>
      <c r="CH90" s="1048"/>
      <c r="CI90" s="1049"/>
      <c r="CJ90" s="1049"/>
      <c r="CK90" s="1049"/>
      <c r="CL90" s="1050"/>
      <c r="CM90" s="1048"/>
      <c r="CN90" s="1049"/>
      <c r="CO90" s="1049"/>
      <c r="CP90" s="1049"/>
      <c r="CQ90" s="1050"/>
      <c r="CR90" s="1048"/>
      <c r="CS90" s="1049"/>
      <c r="CT90" s="1049"/>
      <c r="CU90" s="1049"/>
      <c r="CV90" s="1050"/>
      <c r="CW90" s="1048"/>
      <c r="CX90" s="1049"/>
      <c r="CY90" s="1049"/>
      <c r="CZ90" s="1049"/>
      <c r="DA90" s="1050"/>
      <c r="DB90" s="1048"/>
      <c r="DC90" s="1049"/>
      <c r="DD90" s="1049"/>
      <c r="DE90" s="1049"/>
      <c r="DF90" s="1050"/>
      <c r="DG90" s="1048"/>
      <c r="DH90" s="1049"/>
      <c r="DI90" s="1049"/>
      <c r="DJ90" s="1049"/>
      <c r="DK90" s="1050"/>
      <c r="DL90" s="1048"/>
      <c r="DM90" s="1049"/>
      <c r="DN90" s="1049"/>
      <c r="DO90" s="1049"/>
      <c r="DP90" s="1050"/>
      <c r="DQ90" s="1048"/>
      <c r="DR90" s="1049"/>
      <c r="DS90" s="1049"/>
      <c r="DT90" s="1049"/>
      <c r="DU90" s="1050"/>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5"/>
      <c r="BT91" s="1046"/>
      <c r="BU91" s="1046"/>
      <c r="BV91" s="1046"/>
      <c r="BW91" s="1046"/>
      <c r="BX91" s="1046"/>
      <c r="BY91" s="1046"/>
      <c r="BZ91" s="1046"/>
      <c r="CA91" s="1046"/>
      <c r="CB91" s="1046"/>
      <c r="CC91" s="1046"/>
      <c r="CD91" s="1046"/>
      <c r="CE91" s="1046"/>
      <c r="CF91" s="1046"/>
      <c r="CG91" s="1047"/>
      <c r="CH91" s="1048"/>
      <c r="CI91" s="1049"/>
      <c r="CJ91" s="1049"/>
      <c r="CK91" s="1049"/>
      <c r="CL91" s="1050"/>
      <c r="CM91" s="1048"/>
      <c r="CN91" s="1049"/>
      <c r="CO91" s="1049"/>
      <c r="CP91" s="1049"/>
      <c r="CQ91" s="1050"/>
      <c r="CR91" s="1048"/>
      <c r="CS91" s="1049"/>
      <c r="CT91" s="1049"/>
      <c r="CU91" s="1049"/>
      <c r="CV91" s="1050"/>
      <c r="CW91" s="1048"/>
      <c r="CX91" s="1049"/>
      <c r="CY91" s="1049"/>
      <c r="CZ91" s="1049"/>
      <c r="DA91" s="1050"/>
      <c r="DB91" s="1048"/>
      <c r="DC91" s="1049"/>
      <c r="DD91" s="1049"/>
      <c r="DE91" s="1049"/>
      <c r="DF91" s="1050"/>
      <c r="DG91" s="1048"/>
      <c r="DH91" s="1049"/>
      <c r="DI91" s="1049"/>
      <c r="DJ91" s="1049"/>
      <c r="DK91" s="1050"/>
      <c r="DL91" s="1048"/>
      <c r="DM91" s="1049"/>
      <c r="DN91" s="1049"/>
      <c r="DO91" s="1049"/>
      <c r="DP91" s="1050"/>
      <c r="DQ91" s="1048"/>
      <c r="DR91" s="1049"/>
      <c r="DS91" s="1049"/>
      <c r="DT91" s="1049"/>
      <c r="DU91" s="1050"/>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5"/>
      <c r="BT92" s="1046"/>
      <c r="BU92" s="1046"/>
      <c r="BV92" s="1046"/>
      <c r="BW92" s="1046"/>
      <c r="BX92" s="1046"/>
      <c r="BY92" s="1046"/>
      <c r="BZ92" s="1046"/>
      <c r="CA92" s="1046"/>
      <c r="CB92" s="1046"/>
      <c r="CC92" s="1046"/>
      <c r="CD92" s="1046"/>
      <c r="CE92" s="1046"/>
      <c r="CF92" s="1046"/>
      <c r="CG92" s="1047"/>
      <c r="CH92" s="1048"/>
      <c r="CI92" s="1049"/>
      <c r="CJ92" s="1049"/>
      <c r="CK92" s="1049"/>
      <c r="CL92" s="1050"/>
      <c r="CM92" s="1048"/>
      <c r="CN92" s="1049"/>
      <c r="CO92" s="1049"/>
      <c r="CP92" s="1049"/>
      <c r="CQ92" s="1050"/>
      <c r="CR92" s="1048"/>
      <c r="CS92" s="1049"/>
      <c r="CT92" s="1049"/>
      <c r="CU92" s="1049"/>
      <c r="CV92" s="1050"/>
      <c r="CW92" s="1048"/>
      <c r="CX92" s="1049"/>
      <c r="CY92" s="1049"/>
      <c r="CZ92" s="1049"/>
      <c r="DA92" s="1050"/>
      <c r="DB92" s="1048"/>
      <c r="DC92" s="1049"/>
      <c r="DD92" s="1049"/>
      <c r="DE92" s="1049"/>
      <c r="DF92" s="1050"/>
      <c r="DG92" s="1048"/>
      <c r="DH92" s="1049"/>
      <c r="DI92" s="1049"/>
      <c r="DJ92" s="1049"/>
      <c r="DK92" s="1050"/>
      <c r="DL92" s="1048"/>
      <c r="DM92" s="1049"/>
      <c r="DN92" s="1049"/>
      <c r="DO92" s="1049"/>
      <c r="DP92" s="1050"/>
      <c r="DQ92" s="1048"/>
      <c r="DR92" s="1049"/>
      <c r="DS92" s="1049"/>
      <c r="DT92" s="1049"/>
      <c r="DU92" s="1050"/>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5"/>
      <c r="BT93" s="1046"/>
      <c r="BU93" s="1046"/>
      <c r="BV93" s="1046"/>
      <c r="BW93" s="1046"/>
      <c r="BX93" s="1046"/>
      <c r="BY93" s="1046"/>
      <c r="BZ93" s="1046"/>
      <c r="CA93" s="1046"/>
      <c r="CB93" s="1046"/>
      <c r="CC93" s="1046"/>
      <c r="CD93" s="1046"/>
      <c r="CE93" s="1046"/>
      <c r="CF93" s="1046"/>
      <c r="CG93" s="1047"/>
      <c r="CH93" s="1048"/>
      <c r="CI93" s="1049"/>
      <c r="CJ93" s="1049"/>
      <c r="CK93" s="1049"/>
      <c r="CL93" s="1050"/>
      <c r="CM93" s="1048"/>
      <c r="CN93" s="1049"/>
      <c r="CO93" s="1049"/>
      <c r="CP93" s="1049"/>
      <c r="CQ93" s="1050"/>
      <c r="CR93" s="1048"/>
      <c r="CS93" s="1049"/>
      <c r="CT93" s="1049"/>
      <c r="CU93" s="1049"/>
      <c r="CV93" s="1050"/>
      <c r="CW93" s="1048"/>
      <c r="CX93" s="1049"/>
      <c r="CY93" s="1049"/>
      <c r="CZ93" s="1049"/>
      <c r="DA93" s="1050"/>
      <c r="DB93" s="1048"/>
      <c r="DC93" s="1049"/>
      <c r="DD93" s="1049"/>
      <c r="DE93" s="1049"/>
      <c r="DF93" s="1050"/>
      <c r="DG93" s="1048"/>
      <c r="DH93" s="1049"/>
      <c r="DI93" s="1049"/>
      <c r="DJ93" s="1049"/>
      <c r="DK93" s="1050"/>
      <c r="DL93" s="1048"/>
      <c r="DM93" s="1049"/>
      <c r="DN93" s="1049"/>
      <c r="DO93" s="1049"/>
      <c r="DP93" s="1050"/>
      <c r="DQ93" s="1048"/>
      <c r="DR93" s="1049"/>
      <c r="DS93" s="1049"/>
      <c r="DT93" s="1049"/>
      <c r="DU93" s="1050"/>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5"/>
      <c r="BT94" s="1046"/>
      <c r="BU94" s="1046"/>
      <c r="BV94" s="1046"/>
      <c r="BW94" s="1046"/>
      <c r="BX94" s="1046"/>
      <c r="BY94" s="1046"/>
      <c r="BZ94" s="1046"/>
      <c r="CA94" s="1046"/>
      <c r="CB94" s="1046"/>
      <c r="CC94" s="1046"/>
      <c r="CD94" s="1046"/>
      <c r="CE94" s="1046"/>
      <c r="CF94" s="1046"/>
      <c r="CG94" s="1047"/>
      <c r="CH94" s="1048"/>
      <c r="CI94" s="1049"/>
      <c r="CJ94" s="1049"/>
      <c r="CK94" s="1049"/>
      <c r="CL94" s="1050"/>
      <c r="CM94" s="1048"/>
      <c r="CN94" s="1049"/>
      <c r="CO94" s="1049"/>
      <c r="CP94" s="1049"/>
      <c r="CQ94" s="1050"/>
      <c r="CR94" s="1048"/>
      <c r="CS94" s="1049"/>
      <c r="CT94" s="1049"/>
      <c r="CU94" s="1049"/>
      <c r="CV94" s="1050"/>
      <c r="CW94" s="1048"/>
      <c r="CX94" s="1049"/>
      <c r="CY94" s="1049"/>
      <c r="CZ94" s="1049"/>
      <c r="DA94" s="1050"/>
      <c r="DB94" s="1048"/>
      <c r="DC94" s="1049"/>
      <c r="DD94" s="1049"/>
      <c r="DE94" s="1049"/>
      <c r="DF94" s="1050"/>
      <c r="DG94" s="1048"/>
      <c r="DH94" s="1049"/>
      <c r="DI94" s="1049"/>
      <c r="DJ94" s="1049"/>
      <c r="DK94" s="1050"/>
      <c r="DL94" s="1048"/>
      <c r="DM94" s="1049"/>
      <c r="DN94" s="1049"/>
      <c r="DO94" s="1049"/>
      <c r="DP94" s="1050"/>
      <c r="DQ94" s="1048"/>
      <c r="DR94" s="1049"/>
      <c r="DS94" s="1049"/>
      <c r="DT94" s="1049"/>
      <c r="DU94" s="1050"/>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5"/>
      <c r="BT95" s="1046"/>
      <c r="BU95" s="1046"/>
      <c r="BV95" s="1046"/>
      <c r="BW95" s="1046"/>
      <c r="BX95" s="1046"/>
      <c r="BY95" s="1046"/>
      <c r="BZ95" s="1046"/>
      <c r="CA95" s="1046"/>
      <c r="CB95" s="1046"/>
      <c r="CC95" s="1046"/>
      <c r="CD95" s="1046"/>
      <c r="CE95" s="1046"/>
      <c r="CF95" s="1046"/>
      <c r="CG95" s="1047"/>
      <c r="CH95" s="1048"/>
      <c r="CI95" s="1049"/>
      <c r="CJ95" s="1049"/>
      <c r="CK95" s="1049"/>
      <c r="CL95" s="1050"/>
      <c r="CM95" s="1048"/>
      <c r="CN95" s="1049"/>
      <c r="CO95" s="1049"/>
      <c r="CP95" s="1049"/>
      <c r="CQ95" s="1050"/>
      <c r="CR95" s="1048"/>
      <c r="CS95" s="1049"/>
      <c r="CT95" s="1049"/>
      <c r="CU95" s="1049"/>
      <c r="CV95" s="1050"/>
      <c r="CW95" s="1048"/>
      <c r="CX95" s="1049"/>
      <c r="CY95" s="1049"/>
      <c r="CZ95" s="1049"/>
      <c r="DA95" s="1050"/>
      <c r="DB95" s="1048"/>
      <c r="DC95" s="1049"/>
      <c r="DD95" s="1049"/>
      <c r="DE95" s="1049"/>
      <c r="DF95" s="1050"/>
      <c r="DG95" s="1048"/>
      <c r="DH95" s="1049"/>
      <c r="DI95" s="1049"/>
      <c r="DJ95" s="1049"/>
      <c r="DK95" s="1050"/>
      <c r="DL95" s="1048"/>
      <c r="DM95" s="1049"/>
      <c r="DN95" s="1049"/>
      <c r="DO95" s="1049"/>
      <c r="DP95" s="1050"/>
      <c r="DQ95" s="1048"/>
      <c r="DR95" s="1049"/>
      <c r="DS95" s="1049"/>
      <c r="DT95" s="1049"/>
      <c r="DU95" s="1050"/>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5"/>
      <c r="BT96" s="1046"/>
      <c r="BU96" s="1046"/>
      <c r="BV96" s="1046"/>
      <c r="BW96" s="1046"/>
      <c r="BX96" s="1046"/>
      <c r="BY96" s="1046"/>
      <c r="BZ96" s="1046"/>
      <c r="CA96" s="1046"/>
      <c r="CB96" s="1046"/>
      <c r="CC96" s="1046"/>
      <c r="CD96" s="1046"/>
      <c r="CE96" s="1046"/>
      <c r="CF96" s="1046"/>
      <c r="CG96" s="1047"/>
      <c r="CH96" s="1048"/>
      <c r="CI96" s="1049"/>
      <c r="CJ96" s="1049"/>
      <c r="CK96" s="1049"/>
      <c r="CL96" s="1050"/>
      <c r="CM96" s="1048"/>
      <c r="CN96" s="1049"/>
      <c r="CO96" s="1049"/>
      <c r="CP96" s="1049"/>
      <c r="CQ96" s="1050"/>
      <c r="CR96" s="1048"/>
      <c r="CS96" s="1049"/>
      <c r="CT96" s="1049"/>
      <c r="CU96" s="1049"/>
      <c r="CV96" s="1050"/>
      <c r="CW96" s="1048"/>
      <c r="CX96" s="1049"/>
      <c r="CY96" s="1049"/>
      <c r="CZ96" s="1049"/>
      <c r="DA96" s="1050"/>
      <c r="DB96" s="1048"/>
      <c r="DC96" s="1049"/>
      <c r="DD96" s="1049"/>
      <c r="DE96" s="1049"/>
      <c r="DF96" s="1050"/>
      <c r="DG96" s="1048"/>
      <c r="DH96" s="1049"/>
      <c r="DI96" s="1049"/>
      <c r="DJ96" s="1049"/>
      <c r="DK96" s="1050"/>
      <c r="DL96" s="1048"/>
      <c r="DM96" s="1049"/>
      <c r="DN96" s="1049"/>
      <c r="DO96" s="1049"/>
      <c r="DP96" s="1050"/>
      <c r="DQ96" s="1048"/>
      <c r="DR96" s="1049"/>
      <c r="DS96" s="1049"/>
      <c r="DT96" s="1049"/>
      <c r="DU96" s="1050"/>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5"/>
      <c r="BT97" s="1046"/>
      <c r="BU97" s="1046"/>
      <c r="BV97" s="1046"/>
      <c r="BW97" s="1046"/>
      <c r="BX97" s="1046"/>
      <c r="BY97" s="1046"/>
      <c r="BZ97" s="1046"/>
      <c r="CA97" s="1046"/>
      <c r="CB97" s="1046"/>
      <c r="CC97" s="1046"/>
      <c r="CD97" s="1046"/>
      <c r="CE97" s="1046"/>
      <c r="CF97" s="1046"/>
      <c r="CG97" s="1047"/>
      <c r="CH97" s="1048"/>
      <c r="CI97" s="1049"/>
      <c r="CJ97" s="1049"/>
      <c r="CK97" s="1049"/>
      <c r="CL97" s="1050"/>
      <c r="CM97" s="1048"/>
      <c r="CN97" s="1049"/>
      <c r="CO97" s="1049"/>
      <c r="CP97" s="1049"/>
      <c r="CQ97" s="1050"/>
      <c r="CR97" s="1048"/>
      <c r="CS97" s="1049"/>
      <c r="CT97" s="1049"/>
      <c r="CU97" s="1049"/>
      <c r="CV97" s="1050"/>
      <c r="CW97" s="1048"/>
      <c r="CX97" s="1049"/>
      <c r="CY97" s="1049"/>
      <c r="CZ97" s="1049"/>
      <c r="DA97" s="1050"/>
      <c r="DB97" s="1048"/>
      <c r="DC97" s="1049"/>
      <c r="DD97" s="1049"/>
      <c r="DE97" s="1049"/>
      <c r="DF97" s="1050"/>
      <c r="DG97" s="1048"/>
      <c r="DH97" s="1049"/>
      <c r="DI97" s="1049"/>
      <c r="DJ97" s="1049"/>
      <c r="DK97" s="1050"/>
      <c r="DL97" s="1048"/>
      <c r="DM97" s="1049"/>
      <c r="DN97" s="1049"/>
      <c r="DO97" s="1049"/>
      <c r="DP97" s="1050"/>
      <c r="DQ97" s="1048"/>
      <c r="DR97" s="1049"/>
      <c r="DS97" s="1049"/>
      <c r="DT97" s="1049"/>
      <c r="DU97" s="1050"/>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5"/>
      <c r="BT98" s="1046"/>
      <c r="BU98" s="1046"/>
      <c r="BV98" s="1046"/>
      <c r="BW98" s="1046"/>
      <c r="BX98" s="1046"/>
      <c r="BY98" s="1046"/>
      <c r="BZ98" s="1046"/>
      <c r="CA98" s="1046"/>
      <c r="CB98" s="1046"/>
      <c r="CC98" s="1046"/>
      <c r="CD98" s="1046"/>
      <c r="CE98" s="1046"/>
      <c r="CF98" s="1046"/>
      <c r="CG98" s="1047"/>
      <c r="CH98" s="1048"/>
      <c r="CI98" s="1049"/>
      <c r="CJ98" s="1049"/>
      <c r="CK98" s="1049"/>
      <c r="CL98" s="1050"/>
      <c r="CM98" s="1048"/>
      <c r="CN98" s="1049"/>
      <c r="CO98" s="1049"/>
      <c r="CP98" s="1049"/>
      <c r="CQ98" s="1050"/>
      <c r="CR98" s="1048"/>
      <c r="CS98" s="1049"/>
      <c r="CT98" s="1049"/>
      <c r="CU98" s="1049"/>
      <c r="CV98" s="1050"/>
      <c r="CW98" s="1048"/>
      <c r="CX98" s="1049"/>
      <c r="CY98" s="1049"/>
      <c r="CZ98" s="1049"/>
      <c r="DA98" s="1050"/>
      <c r="DB98" s="1048"/>
      <c r="DC98" s="1049"/>
      <c r="DD98" s="1049"/>
      <c r="DE98" s="1049"/>
      <c r="DF98" s="1050"/>
      <c r="DG98" s="1048"/>
      <c r="DH98" s="1049"/>
      <c r="DI98" s="1049"/>
      <c r="DJ98" s="1049"/>
      <c r="DK98" s="1050"/>
      <c r="DL98" s="1048"/>
      <c r="DM98" s="1049"/>
      <c r="DN98" s="1049"/>
      <c r="DO98" s="1049"/>
      <c r="DP98" s="1050"/>
      <c r="DQ98" s="1048"/>
      <c r="DR98" s="1049"/>
      <c r="DS98" s="1049"/>
      <c r="DT98" s="1049"/>
      <c r="DU98" s="1050"/>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5"/>
      <c r="BT99" s="1046"/>
      <c r="BU99" s="1046"/>
      <c r="BV99" s="1046"/>
      <c r="BW99" s="1046"/>
      <c r="BX99" s="1046"/>
      <c r="BY99" s="1046"/>
      <c r="BZ99" s="1046"/>
      <c r="CA99" s="1046"/>
      <c r="CB99" s="1046"/>
      <c r="CC99" s="1046"/>
      <c r="CD99" s="1046"/>
      <c r="CE99" s="1046"/>
      <c r="CF99" s="1046"/>
      <c r="CG99" s="1047"/>
      <c r="CH99" s="1048"/>
      <c r="CI99" s="1049"/>
      <c r="CJ99" s="1049"/>
      <c r="CK99" s="1049"/>
      <c r="CL99" s="1050"/>
      <c r="CM99" s="1048"/>
      <c r="CN99" s="1049"/>
      <c r="CO99" s="1049"/>
      <c r="CP99" s="1049"/>
      <c r="CQ99" s="1050"/>
      <c r="CR99" s="1048"/>
      <c r="CS99" s="1049"/>
      <c r="CT99" s="1049"/>
      <c r="CU99" s="1049"/>
      <c r="CV99" s="1050"/>
      <c r="CW99" s="1048"/>
      <c r="CX99" s="1049"/>
      <c r="CY99" s="1049"/>
      <c r="CZ99" s="1049"/>
      <c r="DA99" s="1050"/>
      <c r="DB99" s="1048"/>
      <c r="DC99" s="1049"/>
      <c r="DD99" s="1049"/>
      <c r="DE99" s="1049"/>
      <c r="DF99" s="1050"/>
      <c r="DG99" s="1048"/>
      <c r="DH99" s="1049"/>
      <c r="DI99" s="1049"/>
      <c r="DJ99" s="1049"/>
      <c r="DK99" s="1050"/>
      <c r="DL99" s="1048"/>
      <c r="DM99" s="1049"/>
      <c r="DN99" s="1049"/>
      <c r="DO99" s="1049"/>
      <c r="DP99" s="1050"/>
      <c r="DQ99" s="1048"/>
      <c r="DR99" s="1049"/>
      <c r="DS99" s="1049"/>
      <c r="DT99" s="1049"/>
      <c r="DU99" s="1050"/>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5"/>
      <c r="BT100" s="1046"/>
      <c r="BU100" s="1046"/>
      <c r="BV100" s="1046"/>
      <c r="BW100" s="1046"/>
      <c r="BX100" s="1046"/>
      <c r="BY100" s="1046"/>
      <c r="BZ100" s="1046"/>
      <c r="CA100" s="1046"/>
      <c r="CB100" s="1046"/>
      <c r="CC100" s="1046"/>
      <c r="CD100" s="1046"/>
      <c r="CE100" s="1046"/>
      <c r="CF100" s="1046"/>
      <c r="CG100" s="1047"/>
      <c r="CH100" s="1048"/>
      <c r="CI100" s="1049"/>
      <c r="CJ100" s="1049"/>
      <c r="CK100" s="1049"/>
      <c r="CL100" s="1050"/>
      <c r="CM100" s="1048"/>
      <c r="CN100" s="1049"/>
      <c r="CO100" s="1049"/>
      <c r="CP100" s="1049"/>
      <c r="CQ100" s="1050"/>
      <c r="CR100" s="1048"/>
      <c r="CS100" s="1049"/>
      <c r="CT100" s="1049"/>
      <c r="CU100" s="1049"/>
      <c r="CV100" s="1050"/>
      <c r="CW100" s="1048"/>
      <c r="CX100" s="1049"/>
      <c r="CY100" s="1049"/>
      <c r="CZ100" s="1049"/>
      <c r="DA100" s="1050"/>
      <c r="DB100" s="1048"/>
      <c r="DC100" s="1049"/>
      <c r="DD100" s="1049"/>
      <c r="DE100" s="1049"/>
      <c r="DF100" s="1050"/>
      <c r="DG100" s="1048"/>
      <c r="DH100" s="1049"/>
      <c r="DI100" s="1049"/>
      <c r="DJ100" s="1049"/>
      <c r="DK100" s="1050"/>
      <c r="DL100" s="1048"/>
      <c r="DM100" s="1049"/>
      <c r="DN100" s="1049"/>
      <c r="DO100" s="1049"/>
      <c r="DP100" s="1050"/>
      <c r="DQ100" s="1048"/>
      <c r="DR100" s="1049"/>
      <c r="DS100" s="1049"/>
      <c r="DT100" s="1049"/>
      <c r="DU100" s="1050"/>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5"/>
      <c r="BT101" s="1046"/>
      <c r="BU101" s="1046"/>
      <c r="BV101" s="1046"/>
      <c r="BW101" s="1046"/>
      <c r="BX101" s="1046"/>
      <c r="BY101" s="1046"/>
      <c r="BZ101" s="1046"/>
      <c r="CA101" s="1046"/>
      <c r="CB101" s="1046"/>
      <c r="CC101" s="1046"/>
      <c r="CD101" s="1046"/>
      <c r="CE101" s="1046"/>
      <c r="CF101" s="1046"/>
      <c r="CG101" s="1047"/>
      <c r="CH101" s="1048"/>
      <c r="CI101" s="1049"/>
      <c r="CJ101" s="1049"/>
      <c r="CK101" s="1049"/>
      <c r="CL101" s="1050"/>
      <c r="CM101" s="1048"/>
      <c r="CN101" s="1049"/>
      <c r="CO101" s="1049"/>
      <c r="CP101" s="1049"/>
      <c r="CQ101" s="1050"/>
      <c r="CR101" s="1048"/>
      <c r="CS101" s="1049"/>
      <c r="CT101" s="1049"/>
      <c r="CU101" s="1049"/>
      <c r="CV101" s="1050"/>
      <c r="CW101" s="1048"/>
      <c r="CX101" s="1049"/>
      <c r="CY101" s="1049"/>
      <c r="CZ101" s="1049"/>
      <c r="DA101" s="1050"/>
      <c r="DB101" s="1048"/>
      <c r="DC101" s="1049"/>
      <c r="DD101" s="1049"/>
      <c r="DE101" s="1049"/>
      <c r="DF101" s="1050"/>
      <c r="DG101" s="1048"/>
      <c r="DH101" s="1049"/>
      <c r="DI101" s="1049"/>
      <c r="DJ101" s="1049"/>
      <c r="DK101" s="1050"/>
      <c r="DL101" s="1048"/>
      <c r="DM101" s="1049"/>
      <c r="DN101" s="1049"/>
      <c r="DO101" s="1049"/>
      <c r="DP101" s="1050"/>
      <c r="DQ101" s="1048"/>
      <c r="DR101" s="1049"/>
      <c r="DS101" s="1049"/>
      <c r="DT101" s="1049"/>
      <c r="DU101" s="1050"/>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1033" t="s">
        <v>417</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f>SUM(CR7:CV88)</f>
        <v>49</v>
      </c>
      <c r="CS102" s="1040"/>
      <c r="CT102" s="1040"/>
      <c r="CU102" s="1040"/>
      <c r="CV102" s="1041"/>
      <c r="CW102" s="1042">
        <v>0</v>
      </c>
      <c r="CX102" s="1043"/>
      <c r="CY102" s="1043"/>
      <c r="CZ102" s="1043"/>
      <c r="DA102" s="1044"/>
      <c r="DB102" s="1042">
        <v>0</v>
      </c>
      <c r="DC102" s="1043"/>
      <c r="DD102" s="1043"/>
      <c r="DE102" s="1043"/>
      <c r="DF102" s="1044"/>
      <c r="DG102" s="1042">
        <v>0</v>
      </c>
      <c r="DH102" s="1043"/>
      <c r="DI102" s="1043"/>
      <c r="DJ102" s="1043"/>
      <c r="DK102" s="1044"/>
      <c r="DL102" s="1042">
        <v>0</v>
      </c>
      <c r="DM102" s="1043"/>
      <c r="DN102" s="1043"/>
      <c r="DO102" s="1043"/>
      <c r="DP102" s="1044"/>
      <c r="DQ102" s="1042">
        <v>0</v>
      </c>
      <c r="DR102" s="1043"/>
      <c r="DS102" s="1043"/>
      <c r="DT102" s="1043"/>
      <c r="DU102" s="1044"/>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418</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419</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422</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423</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424</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425</v>
      </c>
      <c r="AB109" s="983"/>
      <c r="AC109" s="983"/>
      <c r="AD109" s="983"/>
      <c r="AE109" s="984"/>
      <c r="AF109" s="985" t="s">
        <v>308</v>
      </c>
      <c r="AG109" s="983"/>
      <c r="AH109" s="983"/>
      <c r="AI109" s="983"/>
      <c r="AJ109" s="984"/>
      <c r="AK109" s="985" t="s">
        <v>307</v>
      </c>
      <c r="AL109" s="983"/>
      <c r="AM109" s="983"/>
      <c r="AN109" s="983"/>
      <c r="AO109" s="984"/>
      <c r="AP109" s="985" t="s">
        <v>426</v>
      </c>
      <c r="AQ109" s="983"/>
      <c r="AR109" s="983"/>
      <c r="AS109" s="983"/>
      <c r="AT109" s="1014"/>
      <c r="AU109" s="982" t="s">
        <v>424</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425</v>
      </c>
      <c r="BR109" s="983"/>
      <c r="BS109" s="983"/>
      <c r="BT109" s="983"/>
      <c r="BU109" s="984"/>
      <c r="BV109" s="985" t="s">
        <v>308</v>
      </c>
      <c r="BW109" s="983"/>
      <c r="BX109" s="983"/>
      <c r="BY109" s="983"/>
      <c r="BZ109" s="984"/>
      <c r="CA109" s="985" t="s">
        <v>307</v>
      </c>
      <c r="CB109" s="983"/>
      <c r="CC109" s="983"/>
      <c r="CD109" s="983"/>
      <c r="CE109" s="984"/>
      <c r="CF109" s="1021" t="s">
        <v>426</v>
      </c>
      <c r="CG109" s="1021"/>
      <c r="CH109" s="1021"/>
      <c r="CI109" s="1021"/>
      <c r="CJ109" s="1021"/>
      <c r="CK109" s="985" t="s">
        <v>427</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425</v>
      </c>
      <c r="DH109" s="983"/>
      <c r="DI109" s="983"/>
      <c r="DJ109" s="983"/>
      <c r="DK109" s="984"/>
      <c r="DL109" s="985" t="s">
        <v>308</v>
      </c>
      <c r="DM109" s="983"/>
      <c r="DN109" s="983"/>
      <c r="DO109" s="983"/>
      <c r="DP109" s="984"/>
      <c r="DQ109" s="985" t="s">
        <v>307</v>
      </c>
      <c r="DR109" s="983"/>
      <c r="DS109" s="983"/>
      <c r="DT109" s="983"/>
      <c r="DU109" s="984"/>
      <c r="DV109" s="985" t="s">
        <v>426</v>
      </c>
      <c r="DW109" s="983"/>
      <c r="DX109" s="983"/>
      <c r="DY109" s="983"/>
      <c r="DZ109" s="1014"/>
    </row>
    <row r="110" spans="1:131" s="246" customFormat="1" ht="26.25" customHeight="1" x14ac:dyDescent="0.15">
      <c r="A110" s="885" t="s">
        <v>428</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3244440</v>
      </c>
      <c r="AB110" s="976"/>
      <c r="AC110" s="976"/>
      <c r="AD110" s="976"/>
      <c r="AE110" s="977"/>
      <c r="AF110" s="978">
        <v>3219941</v>
      </c>
      <c r="AG110" s="976"/>
      <c r="AH110" s="976"/>
      <c r="AI110" s="976"/>
      <c r="AJ110" s="977"/>
      <c r="AK110" s="978">
        <v>3292638</v>
      </c>
      <c r="AL110" s="976"/>
      <c r="AM110" s="976"/>
      <c r="AN110" s="976"/>
      <c r="AO110" s="977"/>
      <c r="AP110" s="979">
        <v>32.5</v>
      </c>
      <c r="AQ110" s="980"/>
      <c r="AR110" s="980"/>
      <c r="AS110" s="980"/>
      <c r="AT110" s="981"/>
      <c r="AU110" s="1015" t="s">
        <v>72</v>
      </c>
      <c r="AV110" s="1016"/>
      <c r="AW110" s="1016"/>
      <c r="AX110" s="1016"/>
      <c r="AY110" s="1016"/>
      <c r="AZ110" s="941" t="s">
        <v>429</v>
      </c>
      <c r="BA110" s="886"/>
      <c r="BB110" s="886"/>
      <c r="BC110" s="886"/>
      <c r="BD110" s="886"/>
      <c r="BE110" s="886"/>
      <c r="BF110" s="886"/>
      <c r="BG110" s="886"/>
      <c r="BH110" s="886"/>
      <c r="BI110" s="886"/>
      <c r="BJ110" s="886"/>
      <c r="BK110" s="886"/>
      <c r="BL110" s="886"/>
      <c r="BM110" s="886"/>
      <c r="BN110" s="886"/>
      <c r="BO110" s="886"/>
      <c r="BP110" s="887"/>
      <c r="BQ110" s="942">
        <v>36295186</v>
      </c>
      <c r="BR110" s="923"/>
      <c r="BS110" s="923"/>
      <c r="BT110" s="923"/>
      <c r="BU110" s="923"/>
      <c r="BV110" s="923">
        <v>36204400</v>
      </c>
      <c r="BW110" s="923"/>
      <c r="BX110" s="923"/>
      <c r="BY110" s="923"/>
      <c r="BZ110" s="923"/>
      <c r="CA110" s="923">
        <v>36222532</v>
      </c>
      <c r="CB110" s="923"/>
      <c r="CC110" s="923"/>
      <c r="CD110" s="923"/>
      <c r="CE110" s="923"/>
      <c r="CF110" s="947">
        <v>357.6</v>
      </c>
      <c r="CG110" s="948"/>
      <c r="CH110" s="948"/>
      <c r="CI110" s="948"/>
      <c r="CJ110" s="948"/>
      <c r="CK110" s="1011" t="s">
        <v>430</v>
      </c>
      <c r="CL110" s="897"/>
      <c r="CM110" s="972" t="s">
        <v>431</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184</v>
      </c>
      <c r="DH110" s="923"/>
      <c r="DI110" s="923"/>
      <c r="DJ110" s="923"/>
      <c r="DK110" s="923"/>
      <c r="DL110" s="923" t="s">
        <v>184</v>
      </c>
      <c r="DM110" s="923"/>
      <c r="DN110" s="923"/>
      <c r="DO110" s="923"/>
      <c r="DP110" s="923"/>
      <c r="DQ110" s="923" t="s">
        <v>184</v>
      </c>
      <c r="DR110" s="923"/>
      <c r="DS110" s="923"/>
      <c r="DT110" s="923"/>
      <c r="DU110" s="923"/>
      <c r="DV110" s="924" t="s">
        <v>184</v>
      </c>
      <c r="DW110" s="924"/>
      <c r="DX110" s="924"/>
      <c r="DY110" s="924"/>
      <c r="DZ110" s="925"/>
    </row>
    <row r="111" spans="1:131" s="246" customFormat="1" ht="26.25" customHeight="1" x14ac:dyDescent="0.15">
      <c r="A111" s="852" t="s">
        <v>432</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391</v>
      </c>
      <c r="AB111" s="1004"/>
      <c r="AC111" s="1004"/>
      <c r="AD111" s="1004"/>
      <c r="AE111" s="1005"/>
      <c r="AF111" s="1006" t="s">
        <v>391</v>
      </c>
      <c r="AG111" s="1004"/>
      <c r="AH111" s="1004"/>
      <c r="AI111" s="1004"/>
      <c r="AJ111" s="1005"/>
      <c r="AK111" s="1006" t="s">
        <v>184</v>
      </c>
      <c r="AL111" s="1004"/>
      <c r="AM111" s="1004"/>
      <c r="AN111" s="1004"/>
      <c r="AO111" s="1005"/>
      <c r="AP111" s="1007" t="s">
        <v>184</v>
      </c>
      <c r="AQ111" s="1008"/>
      <c r="AR111" s="1008"/>
      <c r="AS111" s="1008"/>
      <c r="AT111" s="1009"/>
      <c r="AU111" s="1017"/>
      <c r="AV111" s="1018"/>
      <c r="AW111" s="1018"/>
      <c r="AX111" s="1018"/>
      <c r="AY111" s="1018"/>
      <c r="AZ111" s="893" t="s">
        <v>433</v>
      </c>
      <c r="BA111" s="828"/>
      <c r="BB111" s="828"/>
      <c r="BC111" s="828"/>
      <c r="BD111" s="828"/>
      <c r="BE111" s="828"/>
      <c r="BF111" s="828"/>
      <c r="BG111" s="828"/>
      <c r="BH111" s="828"/>
      <c r="BI111" s="828"/>
      <c r="BJ111" s="828"/>
      <c r="BK111" s="828"/>
      <c r="BL111" s="828"/>
      <c r="BM111" s="828"/>
      <c r="BN111" s="828"/>
      <c r="BO111" s="828"/>
      <c r="BP111" s="829"/>
      <c r="BQ111" s="894">
        <v>62760</v>
      </c>
      <c r="BR111" s="895"/>
      <c r="BS111" s="895"/>
      <c r="BT111" s="895"/>
      <c r="BU111" s="895"/>
      <c r="BV111" s="895">
        <v>134391</v>
      </c>
      <c r="BW111" s="895"/>
      <c r="BX111" s="895"/>
      <c r="BY111" s="895"/>
      <c r="BZ111" s="895"/>
      <c r="CA111" s="895">
        <v>191322</v>
      </c>
      <c r="CB111" s="895"/>
      <c r="CC111" s="895"/>
      <c r="CD111" s="895"/>
      <c r="CE111" s="895"/>
      <c r="CF111" s="956">
        <v>1.9</v>
      </c>
      <c r="CG111" s="957"/>
      <c r="CH111" s="957"/>
      <c r="CI111" s="957"/>
      <c r="CJ111" s="957"/>
      <c r="CK111" s="1012"/>
      <c r="CL111" s="899"/>
      <c r="CM111" s="902" t="s">
        <v>434</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391</v>
      </c>
      <c r="DH111" s="895"/>
      <c r="DI111" s="895"/>
      <c r="DJ111" s="895"/>
      <c r="DK111" s="895"/>
      <c r="DL111" s="895" t="s">
        <v>391</v>
      </c>
      <c r="DM111" s="895"/>
      <c r="DN111" s="895"/>
      <c r="DO111" s="895"/>
      <c r="DP111" s="895"/>
      <c r="DQ111" s="895" t="s">
        <v>391</v>
      </c>
      <c r="DR111" s="895"/>
      <c r="DS111" s="895"/>
      <c r="DT111" s="895"/>
      <c r="DU111" s="895"/>
      <c r="DV111" s="872" t="s">
        <v>184</v>
      </c>
      <c r="DW111" s="872"/>
      <c r="DX111" s="872"/>
      <c r="DY111" s="872"/>
      <c r="DZ111" s="873"/>
    </row>
    <row r="112" spans="1:131" s="246" customFormat="1" ht="26.25" customHeight="1" x14ac:dyDescent="0.15">
      <c r="A112" s="997" t="s">
        <v>435</v>
      </c>
      <c r="B112" s="998"/>
      <c r="C112" s="828" t="s">
        <v>436</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391</v>
      </c>
      <c r="AB112" s="858"/>
      <c r="AC112" s="858"/>
      <c r="AD112" s="858"/>
      <c r="AE112" s="859"/>
      <c r="AF112" s="860" t="s">
        <v>391</v>
      </c>
      <c r="AG112" s="858"/>
      <c r="AH112" s="858"/>
      <c r="AI112" s="858"/>
      <c r="AJ112" s="859"/>
      <c r="AK112" s="860" t="s">
        <v>184</v>
      </c>
      <c r="AL112" s="858"/>
      <c r="AM112" s="858"/>
      <c r="AN112" s="858"/>
      <c r="AO112" s="859"/>
      <c r="AP112" s="905" t="s">
        <v>391</v>
      </c>
      <c r="AQ112" s="906"/>
      <c r="AR112" s="906"/>
      <c r="AS112" s="906"/>
      <c r="AT112" s="907"/>
      <c r="AU112" s="1017"/>
      <c r="AV112" s="1018"/>
      <c r="AW112" s="1018"/>
      <c r="AX112" s="1018"/>
      <c r="AY112" s="1018"/>
      <c r="AZ112" s="893" t="s">
        <v>437</v>
      </c>
      <c r="BA112" s="828"/>
      <c r="BB112" s="828"/>
      <c r="BC112" s="828"/>
      <c r="BD112" s="828"/>
      <c r="BE112" s="828"/>
      <c r="BF112" s="828"/>
      <c r="BG112" s="828"/>
      <c r="BH112" s="828"/>
      <c r="BI112" s="828"/>
      <c r="BJ112" s="828"/>
      <c r="BK112" s="828"/>
      <c r="BL112" s="828"/>
      <c r="BM112" s="828"/>
      <c r="BN112" s="828"/>
      <c r="BO112" s="828"/>
      <c r="BP112" s="829"/>
      <c r="BQ112" s="894">
        <v>9505810</v>
      </c>
      <c r="BR112" s="895"/>
      <c r="BS112" s="895"/>
      <c r="BT112" s="895"/>
      <c r="BU112" s="895"/>
      <c r="BV112" s="895">
        <v>9511271</v>
      </c>
      <c r="BW112" s="895"/>
      <c r="BX112" s="895"/>
      <c r="BY112" s="895"/>
      <c r="BZ112" s="895"/>
      <c r="CA112" s="895">
        <v>9216252</v>
      </c>
      <c r="CB112" s="895"/>
      <c r="CC112" s="895"/>
      <c r="CD112" s="895"/>
      <c r="CE112" s="895"/>
      <c r="CF112" s="956">
        <v>91</v>
      </c>
      <c r="CG112" s="957"/>
      <c r="CH112" s="957"/>
      <c r="CI112" s="957"/>
      <c r="CJ112" s="957"/>
      <c r="CK112" s="1012"/>
      <c r="CL112" s="899"/>
      <c r="CM112" s="902" t="s">
        <v>438</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184</v>
      </c>
      <c r="DH112" s="895"/>
      <c r="DI112" s="895"/>
      <c r="DJ112" s="895"/>
      <c r="DK112" s="895"/>
      <c r="DL112" s="895" t="s">
        <v>184</v>
      </c>
      <c r="DM112" s="895"/>
      <c r="DN112" s="895"/>
      <c r="DO112" s="895"/>
      <c r="DP112" s="895"/>
      <c r="DQ112" s="895" t="s">
        <v>391</v>
      </c>
      <c r="DR112" s="895"/>
      <c r="DS112" s="895"/>
      <c r="DT112" s="895"/>
      <c r="DU112" s="895"/>
      <c r="DV112" s="872" t="s">
        <v>184</v>
      </c>
      <c r="DW112" s="872"/>
      <c r="DX112" s="872"/>
      <c r="DY112" s="872"/>
      <c r="DZ112" s="873"/>
    </row>
    <row r="113" spans="1:130" s="246" customFormat="1" ht="26.25" customHeight="1" x14ac:dyDescent="0.15">
      <c r="A113" s="999"/>
      <c r="B113" s="1000"/>
      <c r="C113" s="828" t="s">
        <v>439</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597722</v>
      </c>
      <c r="AB113" s="1004"/>
      <c r="AC113" s="1004"/>
      <c r="AD113" s="1004"/>
      <c r="AE113" s="1005"/>
      <c r="AF113" s="1006">
        <v>593880</v>
      </c>
      <c r="AG113" s="1004"/>
      <c r="AH113" s="1004"/>
      <c r="AI113" s="1004"/>
      <c r="AJ113" s="1005"/>
      <c r="AK113" s="1006">
        <v>624049</v>
      </c>
      <c r="AL113" s="1004"/>
      <c r="AM113" s="1004"/>
      <c r="AN113" s="1004"/>
      <c r="AO113" s="1005"/>
      <c r="AP113" s="1007">
        <v>6.2</v>
      </c>
      <c r="AQ113" s="1008"/>
      <c r="AR113" s="1008"/>
      <c r="AS113" s="1008"/>
      <c r="AT113" s="1009"/>
      <c r="AU113" s="1017"/>
      <c r="AV113" s="1018"/>
      <c r="AW113" s="1018"/>
      <c r="AX113" s="1018"/>
      <c r="AY113" s="1018"/>
      <c r="AZ113" s="893" t="s">
        <v>440</v>
      </c>
      <c r="BA113" s="828"/>
      <c r="BB113" s="828"/>
      <c r="BC113" s="828"/>
      <c r="BD113" s="828"/>
      <c r="BE113" s="828"/>
      <c r="BF113" s="828"/>
      <c r="BG113" s="828"/>
      <c r="BH113" s="828"/>
      <c r="BI113" s="828"/>
      <c r="BJ113" s="828"/>
      <c r="BK113" s="828"/>
      <c r="BL113" s="828"/>
      <c r="BM113" s="828"/>
      <c r="BN113" s="828"/>
      <c r="BO113" s="828"/>
      <c r="BP113" s="829"/>
      <c r="BQ113" s="894">
        <v>1754744</v>
      </c>
      <c r="BR113" s="895"/>
      <c r="BS113" s="895"/>
      <c r="BT113" s="895"/>
      <c r="BU113" s="895"/>
      <c r="BV113" s="895">
        <v>1959733</v>
      </c>
      <c r="BW113" s="895"/>
      <c r="BX113" s="895"/>
      <c r="BY113" s="895"/>
      <c r="BZ113" s="895"/>
      <c r="CA113" s="895">
        <v>2197204</v>
      </c>
      <c r="CB113" s="895"/>
      <c r="CC113" s="895"/>
      <c r="CD113" s="895"/>
      <c r="CE113" s="895"/>
      <c r="CF113" s="956">
        <v>21.7</v>
      </c>
      <c r="CG113" s="957"/>
      <c r="CH113" s="957"/>
      <c r="CI113" s="957"/>
      <c r="CJ113" s="957"/>
      <c r="CK113" s="1012"/>
      <c r="CL113" s="899"/>
      <c r="CM113" s="902" t="s">
        <v>441</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v>42634</v>
      </c>
      <c r="DH113" s="858"/>
      <c r="DI113" s="858"/>
      <c r="DJ113" s="858"/>
      <c r="DK113" s="859"/>
      <c r="DL113" s="860" t="s">
        <v>184</v>
      </c>
      <c r="DM113" s="858"/>
      <c r="DN113" s="858"/>
      <c r="DO113" s="858"/>
      <c r="DP113" s="859"/>
      <c r="DQ113" s="860" t="s">
        <v>391</v>
      </c>
      <c r="DR113" s="858"/>
      <c r="DS113" s="858"/>
      <c r="DT113" s="858"/>
      <c r="DU113" s="859"/>
      <c r="DV113" s="905" t="s">
        <v>184</v>
      </c>
      <c r="DW113" s="906"/>
      <c r="DX113" s="906"/>
      <c r="DY113" s="906"/>
      <c r="DZ113" s="907"/>
    </row>
    <row r="114" spans="1:130" s="246" customFormat="1" ht="26.25" customHeight="1" x14ac:dyDescent="0.15">
      <c r="A114" s="999"/>
      <c r="B114" s="1000"/>
      <c r="C114" s="828" t="s">
        <v>442</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116571</v>
      </c>
      <c r="AB114" s="858"/>
      <c r="AC114" s="858"/>
      <c r="AD114" s="858"/>
      <c r="AE114" s="859"/>
      <c r="AF114" s="860">
        <v>124913</v>
      </c>
      <c r="AG114" s="858"/>
      <c r="AH114" s="858"/>
      <c r="AI114" s="858"/>
      <c r="AJ114" s="859"/>
      <c r="AK114" s="860">
        <v>142512</v>
      </c>
      <c r="AL114" s="858"/>
      <c r="AM114" s="858"/>
      <c r="AN114" s="858"/>
      <c r="AO114" s="859"/>
      <c r="AP114" s="905">
        <v>1.4</v>
      </c>
      <c r="AQ114" s="906"/>
      <c r="AR114" s="906"/>
      <c r="AS114" s="906"/>
      <c r="AT114" s="907"/>
      <c r="AU114" s="1017"/>
      <c r="AV114" s="1018"/>
      <c r="AW114" s="1018"/>
      <c r="AX114" s="1018"/>
      <c r="AY114" s="1018"/>
      <c r="AZ114" s="893" t="s">
        <v>443</v>
      </c>
      <c r="BA114" s="828"/>
      <c r="BB114" s="828"/>
      <c r="BC114" s="828"/>
      <c r="BD114" s="828"/>
      <c r="BE114" s="828"/>
      <c r="BF114" s="828"/>
      <c r="BG114" s="828"/>
      <c r="BH114" s="828"/>
      <c r="BI114" s="828"/>
      <c r="BJ114" s="828"/>
      <c r="BK114" s="828"/>
      <c r="BL114" s="828"/>
      <c r="BM114" s="828"/>
      <c r="BN114" s="828"/>
      <c r="BO114" s="828"/>
      <c r="BP114" s="829"/>
      <c r="BQ114" s="894">
        <v>4308724</v>
      </c>
      <c r="BR114" s="895"/>
      <c r="BS114" s="895"/>
      <c r="BT114" s="895"/>
      <c r="BU114" s="895"/>
      <c r="BV114" s="895">
        <v>4093759</v>
      </c>
      <c r="BW114" s="895"/>
      <c r="BX114" s="895"/>
      <c r="BY114" s="895"/>
      <c r="BZ114" s="895"/>
      <c r="CA114" s="895">
        <v>3812562</v>
      </c>
      <c r="CB114" s="895"/>
      <c r="CC114" s="895"/>
      <c r="CD114" s="895"/>
      <c r="CE114" s="895"/>
      <c r="CF114" s="956">
        <v>37.6</v>
      </c>
      <c r="CG114" s="957"/>
      <c r="CH114" s="957"/>
      <c r="CI114" s="957"/>
      <c r="CJ114" s="957"/>
      <c r="CK114" s="1012"/>
      <c r="CL114" s="899"/>
      <c r="CM114" s="902" t="s">
        <v>444</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391</v>
      </c>
      <c r="DH114" s="858"/>
      <c r="DI114" s="858"/>
      <c r="DJ114" s="858"/>
      <c r="DK114" s="859"/>
      <c r="DL114" s="860" t="s">
        <v>184</v>
      </c>
      <c r="DM114" s="858"/>
      <c r="DN114" s="858"/>
      <c r="DO114" s="858"/>
      <c r="DP114" s="859"/>
      <c r="DQ114" s="860" t="s">
        <v>445</v>
      </c>
      <c r="DR114" s="858"/>
      <c r="DS114" s="858"/>
      <c r="DT114" s="858"/>
      <c r="DU114" s="859"/>
      <c r="DV114" s="905" t="s">
        <v>184</v>
      </c>
      <c r="DW114" s="906"/>
      <c r="DX114" s="906"/>
      <c r="DY114" s="906"/>
      <c r="DZ114" s="907"/>
    </row>
    <row r="115" spans="1:130" s="246" customFormat="1" ht="26.25" customHeight="1" x14ac:dyDescent="0.15">
      <c r="A115" s="999"/>
      <c r="B115" s="1000"/>
      <c r="C115" s="828" t="s">
        <v>446</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50182</v>
      </c>
      <c r="AB115" s="1004"/>
      <c r="AC115" s="1004"/>
      <c r="AD115" s="1004"/>
      <c r="AE115" s="1005"/>
      <c r="AF115" s="1006">
        <v>47477</v>
      </c>
      <c r="AG115" s="1004"/>
      <c r="AH115" s="1004"/>
      <c r="AI115" s="1004"/>
      <c r="AJ115" s="1005"/>
      <c r="AK115" s="1006">
        <v>5692</v>
      </c>
      <c r="AL115" s="1004"/>
      <c r="AM115" s="1004"/>
      <c r="AN115" s="1004"/>
      <c r="AO115" s="1005"/>
      <c r="AP115" s="1007">
        <v>0.1</v>
      </c>
      <c r="AQ115" s="1008"/>
      <c r="AR115" s="1008"/>
      <c r="AS115" s="1008"/>
      <c r="AT115" s="1009"/>
      <c r="AU115" s="1017"/>
      <c r="AV115" s="1018"/>
      <c r="AW115" s="1018"/>
      <c r="AX115" s="1018"/>
      <c r="AY115" s="1018"/>
      <c r="AZ115" s="893" t="s">
        <v>447</v>
      </c>
      <c r="BA115" s="828"/>
      <c r="BB115" s="828"/>
      <c r="BC115" s="828"/>
      <c r="BD115" s="828"/>
      <c r="BE115" s="828"/>
      <c r="BF115" s="828"/>
      <c r="BG115" s="828"/>
      <c r="BH115" s="828"/>
      <c r="BI115" s="828"/>
      <c r="BJ115" s="828"/>
      <c r="BK115" s="828"/>
      <c r="BL115" s="828"/>
      <c r="BM115" s="828"/>
      <c r="BN115" s="828"/>
      <c r="BO115" s="828"/>
      <c r="BP115" s="829"/>
      <c r="BQ115" s="894" t="s">
        <v>391</v>
      </c>
      <c r="BR115" s="895"/>
      <c r="BS115" s="895"/>
      <c r="BT115" s="895"/>
      <c r="BU115" s="895"/>
      <c r="BV115" s="895" t="s">
        <v>184</v>
      </c>
      <c r="BW115" s="895"/>
      <c r="BX115" s="895"/>
      <c r="BY115" s="895"/>
      <c r="BZ115" s="895"/>
      <c r="CA115" s="895" t="s">
        <v>184</v>
      </c>
      <c r="CB115" s="895"/>
      <c r="CC115" s="895"/>
      <c r="CD115" s="895"/>
      <c r="CE115" s="895"/>
      <c r="CF115" s="956" t="s">
        <v>445</v>
      </c>
      <c r="CG115" s="957"/>
      <c r="CH115" s="957"/>
      <c r="CI115" s="957"/>
      <c r="CJ115" s="957"/>
      <c r="CK115" s="1012"/>
      <c r="CL115" s="899"/>
      <c r="CM115" s="893" t="s">
        <v>448</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391</v>
      </c>
      <c r="DH115" s="858"/>
      <c r="DI115" s="858"/>
      <c r="DJ115" s="858"/>
      <c r="DK115" s="859"/>
      <c r="DL115" s="860">
        <v>121327</v>
      </c>
      <c r="DM115" s="858"/>
      <c r="DN115" s="858"/>
      <c r="DO115" s="858"/>
      <c r="DP115" s="859"/>
      <c r="DQ115" s="860">
        <v>183880</v>
      </c>
      <c r="DR115" s="858"/>
      <c r="DS115" s="858"/>
      <c r="DT115" s="858"/>
      <c r="DU115" s="859"/>
      <c r="DV115" s="905">
        <v>1.8</v>
      </c>
      <c r="DW115" s="906"/>
      <c r="DX115" s="906"/>
      <c r="DY115" s="906"/>
      <c r="DZ115" s="907"/>
    </row>
    <row r="116" spans="1:130" s="246" customFormat="1" ht="26.25" customHeight="1" x14ac:dyDescent="0.15">
      <c r="A116" s="1001"/>
      <c r="B116" s="1002"/>
      <c r="C116" s="961" t="s">
        <v>449</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106</v>
      </c>
      <c r="AB116" s="858"/>
      <c r="AC116" s="858"/>
      <c r="AD116" s="858"/>
      <c r="AE116" s="859"/>
      <c r="AF116" s="860">
        <v>188</v>
      </c>
      <c r="AG116" s="858"/>
      <c r="AH116" s="858"/>
      <c r="AI116" s="858"/>
      <c r="AJ116" s="859"/>
      <c r="AK116" s="860">
        <v>64</v>
      </c>
      <c r="AL116" s="858"/>
      <c r="AM116" s="858"/>
      <c r="AN116" s="858"/>
      <c r="AO116" s="859"/>
      <c r="AP116" s="905">
        <v>0</v>
      </c>
      <c r="AQ116" s="906"/>
      <c r="AR116" s="906"/>
      <c r="AS116" s="906"/>
      <c r="AT116" s="907"/>
      <c r="AU116" s="1017"/>
      <c r="AV116" s="1018"/>
      <c r="AW116" s="1018"/>
      <c r="AX116" s="1018"/>
      <c r="AY116" s="1018"/>
      <c r="AZ116" s="944" t="s">
        <v>450</v>
      </c>
      <c r="BA116" s="945"/>
      <c r="BB116" s="945"/>
      <c r="BC116" s="945"/>
      <c r="BD116" s="945"/>
      <c r="BE116" s="945"/>
      <c r="BF116" s="945"/>
      <c r="BG116" s="945"/>
      <c r="BH116" s="945"/>
      <c r="BI116" s="945"/>
      <c r="BJ116" s="945"/>
      <c r="BK116" s="945"/>
      <c r="BL116" s="945"/>
      <c r="BM116" s="945"/>
      <c r="BN116" s="945"/>
      <c r="BO116" s="945"/>
      <c r="BP116" s="946"/>
      <c r="BQ116" s="894" t="s">
        <v>391</v>
      </c>
      <c r="BR116" s="895"/>
      <c r="BS116" s="895"/>
      <c r="BT116" s="895"/>
      <c r="BU116" s="895"/>
      <c r="BV116" s="895" t="s">
        <v>184</v>
      </c>
      <c r="BW116" s="895"/>
      <c r="BX116" s="895"/>
      <c r="BY116" s="895"/>
      <c r="BZ116" s="895"/>
      <c r="CA116" s="895" t="s">
        <v>184</v>
      </c>
      <c r="CB116" s="895"/>
      <c r="CC116" s="895"/>
      <c r="CD116" s="895"/>
      <c r="CE116" s="895"/>
      <c r="CF116" s="956" t="s">
        <v>391</v>
      </c>
      <c r="CG116" s="957"/>
      <c r="CH116" s="957"/>
      <c r="CI116" s="957"/>
      <c r="CJ116" s="957"/>
      <c r="CK116" s="1012"/>
      <c r="CL116" s="899"/>
      <c r="CM116" s="902" t="s">
        <v>451</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184</v>
      </c>
      <c r="DH116" s="858"/>
      <c r="DI116" s="858"/>
      <c r="DJ116" s="858"/>
      <c r="DK116" s="859"/>
      <c r="DL116" s="860" t="s">
        <v>445</v>
      </c>
      <c r="DM116" s="858"/>
      <c r="DN116" s="858"/>
      <c r="DO116" s="858"/>
      <c r="DP116" s="859"/>
      <c r="DQ116" s="860" t="s">
        <v>184</v>
      </c>
      <c r="DR116" s="858"/>
      <c r="DS116" s="858"/>
      <c r="DT116" s="858"/>
      <c r="DU116" s="859"/>
      <c r="DV116" s="905" t="s">
        <v>184</v>
      </c>
      <c r="DW116" s="906"/>
      <c r="DX116" s="906"/>
      <c r="DY116" s="906"/>
      <c r="DZ116" s="907"/>
    </row>
    <row r="117" spans="1:130" s="246" customFormat="1" ht="26.25" customHeight="1" x14ac:dyDescent="0.15">
      <c r="A117" s="98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452</v>
      </c>
      <c r="Z117" s="984"/>
      <c r="AA117" s="989">
        <v>4009021</v>
      </c>
      <c r="AB117" s="990"/>
      <c r="AC117" s="990"/>
      <c r="AD117" s="990"/>
      <c r="AE117" s="991"/>
      <c r="AF117" s="992">
        <v>3986399</v>
      </c>
      <c r="AG117" s="990"/>
      <c r="AH117" s="990"/>
      <c r="AI117" s="990"/>
      <c r="AJ117" s="991"/>
      <c r="AK117" s="992">
        <v>4064955</v>
      </c>
      <c r="AL117" s="990"/>
      <c r="AM117" s="990"/>
      <c r="AN117" s="990"/>
      <c r="AO117" s="991"/>
      <c r="AP117" s="993"/>
      <c r="AQ117" s="994"/>
      <c r="AR117" s="994"/>
      <c r="AS117" s="994"/>
      <c r="AT117" s="995"/>
      <c r="AU117" s="1017"/>
      <c r="AV117" s="1018"/>
      <c r="AW117" s="1018"/>
      <c r="AX117" s="1018"/>
      <c r="AY117" s="1018"/>
      <c r="AZ117" s="944" t="s">
        <v>453</v>
      </c>
      <c r="BA117" s="945"/>
      <c r="BB117" s="945"/>
      <c r="BC117" s="945"/>
      <c r="BD117" s="945"/>
      <c r="BE117" s="945"/>
      <c r="BF117" s="945"/>
      <c r="BG117" s="945"/>
      <c r="BH117" s="945"/>
      <c r="BI117" s="945"/>
      <c r="BJ117" s="945"/>
      <c r="BK117" s="945"/>
      <c r="BL117" s="945"/>
      <c r="BM117" s="945"/>
      <c r="BN117" s="945"/>
      <c r="BO117" s="945"/>
      <c r="BP117" s="946"/>
      <c r="BQ117" s="894" t="s">
        <v>184</v>
      </c>
      <c r="BR117" s="895"/>
      <c r="BS117" s="895"/>
      <c r="BT117" s="895"/>
      <c r="BU117" s="895"/>
      <c r="BV117" s="895" t="s">
        <v>184</v>
      </c>
      <c r="BW117" s="895"/>
      <c r="BX117" s="895"/>
      <c r="BY117" s="895"/>
      <c r="BZ117" s="895"/>
      <c r="CA117" s="895" t="s">
        <v>184</v>
      </c>
      <c r="CB117" s="895"/>
      <c r="CC117" s="895"/>
      <c r="CD117" s="895"/>
      <c r="CE117" s="895"/>
      <c r="CF117" s="956" t="s">
        <v>184</v>
      </c>
      <c r="CG117" s="957"/>
      <c r="CH117" s="957"/>
      <c r="CI117" s="957"/>
      <c r="CJ117" s="957"/>
      <c r="CK117" s="1012"/>
      <c r="CL117" s="899"/>
      <c r="CM117" s="902" t="s">
        <v>454</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184</v>
      </c>
      <c r="DH117" s="858"/>
      <c r="DI117" s="858"/>
      <c r="DJ117" s="858"/>
      <c r="DK117" s="859"/>
      <c r="DL117" s="860" t="s">
        <v>184</v>
      </c>
      <c r="DM117" s="858"/>
      <c r="DN117" s="858"/>
      <c r="DO117" s="858"/>
      <c r="DP117" s="859"/>
      <c r="DQ117" s="860" t="s">
        <v>184</v>
      </c>
      <c r="DR117" s="858"/>
      <c r="DS117" s="858"/>
      <c r="DT117" s="858"/>
      <c r="DU117" s="859"/>
      <c r="DV117" s="905" t="s">
        <v>184</v>
      </c>
      <c r="DW117" s="906"/>
      <c r="DX117" s="906"/>
      <c r="DY117" s="906"/>
      <c r="DZ117" s="907"/>
    </row>
    <row r="118" spans="1:130" s="246" customFormat="1" ht="26.25" customHeight="1" x14ac:dyDescent="0.15">
      <c r="A118" s="982" t="s">
        <v>427</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425</v>
      </c>
      <c r="AB118" s="983"/>
      <c r="AC118" s="983"/>
      <c r="AD118" s="983"/>
      <c r="AE118" s="984"/>
      <c r="AF118" s="985" t="s">
        <v>308</v>
      </c>
      <c r="AG118" s="983"/>
      <c r="AH118" s="983"/>
      <c r="AI118" s="983"/>
      <c r="AJ118" s="984"/>
      <c r="AK118" s="985" t="s">
        <v>307</v>
      </c>
      <c r="AL118" s="983"/>
      <c r="AM118" s="983"/>
      <c r="AN118" s="983"/>
      <c r="AO118" s="984"/>
      <c r="AP118" s="986" t="s">
        <v>426</v>
      </c>
      <c r="AQ118" s="987"/>
      <c r="AR118" s="987"/>
      <c r="AS118" s="987"/>
      <c r="AT118" s="988"/>
      <c r="AU118" s="1017"/>
      <c r="AV118" s="1018"/>
      <c r="AW118" s="1018"/>
      <c r="AX118" s="1018"/>
      <c r="AY118" s="1018"/>
      <c r="AZ118" s="960" t="s">
        <v>455</v>
      </c>
      <c r="BA118" s="961"/>
      <c r="BB118" s="961"/>
      <c r="BC118" s="961"/>
      <c r="BD118" s="961"/>
      <c r="BE118" s="961"/>
      <c r="BF118" s="961"/>
      <c r="BG118" s="961"/>
      <c r="BH118" s="961"/>
      <c r="BI118" s="961"/>
      <c r="BJ118" s="961"/>
      <c r="BK118" s="961"/>
      <c r="BL118" s="961"/>
      <c r="BM118" s="961"/>
      <c r="BN118" s="961"/>
      <c r="BO118" s="961"/>
      <c r="BP118" s="962"/>
      <c r="BQ118" s="963" t="s">
        <v>184</v>
      </c>
      <c r="BR118" s="926"/>
      <c r="BS118" s="926"/>
      <c r="BT118" s="926"/>
      <c r="BU118" s="926"/>
      <c r="BV118" s="926" t="s">
        <v>184</v>
      </c>
      <c r="BW118" s="926"/>
      <c r="BX118" s="926"/>
      <c r="BY118" s="926"/>
      <c r="BZ118" s="926"/>
      <c r="CA118" s="926" t="s">
        <v>184</v>
      </c>
      <c r="CB118" s="926"/>
      <c r="CC118" s="926"/>
      <c r="CD118" s="926"/>
      <c r="CE118" s="926"/>
      <c r="CF118" s="956" t="s">
        <v>184</v>
      </c>
      <c r="CG118" s="957"/>
      <c r="CH118" s="957"/>
      <c r="CI118" s="957"/>
      <c r="CJ118" s="957"/>
      <c r="CK118" s="1012"/>
      <c r="CL118" s="899"/>
      <c r="CM118" s="902" t="s">
        <v>456</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184</v>
      </c>
      <c r="DH118" s="858"/>
      <c r="DI118" s="858"/>
      <c r="DJ118" s="858"/>
      <c r="DK118" s="859"/>
      <c r="DL118" s="860" t="s">
        <v>184</v>
      </c>
      <c r="DM118" s="858"/>
      <c r="DN118" s="858"/>
      <c r="DO118" s="858"/>
      <c r="DP118" s="859"/>
      <c r="DQ118" s="860" t="s">
        <v>184</v>
      </c>
      <c r="DR118" s="858"/>
      <c r="DS118" s="858"/>
      <c r="DT118" s="858"/>
      <c r="DU118" s="859"/>
      <c r="DV118" s="905" t="s">
        <v>184</v>
      </c>
      <c r="DW118" s="906"/>
      <c r="DX118" s="906"/>
      <c r="DY118" s="906"/>
      <c r="DZ118" s="907"/>
    </row>
    <row r="119" spans="1:130" s="246" customFormat="1" ht="26.25" customHeight="1" x14ac:dyDescent="0.15">
      <c r="A119" s="896" t="s">
        <v>430</v>
      </c>
      <c r="B119" s="897"/>
      <c r="C119" s="972" t="s">
        <v>431</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184</v>
      </c>
      <c r="AB119" s="976"/>
      <c r="AC119" s="976"/>
      <c r="AD119" s="976"/>
      <c r="AE119" s="977"/>
      <c r="AF119" s="978" t="s">
        <v>184</v>
      </c>
      <c r="AG119" s="976"/>
      <c r="AH119" s="976"/>
      <c r="AI119" s="976"/>
      <c r="AJ119" s="977"/>
      <c r="AK119" s="978" t="s">
        <v>184</v>
      </c>
      <c r="AL119" s="976"/>
      <c r="AM119" s="976"/>
      <c r="AN119" s="976"/>
      <c r="AO119" s="977"/>
      <c r="AP119" s="979" t="s">
        <v>184</v>
      </c>
      <c r="AQ119" s="980"/>
      <c r="AR119" s="980"/>
      <c r="AS119" s="980"/>
      <c r="AT119" s="981"/>
      <c r="AU119" s="1019"/>
      <c r="AV119" s="1020"/>
      <c r="AW119" s="1020"/>
      <c r="AX119" s="1020"/>
      <c r="AY119" s="1020"/>
      <c r="AZ119" s="277" t="s">
        <v>187</v>
      </c>
      <c r="BA119" s="277"/>
      <c r="BB119" s="277"/>
      <c r="BC119" s="277"/>
      <c r="BD119" s="277"/>
      <c r="BE119" s="277"/>
      <c r="BF119" s="277"/>
      <c r="BG119" s="277"/>
      <c r="BH119" s="277"/>
      <c r="BI119" s="277"/>
      <c r="BJ119" s="277"/>
      <c r="BK119" s="277"/>
      <c r="BL119" s="277"/>
      <c r="BM119" s="277"/>
      <c r="BN119" s="277"/>
      <c r="BO119" s="958" t="s">
        <v>457</v>
      </c>
      <c r="BP119" s="959"/>
      <c r="BQ119" s="963">
        <v>51927224</v>
      </c>
      <c r="BR119" s="926"/>
      <c r="BS119" s="926"/>
      <c r="BT119" s="926"/>
      <c r="BU119" s="926"/>
      <c r="BV119" s="926">
        <v>51903554</v>
      </c>
      <c r="BW119" s="926"/>
      <c r="BX119" s="926"/>
      <c r="BY119" s="926"/>
      <c r="BZ119" s="926"/>
      <c r="CA119" s="926">
        <v>51639872</v>
      </c>
      <c r="CB119" s="926"/>
      <c r="CC119" s="926"/>
      <c r="CD119" s="926"/>
      <c r="CE119" s="926"/>
      <c r="CF119" s="824"/>
      <c r="CG119" s="825"/>
      <c r="CH119" s="825"/>
      <c r="CI119" s="825"/>
      <c r="CJ119" s="915"/>
      <c r="CK119" s="1013"/>
      <c r="CL119" s="901"/>
      <c r="CM119" s="919" t="s">
        <v>458</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20126</v>
      </c>
      <c r="DH119" s="841"/>
      <c r="DI119" s="841"/>
      <c r="DJ119" s="841"/>
      <c r="DK119" s="842"/>
      <c r="DL119" s="843">
        <v>13064</v>
      </c>
      <c r="DM119" s="841"/>
      <c r="DN119" s="841"/>
      <c r="DO119" s="841"/>
      <c r="DP119" s="842"/>
      <c r="DQ119" s="843">
        <v>7442</v>
      </c>
      <c r="DR119" s="841"/>
      <c r="DS119" s="841"/>
      <c r="DT119" s="841"/>
      <c r="DU119" s="842"/>
      <c r="DV119" s="929">
        <v>0.1</v>
      </c>
      <c r="DW119" s="930"/>
      <c r="DX119" s="930"/>
      <c r="DY119" s="930"/>
      <c r="DZ119" s="931"/>
    </row>
    <row r="120" spans="1:130" s="246" customFormat="1" ht="26.25" customHeight="1" x14ac:dyDescent="0.15">
      <c r="A120" s="898"/>
      <c r="B120" s="899"/>
      <c r="C120" s="902" t="s">
        <v>434</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184</v>
      </c>
      <c r="AB120" s="858"/>
      <c r="AC120" s="858"/>
      <c r="AD120" s="858"/>
      <c r="AE120" s="859"/>
      <c r="AF120" s="860" t="s">
        <v>184</v>
      </c>
      <c r="AG120" s="858"/>
      <c r="AH120" s="858"/>
      <c r="AI120" s="858"/>
      <c r="AJ120" s="859"/>
      <c r="AK120" s="860" t="s">
        <v>184</v>
      </c>
      <c r="AL120" s="858"/>
      <c r="AM120" s="858"/>
      <c r="AN120" s="858"/>
      <c r="AO120" s="859"/>
      <c r="AP120" s="905" t="s">
        <v>184</v>
      </c>
      <c r="AQ120" s="906"/>
      <c r="AR120" s="906"/>
      <c r="AS120" s="906"/>
      <c r="AT120" s="907"/>
      <c r="AU120" s="964" t="s">
        <v>459</v>
      </c>
      <c r="AV120" s="965"/>
      <c r="AW120" s="965"/>
      <c r="AX120" s="965"/>
      <c r="AY120" s="966"/>
      <c r="AZ120" s="941" t="s">
        <v>460</v>
      </c>
      <c r="BA120" s="886"/>
      <c r="BB120" s="886"/>
      <c r="BC120" s="886"/>
      <c r="BD120" s="886"/>
      <c r="BE120" s="886"/>
      <c r="BF120" s="886"/>
      <c r="BG120" s="886"/>
      <c r="BH120" s="886"/>
      <c r="BI120" s="886"/>
      <c r="BJ120" s="886"/>
      <c r="BK120" s="886"/>
      <c r="BL120" s="886"/>
      <c r="BM120" s="886"/>
      <c r="BN120" s="886"/>
      <c r="BO120" s="886"/>
      <c r="BP120" s="887"/>
      <c r="BQ120" s="942">
        <v>7484720</v>
      </c>
      <c r="BR120" s="923"/>
      <c r="BS120" s="923"/>
      <c r="BT120" s="923"/>
      <c r="BU120" s="923"/>
      <c r="BV120" s="923">
        <v>7839985</v>
      </c>
      <c r="BW120" s="923"/>
      <c r="BX120" s="923"/>
      <c r="BY120" s="923"/>
      <c r="BZ120" s="923"/>
      <c r="CA120" s="923">
        <v>7434380</v>
      </c>
      <c r="CB120" s="923"/>
      <c r="CC120" s="923"/>
      <c r="CD120" s="923"/>
      <c r="CE120" s="923"/>
      <c r="CF120" s="947">
        <v>73.400000000000006</v>
      </c>
      <c r="CG120" s="948"/>
      <c r="CH120" s="948"/>
      <c r="CI120" s="948"/>
      <c r="CJ120" s="948"/>
      <c r="CK120" s="949" t="s">
        <v>461</v>
      </c>
      <c r="CL120" s="933"/>
      <c r="CM120" s="933"/>
      <c r="CN120" s="933"/>
      <c r="CO120" s="934"/>
      <c r="CP120" s="953" t="s">
        <v>405</v>
      </c>
      <c r="CQ120" s="954"/>
      <c r="CR120" s="954"/>
      <c r="CS120" s="954"/>
      <c r="CT120" s="954"/>
      <c r="CU120" s="954"/>
      <c r="CV120" s="954"/>
      <c r="CW120" s="954"/>
      <c r="CX120" s="954"/>
      <c r="CY120" s="954"/>
      <c r="CZ120" s="954"/>
      <c r="DA120" s="954"/>
      <c r="DB120" s="954"/>
      <c r="DC120" s="954"/>
      <c r="DD120" s="954"/>
      <c r="DE120" s="954"/>
      <c r="DF120" s="955"/>
      <c r="DG120" s="942">
        <v>4812810</v>
      </c>
      <c r="DH120" s="923"/>
      <c r="DI120" s="923"/>
      <c r="DJ120" s="923"/>
      <c r="DK120" s="923"/>
      <c r="DL120" s="923">
        <v>4812111</v>
      </c>
      <c r="DM120" s="923"/>
      <c r="DN120" s="923"/>
      <c r="DO120" s="923"/>
      <c r="DP120" s="923"/>
      <c r="DQ120" s="923">
        <v>4755699</v>
      </c>
      <c r="DR120" s="923"/>
      <c r="DS120" s="923"/>
      <c r="DT120" s="923"/>
      <c r="DU120" s="923"/>
      <c r="DV120" s="924">
        <v>46.9</v>
      </c>
      <c r="DW120" s="924"/>
      <c r="DX120" s="924"/>
      <c r="DY120" s="924"/>
      <c r="DZ120" s="925"/>
    </row>
    <row r="121" spans="1:130" s="246" customFormat="1" ht="26.25" customHeight="1" x14ac:dyDescent="0.15">
      <c r="A121" s="898"/>
      <c r="B121" s="899"/>
      <c r="C121" s="944" t="s">
        <v>462</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v>40533</v>
      </c>
      <c r="AB121" s="858"/>
      <c r="AC121" s="858"/>
      <c r="AD121" s="858"/>
      <c r="AE121" s="859"/>
      <c r="AF121" s="860">
        <v>39897</v>
      </c>
      <c r="AG121" s="858"/>
      <c r="AH121" s="858"/>
      <c r="AI121" s="858"/>
      <c r="AJ121" s="859"/>
      <c r="AK121" s="860" t="s">
        <v>184</v>
      </c>
      <c r="AL121" s="858"/>
      <c r="AM121" s="858"/>
      <c r="AN121" s="858"/>
      <c r="AO121" s="859"/>
      <c r="AP121" s="905" t="s">
        <v>184</v>
      </c>
      <c r="AQ121" s="906"/>
      <c r="AR121" s="906"/>
      <c r="AS121" s="906"/>
      <c r="AT121" s="907"/>
      <c r="AU121" s="967"/>
      <c r="AV121" s="968"/>
      <c r="AW121" s="968"/>
      <c r="AX121" s="968"/>
      <c r="AY121" s="969"/>
      <c r="AZ121" s="893" t="s">
        <v>463</v>
      </c>
      <c r="BA121" s="828"/>
      <c r="BB121" s="828"/>
      <c r="BC121" s="828"/>
      <c r="BD121" s="828"/>
      <c r="BE121" s="828"/>
      <c r="BF121" s="828"/>
      <c r="BG121" s="828"/>
      <c r="BH121" s="828"/>
      <c r="BI121" s="828"/>
      <c r="BJ121" s="828"/>
      <c r="BK121" s="828"/>
      <c r="BL121" s="828"/>
      <c r="BM121" s="828"/>
      <c r="BN121" s="828"/>
      <c r="BO121" s="828"/>
      <c r="BP121" s="829"/>
      <c r="BQ121" s="894">
        <v>2491793</v>
      </c>
      <c r="BR121" s="895"/>
      <c r="BS121" s="895"/>
      <c r="BT121" s="895"/>
      <c r="BU121" s="895"/>
      <c r="BV121" s="895">
        <v>2785769</v>
      </c>
      <c r="BW121" s="895"/>
      <c r="BX121" s="895"/>
      <c r="BY121" s="895"/>
      <c r="BZ121" s="895"/>
      <c r="CA121" s="895">
        <v>2781741</v>
      </c>
      <c r="CB121" s="895"/>
      <c r="CC121" s="895"/>
      <c r="CD121" s="895"/>
      <c r="CE121" s="895"/>
      <c r="CF121" s="956">
        <v>27.5</v>
      </c>
      <c r="CG121" s="957"/>
      <c r="CH121" s="957"/>
      <c r="CI121" s="957"/>
      <c r="CJ121" s="957"/>
      <c r="CK121" s="950"/>
      <c r="CL121" s="936"/>
      <c r="CM121" s="936"/>
      <c r="CN121" s="936"/>
      <c r="CO121" s="937"/>
      <c r="CP121" s="916" t="s">
        <v>404</v>
      </c>
      <c r="CQ121" s="917"/>
      <c r="CR121" s="917"/>
      <c r="CS121" s="917"/>
      <c r="CT121" s="917"/>
      <c r="CU121" s="917"/>
      <c r="CV121" s="917"/>
      <c r="CW121" s="917"/>
      <c r="CX121" s="917"/>
      <c r="CY121" s="917"/>
      <c r="CZ121" s="917"/>
      <c r="DA121" s="917"/>
      <c r="DB121" s="917"/>
      <c r="DC121" s="917"/>
      <c r="DD121" s="917"/>
      <c r="DE121" s="917"/>
      <c r="DF121" s="918"/>
      <c r="DG121" s="894">
        <v>4693000</v>
      </c>
      <c r="DH121" s="895"/>
      <c r="DI121" s="895"/>
      <c r="DJ121" s="895"/>
      <c r="DK121" s="895"/>
      <c r="DL121" s="895">
        <v>4699160</v>
      </c>
      <c r="DM121" s="895"/>
      <c r="DN121" s="895"/>
      <c r="DO121" s="895"/>
      <c r="DP121" s="895"/>
      <c r="DQ121" s="895">
        <v>4460553</v>
      </c>
      <c r="DR121" s="895"/>
      <c r="DS121" s="895"/>
      <c r="DT121" s="895"/>
      <c r="DU121" s="895"/>
      <c r="DV121" s="872">
        <v>44</v>
      </c>
      <c r="DW121" s="872"/>
      <c r="DX121" s="872"/>
      <c r="DY121" s="872"/>
      <c r="DZ121" s="873"/>
    </row>
    <row r="122" spans="1:130" s="246" customFormat="1" ht="26.25" customHeight="1" x14ac:dyDescent="0.15">
      <c r="A122" s="898"/>
      <c r="B122" s="899"/>
      <c r="C122" s="902" t="s">
        <v>444</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184</v>
      </c>
      <c r="AB122" s="858"/>
      <c r="AC122" s="858"/>
      <c r="AD122" s="858"/>
      <c r="AE122" s="859"/>
      <c r="AF122" s="860" t="s">
        <v>184</v>
      </c>
      <c r="AG122" s="858"/>
      <c r="AH122" s="858"/>
      <c r="AI122" s="858"/>
      <c r="AJ122" s="859"/>
      <c r="AK122" s="860" t="s">
        <v>184</v>
      </c>
      <c r="AL122" s="858"/>
      <c r="AM122" s="858"/>
      <c r="AN122" s="858"/>
      <c r="AO122" s="859"/>
      <c r="AP122" s="905" t="s">
        <v>184</v>
      </c>
      <c r="AQ122" s="906"/>
      <c r="AR122" s="906"/>
      <c r="AS122" s="906"/>
      <c r="AT122" s="907"/>
      <c r="AU122" s="967"/>
      <c r="AV122" s="968"/>
      <c r="AW122" s="968"/>
      <c r="AX122" s="968"/>
      <c r="AY122" s="969"/>
      <c r="AZ122" s="960" t="s">
        <v>464</v>
      </c>
      <c r="BA122" s="961"/>
      <c r="BB122" s="961"/>
      <c r="BC122" s="961"/>
      <c r="BD122" s="961"/>
      <c r="BE122" s="961"/>
      <c r="BF122" s="961"/>
      <c r="BG122" s="961"/>
      <c r="BH122" s="961"/>
      <c r="BI122" s="961"/>
      <c r="BJ122" s="961"/>
      <c r="BK122" s="961"/>
      <c r="BL122" s="961"/>
      <c r="BM122" s="961"/>
      <c r="BN122" s="961"/>
      <c r="BO122" s="961"/>
      <c r="BP122" s="962"/>
      <c r="BQ122" s="963">
        <v>29356560</v>
      </c>
      <c r="BR122" s="926"/>
      <c r="BS122" s="926"/>
      <c r="BT122" s="926"/>
      <c r="BU122" s="926"/>
      <c r="BV122" s="926">
        <v>29326844</v>
      </c>
      <c r="BW122" s="926"/>
      <c r="BX122" s="926"/>
      <c r="BY122" s="926"/>
      <c r="BZ122" s="926"/>
      <c r="CA122" s="926">
        <v>29308062</v>
      </c>
      <c r="CB122" s="926"/>
      <c r="CC122" s="926"/>
      <c r="CD122" s="926"/>
      <c r="CE122" s="926"/>
      <c r="CF122" s="927">
        <v>289.3</v>
      </c>
      <c r="CG122" s="928"/>
      <c r="CH122" s="928"/>
      <c r="CI122" s="928"/>
      <c r="CJ122" s="928"/>
      <c r="CK122" s="950"/>
      <c r="CL122" s="936"/>
      <c r="CM122" s="936"/>
      <c r="CN122" s="936"/>
      <c r="CO122" s="937"/>
      <c r="CP122" s="916" t="s">
        <v>402</v>
      </c>
      <c r="CQ122" s="917"/>
      <c r="CR122" s="917"/>
      <c r="CS122" s="917"/>
      <c r="CT122" s="917"/>
      <c r="CU122" s="917"/>
      <c r="CV122" s="917"/>
      <c r="CW122" s="917"/>
      <c r="CX122" s="917"/>
      <c r="CY122" s="917"/>
      <c r="CZ122" s="917"/>
      <c r="DA122" s="917"/>
      <c r="DB122" s="917"/>
      <c r="DC122" s="917"/>
      <c r="DD122" s="917"/>
      <c r="DE122" s="917"/>
      <c r="DF122" s="918"/>
      <c r="DG122" s="894" t="s">
        <v>184</v>
      </c>
      <c r="DH122" s="895"/>
      <c r="DI122" s="895"/>
      <c r="DJ122" s="895"/>
      <c r="DK122" s="895"/>
      <c r="DL122" s="895" t="s">
        <v>184</v>
      </c>
      <c r="DM122" s="895"/>
      <c r="DN122" s="895"/>
      <c r="DO122" s="895"/>
      <c r="DP122" s="895"/>
      <c r="DQ122" s="895" t="s">
        <v>184</v>
      </c>
      <c r="DR122" s="895"/>
      <c r="DS122" s="895"/>
      <c r="DT122" s="895"/>
      <c r="DU122" s="895"/>
      <c r="DV122" s="872" t="s">
        <v>184</v>
      </c>
      <c r="DW122" s="872"/>
      <c r="DX122" s="872"/>
      <c r="DY122" s="872"/>
      <c r="DZ122" s="873"/>
    </row>
    <row r="123" spans="1:130" s="246" customFormat="1" ht="26.25" customHeight="1" x14ac:dyDescent="0.15">
      <c r="A123" s="898"/>
      <c r="B123" s="899"/>
      <c r="C123" s="902" t="s">
        <v>451</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184</v>
      </c>
      <c r="AB123" s="858"/>
      <c r="AC123" s="858"/>
      <c r="AD123" s="858"/>
      <c r="AE123" s="859"/>
      <c r="AF123" s="860" t="s">
        <v>184</v>
      </c>
      <c r="AG123" s="858"/>
      <c r="AH123" s="858"/>
      <c r="AI123" s="858"/>
      <c r="AJ123" s="859"/>
      <c r="AK123" s="860" t="s">
        <v>184</v>
      </c>
      <c r="AL123" s="858"/>
      <c r="AM123" s="858"/>
      <c r="AN123" s="858"/>
      <c r="AO123" s="859"/>
      <c r="AP123" s="905" t="s">
        <v>184</v>
      </c>
      <c r="AQ123" s="906"/>
      <c r="AR123" s="906"/>
      <c r="AS123" s="906"/>
      <c r="AT123" s="907"/>
      <c r="AU123" s="970"/>
      <c r="AV123" s="971"/>
      <c r="AW123" s="971"/>
      <c r="AX123" s="971"/>
      <c r="AY123" s="971"/>
      <c r="AZ123" s="277" t="s">
        <v>187</v>
      </c>
      <c r="BA123" s="277"/>
      <c r="BB123" s="277"/>
      <c r="BC123" s="277"/>
      <c r="BD123" s="277"/>
      <c r="BE123" s="277"/>
      <c r="BF123" s="277"/>
      <c r="BG123" s="277"/>
      <c r="BH123" s="277"/>
      <c r="BI123" s="277"/>
      <c r="BJ123" s="277"/>
      <c r="BK123" s="277"/>
      <c r="BL123" s="277"/>
      <c r="BM123" s="277"/>
      <c r="BN123" s="277"/>
      <c r="BO123" s="958" t="s">
        <v>465</v>
      </c>
      <c r="BP123" s="959"/>
      <c r="BQ123" s="913">
        <v>39333073</v>
      </c>
      <c r="BR123" s="914"/>
      <c r="BS123" s="914"/>
      <c r="BT123" s="914"/>
      <c r="BU123" s="914"/>
      <c r="BV123" s="914">
        <v>39952598</v>
      </c>
      <c r="BW123" s="914"/>
      <c r="BX123" s="914"/>
      <c r="BY123" s="914"/>
      <c r="BZ123" s="914"/>
      <c r="CA123" s="914">
        <v>39524183</v>
      </c>
      <c r="CB123" s="914"/>
      <c r="CC123" s="914"/>
      <c r="CD123" s="914"/>
      <c r="CE123" s="914"/>
      <c r="CF123" s="824"/>
      <c r="CG123" s="825"/>
      <c r="CH123" s="825"/>
      <c r="CI123" s="825"/>
      <c r="CJ123" s="915"/>
      <c r="CK123" s="950"/>
      <c r="CL123" s="936"/>
      <c r="CM123" s="936"/>
      <c r="CN123" s="936"/>
      <c r="CO123" s="937"/>
      <c r="CP123" s="916" t="s">
        <v>403</v>
      </c>
      <c r="CQ123" s="917"/>
      <c r="CR123" s="917"/>
      <c r="CS123" s="917"/>
      <c r="CT123" s="917"/>
      <c r="CU123" s="917"/>
      <c r="CV123" s="917"/>
      <c r="CW123" s="917"/>
      <c r="CX123" s="917"/>
      <c r="CY123" s="917"/>
      <c r="CZ123" s="917"/>
      <c r="DA123" s="917"/>
      <c r="DB123" s="917"/>
      <c r="DC123" s="917"/>
      <c r="DD123" s="917"/>
      <c r="DE123" s="917"/>
      <c r="DF123" s="918"/>
      <c r="DG123" s="857" t="s">
        <v>184</v>
      </c>
      <c r="DH123" s="858"/>
      <c r="DI123" s="858"/>
      <c r="DJ123" s="858"/>
      <c r="DK123" s="859"/>
      <c r="DL123" s="860" t="s">
        <v>184</v>
      </c>
      <c r="DM123" s="858"/>
      <c r="DN123" s="858"/>
      <c r="DO123" s="858"/>
      <c r="DP123" s="859"/>
      <c r="DQ123" s="860" t="s">
        <v>184</v>
      </c>
      <c r="DR123" s="858"/>
      <c r="DS123" s="858"/>
      <c r="DT123" s="858"/>
      <c r="DU123" s="859"/>
      <c r="DV123" s="905" t="s">
        <v>184</v>
      </c>
      <c r="DW123" s="906"/>
      <c r="DX123" s="906"/>
      <c r="DY123" s="906"/>
      <c r="DZ123" s="907"/>
    </row>
    <row r="124" spans="1:130" s="246" customFormat="1" ht="26.25" customHeight="1" thickBot="1" x14ac:dyDescent="0.2">
      <c r="A124" s="898"/>
      <c r="B124" s="899"/>
      <c r="C124" s="902" t="s">
        <v>454</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184</v>
      </c>
      <c r="AB124" s="858"/>
      <c r="AC124" s="858"/>
      <c r="AD124" s="858"/>
      <c r="AE124" s="859"/>
      <c r="AF124" s="860" t="s">
        <v>184</v>
      </c>
      <c r="AG124" s="858"/>
      <c r="AH124" s="858"/>
      <c r="AI124" s="858"/>
      <c r="AJ124" s="859"/>
      <c r="AK124" s="860" t="s">
        <v>184</v>
      </c>
      <c r="AL124" s="858"/>
      <c r="AM124" s="858"/>
      <c r="AN124" s="858"/>
      <c r="AO124" s="859"/>
      <c r="AP124" s="905" t="s">
        <v>184</v>
      </c>
      <c r="AQ124" s="906"/>
      <c r="AR124" s="906"/>
      <c r="AS124" s="906"/>
      <c r="AT124" s="907"/>
      <c r="AU124" s="908" t="s">
        <v>466</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116.3</v>
      </c>
      <c r="BR124" s="912"/>
      <c r="BS124" s="912"/>
      <c r="BT124" s="912"/>
      <c r="BU124" s="912"/>
      <c r="BV124" s="912">
        <v>113.6</v>
      </c>
      <c r="BW124" s="912"/>
      <c r="BX124" s="912"/>
      <c r="BY124" s="912"/>
      <c r="BZ124" s="912"/>
      <c r="CA124" s="912">
        <v>119.6</v>
      </c>
      <c r="CB124" s="912"/>
      <c r="CC124" s="912"/>
      <c r="CD124" s="912"/>
      <c r="CE124" s="912"/>
      <c r="CF124" s="802"/>
      <c r="CG124" s="803"/>
      <c r="CH124" s="803"/>
      <c r="CI124" s="803"/>
      <c r="CJ124" s="943"/>
      <c r="CK124" s="951"/>
      <c r="CL124" s="951"/>
      <c r="CM124" s="951"/>
      <c r="CN124" s="951"/>
      <c r="CO124" s="952"/>
      <c r="CP124" s="916" t="s">
        <v>467</v>
      </c>
      <c r="CQ124" s="917"/>
      <c r="CR124" s="917"/>
      <c r="CS124" s="917"/>
      <c r="CT124" s="917"/>
      <c r="CU124" s="917"/>
      <c r="CV124" s="917"/>
      <c r="CW124" s="917"/>
      <c r="CX124" s="917"/>
      <c r="CY124" s="917"/>
      <c r="CZ124" s="917"/>
      <c r="DA124" s="917"/>
      <c r="DB124" s="917"/>
      <c r="DC124" s="917"/>
      <c r="DD124" s="917"/>
      <c r="DE124" s="917"/>
      <c r="DF124" s="918"/>
      <c r="DG124" s="840" t="s">
        <v>184</v>
      </c>
      <c r="DH124" s="841"/>
      <c r="DI124" s="841"/>
      <c r="DJ124" s="841"/>
      <c r="DK124" s="842"/>
      <c r="DL124" s="843" t="s">
        <v>184</v>
      </c>
      <c r="DM124" s="841"/>
      <c r="DN124" s="841"/>
      <c r="DO124" s="841"/>
      <c r="DP124" s="842"/>
      <c r="DQ124" s="843" t="s">
        <v>184</v>
      </c>
      <c r="DR124" s="841"/>
      <c r="DS124" s="841"/>
      <c r="DT124" s="841"/>
      <c r="DU124" s="842"/>
      <c r="DV124" s="929" t="s">
        <v>184</v>
      </c>
      <c r="DW124" s="930"/>
      <c r="DX124" s="930"/>
      <c r="DY124" s="930"/>
      <c r="DZ124" s="931"/>
    </row>
    <row r="125" spans="1:130" s="246" customFormat="1" ht="26.25" customHeight="1" x14ac:dyDescent="0.15">
      <c r="A125" s="898"/>
      <c r="B125" s="899"/>
      <c r="C125" s="902" t="s">
        <v>456</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184</v>
      </c>
      <c r="AB125" s="858"/>
      <c r="AC125" s="858"/>
      <c r="AD125" s="858"/>
      <c r="AE125" s="859"/>
      <c r="AF125" s="860" t="s">
        <v>184</v>
      </c>
      <c r="AG125" s="858"/>
      <c r="AH125" s="858"/>
      <c r="AI125" s="858"/>
      <c r="AJ125" s="859"/>
      <c r="AK125" s="860" t="s">
        <v>184</v>
      </c>
      <c r="AL125" s="858"/>
      <c r="AM125" s="858"/>
      <c r="AN125" s="858"/>
      <c r="AO125" s="859"/>
      <c r="AP125" s="905" t="s">
        <v>184</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468</v>
      </c>
      <c r="CL125" s="933"/>
      <c r="CM125" s="933"/>
      <c r="CN125" s="933"/>
      <c r="CO125" s="934"/>
      <c r="CP125" s="941" t="s">
        <v>469</v>
      </c>
      <c r="CQ125" s="886"/>
      <c r="CR125" s="886"/>
      <c r="CS125" s="886"/>
      <c r="CT125" s="886"/>
      <c r="CU125" s="886"/>
      <c r="CV125" s="886"/>
      <c r="CW125" s="886"/>
      <c r="CX125" s="886"/>
      <c r="CY125" s="886"/>
      <c r="CZ125" s="886"/>
      <c r="DA125" s="886"/>
      <c r="DB125" s="886"/>
      <c r="DC125" s="886"/>
      <c r="DD125" s="886"/>
      <c r="DE125" s="886"/>
      <c r="DF125" s="887"/>
      <c r="DG125" s="942" t="s">
        <v>184</v>
      </c>
      <c r="DH125" s="923"/>
      <c r="DI125" s="923"/>
      <c r="DJ125" s="923"/>
      <c r="DK125" s="923"/>
      <c r="DL125" s="923" t="s">
        <v>184</v>
      </c>
      <c r="DM125" s="923"/>
      <c r="DN125" s="923"/>
      <c r="DO125" s="923"/>
      <c r="DP125" s="923"/>
      <c r="DQ125" s="923" t="s">
        <v>184</v>
      </c>
      <c r="DR125" s="923"/>
      <c r="DS125" s="923"/>
      <c r="DT125" s="923"/>
      <c r="DU125" s="923"/>
      <c r="DV125" s="924" t="s">
        <v>184</v>
      </c>
      <c r="DW125" s="924"/>
      <c r="DX125" s="924"/>
      <c r="DY125" s="924"/>
      <c r="DZ125" s="925"/>
    </row>
    <row r="126" spans="1:130" s="246" customFormat="1" ht="26.25" customHeight="1" thickBot="1" x14ac:dyDescent="0.2">
      <c r="A126" s="898"/>
      <c r="B126" s="899"/>
      <c r="C126" s="902" t="s">
        <v>458</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8401</v>
      </c>
      <c r="AB126" s="858"/>
      <c r="AC126" s="858"/>
      <c r="AD126" s="858"/>
      <c r="AE126" s="859"/>
      <c r="AF126" s="860">
        <v>6677</v>
      </c>
      <c r="AG126" s="858"/>
      <c r="AH126" s="858"/>
      <c r="AI126" s="858"/>
      <c r="AJ126" s="859"/>
      <c r="AK126" s="860">
        <v>5399</v>
      </c>
      <c r="AL126" s="858"/>
      <c r="AM126" s="858"/>
      <c r="AN126" s="858"/>
      <c r="AO126" s="859"/>
      <c r="AP126" s="905">
        <v>0.1</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470</v>
      </c>
      <c r="CQ126" s="828"/>
      <c r="CR126" s="828"/>
      <c r="CS126" s="828"/>
      <c r="CT126" s="828"/>
      <c r="CU126" s="828"/>
      <c r="CV126" s="828"/>
      <c r="CW126" s="828"/>
      <c r="CX126" s="828"/>
      <c r="CY126" s="828"/>
      <c r="CZ126" s="828"/>
      <c r="DA126" s="828"/>
      <c r="DB126" s="828"/>
      <c r="DC126" s="828"/>
      <c r="DD126" s="828"/>
      <c r="DE126" s="828"/>
      <c r="DF126" s="829"/>
      <c r="DG126" s="894" t="s">
        <v>184</v>
      </c>
      <c r="DH126" s="895"/>
      <c r="DI126" s="895"/>
      <c r="DJ126" s="895"/>
      <c r="DK126" s="895"/>
      <c r="DL126" s="895" t="s">
        <v>184</v>
      </c>
      <c r="DM126" s="895"/>
      <c r="DN126" s="895"/>
      <c r="DO126" s="895"/>
      <c r="DP126" s="895"/>
      <c r="DQ126" s="895" t="s">
        <v>184</v>
      </c>
      <c r="DR126" s="895"/>
      <c r="DS126" s="895"/>
      <c r="DT126" s="895"/>
      <c r="DU126" s="895"/>
      <c r="DV126" s="872" t="s">
        <v>184</v>
      </c>
      <c r="DW126" s="872"/>
      <c r="DX126" s="872"/>
      <c r="DY126" s="872"/>
      <c r="DZ126" s="873"/>
    </row>
    <row r="127" spans="1:130" s="246" customFormat="1" ht="26.25" customHeight="1" x14ac:dyDescent="0.15">
      <c r="A127" s="900"/>
      <c r="B127" s="901"/>
      <c r="C127" s="919" t="s">
        <v>471</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1248</v>
      </c>
      <c r="AB127" s="858"/>
      <c r="AC127" s="858"/>
      <c r="AD127" s="858"/>
      <c r="AE127" s="859"/>
      <c r="AF127" s="860">
        <v>903</v>
      </c>
      <c r="AG127" s="858"/>
      <c r="AH127" s="858"/>
      <c r="AI127" s="858"/>
      <c r="AJ127" s="859"/>
      <c r="AK127" s="860">
        <v>293</v>
      </c>
      <c r="AL127" s="858"/>
      <c r="AM127" s="858"/>
      <c r="AN127" s="858"/>
      <c r="AO127" s="859"/>
      <c r="AP127" s="905">
        <v>0</v>
      </c>
      <c r="AQ127" s="906"/>
      <c r="AR127" s="906"/>
      <c r="AS127" s="906"/>
      <c r="AT127" s="907"/>
      <c r="AU127" s="282"/>
      <c r="AV127" s="282"/>
      <c r="AW127" s="282"/>
      <c r="AX127" s="922" t="s">
        <v>472</v>
      </c>
      <c r="AY127" s="890"/>
      <c r="AZ127" s="890"/>
      <c r="BA127" s="890"/>
      <c r="BB127" s="890"/>
      <c r="BC127" s="890"/>
      <c r="BD127" s="890"/>
      <c r="BE127" s="891"/>
      <c r="BF127" s="889" t="s">
        <v>473</v>
      </c>
      <c r="BG127" s="890"/>
      <c r="BH127" s="890"/>
      <c r="BI127" s="890"/>
      <c r="BJ127" s="890"/>
      <c r="BK127" s="890"/>
      <c r="BL127" s="891"/>
      <c r="BM127" s="889" t="s">
        <v>474</v>
      </c>
      <c r="BN127" s="890"/>
      <c r="BO127" s="890"/>
      <c r="BP127" s="890"/>
      <c r="BQ127" s="890"/>
      <c r="BR127" s="890"/>
      <c r="BS127" s="891"/>
      <c r="BT127" s="889" t="s">
        <v>475</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476</v>
      </c>
      <c r="CQ127" s="828"/>
      <c r="CR127" s="828"/>
      <c r="CS127" s="828"/>
      <c r="CT127" s="828"/>
      <c r="CU127" s="828"/>
      <c r="CV127" s="828"/>
      <c r="CW127" s="828"/>
      <c r="CX127" s="828"/>
      <c r="CY127" s="828"/>
      <c r="CZ127" s="828"/>
      <c r="DA127" s="828"/>
      <c r="DB127" s="828"/>
      <c r="DC127" s="828"/>
      <c r="DD127" s="828"/>
      <c r="DE127" s="828"/>
      <c r="DF127" s="829"/>
      <c r="DG127" s="894" t="s">
        <v>184</v>
      </c>
      <c r="DH127" s="895"/>
      <c r="DI127" s="895"/>
      <c r="DJ127" s="895"/>
      <c r="DK127" s="895"/>
      <c r="DL127" s="895" t="s">
        <v>184</v>
      </c>
      <c r="DM127" s="895"/>
      <c r="DN127" s="895"/>
      <c r="DO127" s="895"/>
      <c r="DP127" s="895"/>
      <c r="DQ127" s="895" t="s">
        <v>184</v>
      </c>
      <c r="DR127" s="895"/>
      <c r="DS127" s="895"/>
      <c r="DT127" s="895"/>
      <c r="DU127" s="895"/>
      <c r="DV127" s="872" t="s">
        <v>184</v>
      </c>
      <c r="DW127" s="872"/>
      <c r="DX127" s="872"/>
      <c r="DY127" s="872"/>
      <c r="DZ127" s="873"/>
    </row>
    <row r="128" spans="1:130" s="246" customFormat="1" ht="26.25" customHeight="1" thickBot="1" x14ac:dyDescent="0.2">
      <c r="A128" s="874" t="s">
        <v>477</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478</v>
      </c>
      <c r="X128" s="876"/>
      <c r="Y128" s="876"/>
      <c r="Z128" s="877"/>
      <c r="AA128" s="878">
        <v>273114</v>
      </c>
      <c r="AB128" s="879"/>
      <c r="AC128" s="879"/>
      <c r="AD128" s="879"/>
      <c r="AE128" s="880"/>
      <c r="AF128" s="881">
        <v>270094</v>
      </c>
      <c r="AG128" s="879"/>
      <c r="AH128" s="879"/>
      <c r="AI128" s="879"/>
      <c r="AJ128" s="880"/>
      <c r="AK128" s="881">
        <v>270010</v>
      </c>
      <c r="AL128" s="879"/>
      <c r="AM128" s="879"/>
      <c r="AN128" s="879"/>
      <c r="AO128" s="880"/>
      <c r="AP128" s="882"/>
      <c r="AQ128" s="883"/>
      <c r="AR128" s="883"/>
      <c r="AS128" s="883"/>
      <c r="AT128" s="884"/>
      <c r="AU128" s="282"/>
      <c r="AV128" s="282"/>
      <c r="AW128" s="282"/>
      <c r="AX128" s="885" t="s">
        <v>479</v>
      </c>
      <c r="AY128" s="886"/>
      <c r="AZ128" s="886"/>
      <c r="BA128" s="886"/>
      <c r="BB128" s="886"/>
      <c r="BC128" s="886"/>
      <c r="BD128" s="886"/>
      <c r="BE128" s="887"/>
      <c r="BF128" s="864" t="s">
        <v>184</v>
      </c>
      <c r="BG128" s="865"/>
      <c r="BH128" s="865"/>
      <c r="BI128" s="865"/>
      <c r="BJ128" s="865"/>
      <c r="BK128" s="865"/>
      <c r="BL128" s="888"/>
      <c r="BM128" s="864">
        <v>12.98</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480</v>
      </c>
      <c r="CQ128" s="806"/>
      <c r="CR128" s="806"/>
      <c r="CS128" s="806"/>
      <c r="CT128" s="806"/>
      <c r="CU128" s="806"/>
      <c r="CV128" s="806"/>
      <c r="CW128" s="806"/>
      <c r="CX128" s="806"/>
      <c r="CY128" s="806"/>
      <c r="CZ128" s="806"/>
      <c r="DA128" s="806"/>
      <c r="DB128" s="806"/>
      <c r="DC128" s="806"/>
      <c r="DD128" s="806"/>
      <c r="DE128" s="806"/>
      <c r="DF128" s="807"/>
      <c r="DG128" s="868" t="s">
        <v>184</v>
      </c>
      <c r="DH128" s="869"/>
      <c r="DI128" s="869"/>
      <c r="DJ128" s="869"/>
      <c r="DK128" s="869"/>
      <c r="DL128" s="869" t="s">
        <v>184</v>
      </c>
      <c r="DM128" s="869"/>
      <c r="DN128" s="869"/>
      <c r="DO128" s="869"/>
      <c r="DP128" s="869"/>
      <c r="DQ128" s="869" t="s">
        <v>184</v>
      </c>
      <c r="DR128" s="869"/>
      <c r="DS128" s="869"/>
      <c r="DT128" s="869"/>
      <c r="DU128" s="869"/>
      <c r="DV128" s="870" t="s">
        <v>184</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481</v>
      </c>
      <c r="X129" s="855"/>
      <c r="Y129" s="855"/>
      <c r="Z129" s="856"/>
      <c r="AA129" s="857">
        <v>13267263</v>
      </c>
      <c r="AB129" s="858"/>
      <c r="AC129" s="858"/>
      <c r="AD129" s="858"/>
      <c r="AE129" s="859"/>
      <c r="AF129" s="860">
        <v>12946157</v>
      </c>
      <c r="AG129" s="858"/>
      <c r="AH129" s="858"/>
      <c r="AI129" s="858"/>
      <c r="AJ129" s="859"/>
      <c r="AK129" s="860">
        <v>12698419</v>
      </c>
      <c r="AL129" s="858"/>
      <c r="AM129" s="858"/>
      <c r="AN129" s="858"/>
      <c r="AO129" s="859"/>
      <c r="AP129" s="861"/>
      <c r="AQ129" s="862"/>
      <c r="AR129" s="862"/>
      <c r="AS129" s="862"/>
      <c r="AT129" s="863"/>
      <c r="AU129" s="284"/>
      <c r="AV129" s="284"/>
      <c r="AW129" s="284"/>
      <c r="AX129" s="827" t="s">
        <v>482</v>
      </c>
      <c r="AY129" s="828"/>
      <c r="AZ129" s="828"/>
      <c r="BA129" s="828"/>
      <c r="BB129" s="828"/>
      <c r="BC129" s="828"/>
      <c r="BD129" s="828"/>
      <c r="BE129" s="829"/>
      <c r="BF129" s="847" t="s">
        <v>184</v>
      </c>
      <c r="BG129" s="848"/>
      <c r="BH129" s="848"/>
      <c r="BI129" s="848"/>
      <c r="BJ129" s="848"/>
      <c r="BK129" s="848"/>
      <c r="BL129" s="849"/>
      <c r="BM129" s="847">
        <v>17.98</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483</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484</v>
      </c>
      <c r="X130" s="855"/>
      <c r="Y130" s="855"/>
      <c r="Z130" s="856"/>
      <c r="AA130" s="857">
        <v>2445438</v>
      </c>
      <c r="AB130" s="858"/>
      <c r="AC130" s="858"/>
      <c r="AD130" s="858"/>
      <c r="AE130" s="859"/>
      <c r="AF130" s="860">
        <v>2429925</v>
      </c>
      <c r="AG130" s="858"/>
      <c r="AH130" s="858"/>
      <c r="AI130" s="858"/>
      <c r="AJ130" s="859"/>
      <c r="AK130" s="860">
        <v>2568832</v>
      </c>
      <c r="AL130" s="858"/>
      <c r="AM130" s="858"/>
      <c r="AN130" s="858"/>
      <c r="AO130" s="859"/>
      <c r="AP130" s="861"/>
      <c r="AQ130" s="862"/>
      <c r="AR130" s="862"/>
      <c r="AS130" s="862"/>
      <c r="AT130" s="863"/>
      <c r="AU130" s="284"/>
      <c r="AV130" s="284"/>
      <c r="AW130" s="284"/>
      <c r="AX130" s="827" t="s">
        <v>485</v>
      </c>
      <c r="AY130" s="828"/>
      <c r="AZ130" s="828"/>
      <c r="BA130" s="828"/>
      <c r="BB130" s="828"/>
      <c r="BC130" s="828"/>
      <c r="BD130" s="828"/>
      <c r="BE130" s="829"/>
      <c r="BF130" s="830">
        <v>12</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486</v>
      </c>
      <c r="X131" s="838"/>
      <c r="Y131" s="838"/>
      <c r="Z131" s="839"/>
      <c r="AA131" s="840">
        <v>10821825</v>
      </c>
      <c r="AB131" s="841"/>
      <c r="AC131" s="841"/>
      <c r="AD131" s="841"/>
      <c r="AE131" s="842"/>
      <c r="AF131" s="843">
        <v>10516232</v>
      </c>
      <c r="AG131" s="841"/>
      <c r="AH131" s="841"/>
      <c r="AI131" s="841"/>
      <c r="AJ131" s="842"/>
      <c r="AK131" s="843">
        <v>10129587</v>
      </c>
      <c r="AL131" s="841"/>
      <c r="AM131" s="841"/>
      <c r="AN131" s="841"/>
      <c r="AO131" s="842"/>
      <c r="AP131" s="844"/>
      <c r="AQ131" s="845"/>
      <c r="AR131" s="845"/>
      <c r="AS131" s="845"/>
      <c r="AT131" s="846"/>
      <c r="AU131" s="284"/>
      <c r="AV131" s="284"/>
      <c r="AW131" s="284"/>
      <c r="AX131" s="805" t="s">
        <v>487</v>
      </c>
      <c r="AY131" s="806"/>
      <c r="AZ131" s="806"/>
      <c r="BA131" s="806"/>
      <c r="BB131" s="806"/>
      <c r="BC131" s="806"/>
      <c r="BD131" s="806"/>
      <c r="BE131" s="807"/>
      <c r="BF131" s="808">
        <v>119.6</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488</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489</v>
      </c>
      <c r="W132" s="818"/>
      <c r="X132" s="818"/>
      <c r="Y132" s="818"/>
      <c r="Z132" s="819"/>
      <c r="AA132" s="820">
        <v>11.92468923</v>
      </c>
      <c r="AB132" s="821"/>
      <c r="AC132" s="821"/>
      <c r="AD132" s="821"/>
      <c r="AE132" s="822"/>
      <c r="AF132" s="823">
        <v>12.23232808</v>
      </c>
      <c r="AG132" s="821"/>
      <c r="AH132" s="821"/>
      <c r="AI132" s="821"/>
      <c r="AJ132" s="822"/>
      <c r="AK132" s="823">
        <v>12.10427434</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490</v>
      </c>
      <c r="W133" s="797"/>
      <c r="X133" s="797"/>
      <c r="Y133" s="797"/>
      <c r="Z133" s="798"/>
      <c r="AA133" s="799">
        <v>11.9</v>
      </c>
      <c r="AB133" s="800"/>
      <c r="AC133" s="800"/>
      <c r="AD133" s="800"/>
      <c r="AE133" s="801"/>
      <c r="AF133" s="799">
        <v>11.9</v>
      </c>
      <c r="AG133" s="800"/>
      <c r="AH133" s="800"/>
      <c r="AI133" s="800"/>
      <c r="AJ133" s="801"/>
      <c r="AK133" s="799">
        <v>12</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1NdhOTo7XAj4yhLfBuZ6fLN5g10q8TO7oZHPeW1gb6Or2XhhS/AcoMFhuoXKdfU7A276q1gbnJFLA7RC0+SLjA==" saltValue="+PuNVl4LU8nKLo18qgIXW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491</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AsLBo38r8FXlm/J2Hng7o2IQQ9hMqYHshmxrhB26k98MvEDVGDbufkDk2qIjLPrGIXEwPRynzAOhYHnUdH4t4w==" saltValue="WkmokSAsPu2RDRBZFbQ6x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YXI3dc6Q328NRz7FkMMzSB9QSFV+7ypyMaeKLI57hlfsOt5oUIp78Sk5QdCD4b4iZKkCGiOjVxN6DYcWeloKTA==" saltValue="FNbuh0GiyIhrD59D0a5RQ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493</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9" t="s">
        <v>494</v>
      </c>
      <c r="AP7" s="303"/>
      <c r="AQ7" s="304" t="s">
        <v>495</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20"/>
      <c r="AP8" s="309" t="s">
        <v>496</v>
      </c>
      <c r="AQ8" s="310" t="s">
        <v>497</v>
      </c>
      <c r="AR8" s="311" t="s">
        <v>498</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33" t="s">
        <v>499</v>
      </c>
      <c r="AL9" s="1234"/>
      <c r="AM9" s="1234"/>
      <c r="AN9" s="1235"/>
      <c r="AO9" s="312">
        <v>3484539</v>
      </c>
      <c r="AP9" s="312">
        <v>106806</v>
      </c>
      <c r="AQ9" s="313">
        <v>83394</v>
      </c>
      <c r="AR9" s="314">
        <v>28.1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33" t="s">
        <v>500</v>
      </c>
      <c r="AL10" s="1234"/>
      <c r="AM10" s="1234"/>
      <c r="AN10" s="1235"/>
      <c r="AO10" s="315">
        <v>60795</v>
      </c>
      <c r="AP10" s="315">
        <v>1863</v>
      </c>
      <c r="AQ10" s="316">
        <v>6219</v>
      </c>
      <c r="AR10" s="317">
        <v>-70</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33" t="s">
        <v>501</v>
      </c>
      <c r="AL11" s="1234"/>
      <c r="AM11" s="1234"/>
      <c r="AN11" s="1235"/>
      <c r="AO11" s="315">
        <v>107546</v>
      </c>
      <c r="AP11" s="315">
        <v>3296</v>
      </c>
      <c r="AQ11" s="316">
        <v>9118</v>
      </c>
      <c r="AR11" s="317">
        <v>-63.9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33" t="s">
        <v>502</v>
      </c>
      <c r="AL12" s="1234"/>
      <c r="AM12" s="1234"/>
      <c r="AN12" s="1235"/>
      <c r="AO12" s="315">
        <v>83964</v>
      </c>
      <c r="AP12" s="315">
        <v>2574</v>
      </c>
      <c r="AQ12" s="316">
        <v>987</v>
      </c>
      <c r="AR12" s="317">
        <v>160.80000000000001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33" t="s">
        <v>503</v>
      </c>
      <c r="AL13" s="1234"/>
      <c r="AM13" s="1234"/>
      <c r="AN13" s="1235"/>
      <c r="AO13" s="315" t="s">
        <v>504</v>
      </c>
      <c r="AP13" s="315" t="s">
        <v>504</v>
      </c>
      <c r="AQ13" s="316">
        <v>9</v>
      </c>
      <c r="AR13" s="317" t="s">
        <v>504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33" t="s">
        <v>505</v>
      </c>
      <c r="AL14" s="1234"/>
      <c r="AM14" s="1234"/>
      <c r="AN14" s="1235"/>
      <c r="AO14" s="315">
        <v>188784</v>
      </c>
      <c r="AP14" s="315">
        <v>5786</v>
      </c>
      <c r="AQ14" s="316">
        <v>3664</v>
      </c>
      <c r="AR14" s="317">
        <v>57.9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33" t="s">
        <v>506</v>
      </c>
      <c r="AL15" s="1234"/>
      <c r="AM15" s="1234"/>
      <c r="AN15" s="1235"/>
      <c r="AO15" s="315">
        <v>30528</v>
      </c>
      <c r="AP15" s="315">
        <v>936</v>
      </c>
      <c r="AQ15" s="316">
        <v>1887</v>
      </c>
      <c r="AR15" s="317">
        <v>-50.4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6" t="s">
        <v>507</v>
      </c>
      <c r="AL16" s="1237"/>
      <c r="AM16" s="1237"/>
      <c r="AN16" s="1238"/>
      <c r="AO16" s="315">
        <v>-421584</v>
      </c>
      <c r="AP16" s="315">
        <v>-12922</v>
      </c>
      <c r="AQ16" s="316">
        <v>-7696</v>
      </c>
      <c r="AR16" s="317">
        <v>67.900000000000006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6" t="s">
        <v>187</v>
      </c>
      <c r="AL17" s="1237"/>
      <c r="AM17" s="1237"/>
      <c r="AN17" s="1238"/>
      <c r="AO17" s="315">
        <v>3534572</v>
      </c>
      <c r="AP17" s="315">
        <v>108339</v>
      </c>
      <c r="AQ17" s="316">
        <v>97581</v>
      </c>
      <c r="AR17" s="317">
        <v>11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508</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509</v>
      </c>
      <c r="AP20" s="323" t="s">
        <v>510</v>
      </c>
      <c r="AQ20" s="324" t="s">
        <v>511</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30" t="s">
        <v>512</v>
      </c>
      <c r="AL21" s="1231"/>
      <c r="AM21" s="1231"/>
      <c r="AN21" s="1232"/>
      <c r="AO21" s="327">
        <v>11.59</v>
      </c>
      <c r="AP21" s="328">
        <v>9.5399999999999991</v>
      </c>
      <c r="AQ21" s="329">
        <v>2.0499999999999998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30" t="s">
        <v>513</v>
      </c>
      <c r="AL22" s="1231"/>
      <c r="AM22" s="1231"/>
      <c r="AN22" s="1232"/>
      <c r="AO22" s="332">
        <v>95.4</v>
      </c>
      <c r="AP22" s="333">
        <v>97.4</v>
      </c>
      <c r="AQ22" s="334">
        <v>-2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516</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9" t="s">
        <v>494</v>
      </c>
      <c r="AP30" s="303"/>
      <c r="AQ30" s="304" t="s">
        <v>495</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20"/>
      <c r="AP31" s="309" t="s">
        <v>496</v>
      </c>
      <c r="AQ31" s="310" t="s">
        <v>497</v>
      </c>
      <c r="AR31" s="311" t="s">
        <v>498</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1" t="s">
        <v>517</v>
      </c>
      <c r="AL32" s="1222"/>
      <c r="AM32" s="1222"/>
      <c r="AN32" s="1223"/>
      <c r="AO32" s="342">
        <v>3292638</v>
      </c>
      <c r="AP32" s="342">
        <v>100924</v>
      </c>
      <c r="AQ32" s="343">
        <v>62676</v>
      </c>
      <c r="AR32" s="344">
        <v>61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1" t="s">
        <v>518</v>
      </c>
      <c r="AL33" s="1222"/>
      <c r="AM33" s="1222"/>
      <c r="AN33" s="1223"/>
      <c r="AO33" s="342" t="s">
        <v>504</v>
      </c>
      <c r="AP33" s="342" t="s">
        <v>504</v>
      </c>
      <c r="AQ33" s="343" t="s">
        <v>504</v>
      </c>
      <c r="AR33" s="344" t="s">
        <v>504</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1" t="s">
        <v>519</v>
      </c>
      <c r="AL34" s="1222"/>
      <c r="AM34" s="1222"/>
      <c r="AN34" s="1223"/>
      <c r="AO34" s="342" t="s">
        <v>504</v>
      </c>
      <c r="AP34" s="342" t="s">
        <v>504</v>
      </c>
      <c r="AQ34" s="343">
        <v>16</v>
      </c>
      <c r="AR34" s="344" t="s">
        <v>504</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1" t="s">
        <v>520</v>
      </c>
      <c r="AL35" s="1222"/>
      <c r="AM35" s="1222"/>
      <c r="AN35" s="1223"/>
      <c r="AO35" s="342">
        <v>624049</v>
      </c>
      <c r="AP35" s="342">
        <v>19128</v>
      </c>
      <c r="AQ35" s="343">
        <v>17882</v>
      </c>
      <c r="AR35" s="344">
        <v>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1" t="s">
        <v>521</v>
      </c>
      <c r="AL36" s="1222"/>
      <c r="AM36" s="1222"/>
      <c r="AN36" s="1223"/>
      <c r="AO36" s="342">
        <v>142512</v>
      </c>
      <c r="AP36" s="342">
        <v>4368</v>
      </c>
      <c r="AQ36" s="343">
        <v>3809</v>
      </c>
      <c r="AR36" s="344">
        <v>14.7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1" t="s">
        <v>522</v>
      </c>
      <c r="AL37" s="1222"/>
      <c r="AM37" s="1222"/>
      <c r="AN37" s="1223"/>
      <c r="AO37" s="342">
        <v>5692</v>
      </c>
      <c r="AP37" s="342">
        <v>174</v>
      </c>
      <c r="AQ37" s="343">
        <v>679</v>
      </c>
      <c r="AR37" s="344">
        <v>-74.400000000000006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4" t="s">
        <v>523</v>
      </c>
      <c r="AL38" s="1225"/>
      <c r="AM38" s="1225"/>
      <c r="AN38" s="1226"/>
      <c r="AO38" s="345">
        <v>64</v>
      </c>
      <c r="AP38" s="345">
        <v>2</v>
      </c>
      <c r="AQ38" s="346">
        <v>2</v>
      </c>
      <c r="AR38" s="334">
        <v>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4" t="s">
        <v>524</v>
      </c>
      <c r="AL39" s="1225"/>
      <c r="AM39" s="1225"/>
      <c r="AN39" s="1226"/>
      <c r="AO39" s="342">
        <v>-270010</v>
      </c>
      <c r="AP39" s="342">
        <v>-8276</v>
      </c>
      <c r="AQ39" s="343">
        <v>-2913</v>
      </c>
      <c r="AR39" s="344">
        <v>184.1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1" t="s">
        <v>525</v>
      </c>
      <c r="AL40" s="1222"/>
      <c r="AM40" s="1222"/>
      <c r="AN40" s="1223"/>
      <c r="AO40" s="342">
        <v>-2568832</v>
      </c>
      <c r="AP40" s="342">
        <v>-78738</v>
      </c>
      <c r="AQ40" s="343">
        <v>-59622</v>
      </c>
      <c r="AR40" s="344">
        <v>32.1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7" t="s">
        <v>302</v>
      </c>
      <c r="AL41" s="1228"/>
      <c r="AM41" s="1228"/>
      <c r="AN41" s="1229"/>
      <c r="AO41" s="342">
        <v>1226113</v>
      </c>
      <c r="AP41" s="342">
        <v>37582</v>
      </c>
      <c r="AQ41" s="343">
        <v>22530</v>
      </c>
      <c r="AR41" s="344">
        <v>66.8</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526</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528</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4" t="s">
        <v>494</v>
      </c>
      <c r="AN49" s="1216" t="s">
        <v>529</v>
      </c>
      <c r="AO49" s="1217"/>
      <c r="AP49" s="1217"/>
      <c r="AQ49" s="1217"/>
      <c r="AR49" s="1218"/>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5"/>
      <c r="AN50" s="358" t="s">
        <v>530</v>
      </c>
      <c r="AO50" s="359" t="s">
        <v>531</v>
      </c>
      <c r="AP50" s="360" t="s">
        <v>532</v>
      </c>
      <c r="AQ50" s="361" t="s">
        <v>533</v>
      </c>
      <c r="AR50" s="362" t="s">
        <v>534</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535</v>
      </c>
      <c r="AL51" s="355"/>
      <c r="AM51" s="363">
        <v>2955911</v>
      </c>
      <c r="AN51" s="364">
        <v>84368</v>
      </c>
      <c r="AO51" s="365">
        <v>16.8</v>
      </c>
      <c r="AP51" s="366">
        <v>83623</v>
      </c>
      <c r="AQ51" s="367">
        <v>-0.9</v>
      </c>
      <c r="AR51" s="368">
        <v>17.7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536</v>
      </c>
      <c r="AM52" s="371">
        <v>1627644</v>
      </c>
      <c r="AN52" s="372">
        <v>46456</v>
      </c>
      <c r="AO52" s="373">
        <v>78.900000000000006</v>
      </c>
      <c r="AP52" s="374">
        <v>48787</v>
      </c>
      <c r="AQ52" s="375">
        <v>10</v>
      </c>
      <c r="AR52" s="376">
        <v>68.900000000000006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537</v>
      </c>
      <c r="AL53" s="355"/>
      <c r="AM53" s="363">
        <v>3261861</v>
      </c>
      <c r="AN53" s="364">
        <v>94824</v>
      </c>
      <c r="AO53" s="365">
        <v>12.4</v>
      </c>
      <c r="AP53" s="366">
        <v>87974</v>
      </c>
      <c r="AQ53" s="367">
        <v>5.2</v>
      </c>
      <c r="AR53" s="368">
        <v>7.2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536</v>
      </c>
      <c r="AM54" s="371">
        <v>1200005</v>
      </c>
      <c r="AN54" s="372">
        <v>34885</v>
      </c>
      <c r="AO54" s="373">
        <v>-24.9</v>
      </c>
      <c r="AP54" s="374">
        <v>48183</v>
      </c>
      <c r="AQ54" s="375">
        <v>-1.2</v>
      </c>
      <c r="AR54" s="376">
        <v>-23.7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538</v>
      </c>
      <c r="AL55" s="355"/>
      <c r="AM55" s="363">
        <v>4566690</v>
      </c>
      <c r="AN55" s="364">
        <v>134977</v>
      </c>
      <c r="AO55" s="365">
        <v>42.3</v>
      </c>
      <c r="AP55" s="366">
        <v>78864</v>
      </c>
      <c r="AQ55" s="367">
        <v>-10.4</v>
      </c>
      <c r="AR55" s="368">
        <v>52.7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536</v>
      </c>
      <c r="AM56" s="371">
        <v>2331799</v>
      </c>
      <c r="AN56" s="372">
        <v>68921</v>
      </c>
      <c r="AO56" s="373">
        <v>97.6</v>
      </c>
      <c r="AP56" s="374">
        <v>46136</v>
      </c>
      <c r="AQ56" s="375">
        <v>-4.2</v>
      </c>
      <c r="AR56" s="376">
        <v>101.8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539</v>
      </c>
      <c r="AL57" s="355"/>
      <c r="AM57" s="363">
        <v>3112864</v>
      </c>
      <c r="AN57" s="364">
        <v>93609</v>
      </c>
      <c r="AO57" s="365">
        <v>-30.6</v>
      </c>
      <c r="AP57" s="366">
        <v>85042</v>
      </c>
      <c r="AQ57" s="367">
        <v>7.8</v>
      </c>
      <c r="AR57" s="368">
        <v>-38.4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536</v>
      </c>
      <c r="AM58" s="371">
        <v>1501088</v>
      </c>
      <c r="AN58" s="372">
        <v>45140</v>
      </c>
      <c r="AO58" s="373">
        <v>-34.5</v>
      </c>
      <c r="AP58" s="374">
        <v>50806</v>
      </c>
      <c r="AQ58" s="375">
        <v>10.1</v>
      </c>
      <c r="AR58" s="376">
        <v>-44.6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540</v>
      </c>
      <c r="AL59" s="355"/>
      <c r="AM59" s="363">
        <v>3504860</v>
      </c>
      <c r="AN59" s="364">
        <v>107429</v>
      </c>
      <c r="AO59" s="365">
        <v>14.8</v>
      </c>
      <c r="AP59" s="366">
        <v>83774</v>
      </c>
      <c r="AQ59" s="367">
        <v>-1.5</v>
      </c>
      <c r="AR59" s="368">
        <v>16.3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536</v>
      </c>
      <c r="AM60" s="371">
        <v>2163098</v>
      </c>
      <c r="AN60" s="372">
        <v>66302</v>
      </c>
      <c r="AO60" s="373">
        <v>46.9</v>
      </c>
      <c r="AP60" s="374">
        <v>52179</v>
      </c>
      <c r="AQ60" s="375">
        <v>2.7</v>
      </c>
      <c r="AR60" s="376">
        <v>44.2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541</v>
      </c>
      <c r="AL61" s="377"/>
      <c r="AM61" s="378">
        <v>3480437</v>
      </c>
      <c r="AN61" s="379">
        <v>103041</v>
      </c>
      <c r="AO61" s="380">
        <v>11.1</v>
      </c>
      <c r="AP61" s="381">
        <v>83855</v>
      </c>
      <c r="AQ61" s="382">
        <v>0</v>
      </c>
      <c r="AR61" s="368">
        <v>11.1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536</v>
      </c>
      <c r="AM62" s="371">
        <v>1764727</v>
      </c>
      <c r="AN62" s="372">
        <v>52341</v>
      </c>
      <c r="AO62" s="373">
        <v>32.799999999999997</v>
      </c>
      <c r="AP62" s="374">
        <v>49218</v>
      </c>
      <c r="AQ62" s="375">
        <v>3.5</v>
      </c>
      <c r="AR62" s="376">
        <v>29.3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cptZnJsf5rOaP8y6PyHIAedWqQSyvG48BrVUd2JfpPMlJVqqoHMC+pkYEIhRdcVsw+TvE8EePmwa7wzwBiwZTw==" saltValue="GY0P7YYfKs4+5pzrVFYaB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KC+xQNIee5FcMI0345D/CmnmEcObweqK/8BKsmPT3XXQ3Y7053lDycd23biHgdkCjZvbex1kS1cv7Rn8JKFdQ==" saltValue="H6kzj+8RGqDR2pybJa+IC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858Z9e52BjPl5VhYtDcrP27uYHD2Tm9kboJCx1bJUF9mApeP2acO1KavpKub+L5vLbH3sx9Ogny2+b6I4XnB5Q==" saltValue="ETW3oStymsUK6sMhnu0dq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239" t="s">
        <v>3</v>
      </c>
      <c r="D47" s="1239"/>
      <c r="E47" s="1240"/>
      <c r="F47" s="11">
        <v>20.329999999999998</v>
      </c>
      <c r="G47" s="12">
        <v>28.14</v>
      </c>
      <c r="H47" s="12">
        <v>33.53</v>
      </c>
      <c r="I47" s="12">
        <v>19.440000000000001</v>
      </c>
      <c r="J47" s="13">
        <v>18.97</v>
      </c>
    </row>
    <row r="48" spans="2:10" ht="57.75" customHeight="1" x14ac:dyDescent="0.15">
      <c r="B48" s="14"/>
      <c r="C48" s="1241" t="s">
        <v>4</v>
      </c>
      <c r="D48" s="1241"/>
      <c r="E48" s="1242"/>
      <c r="F48" s="15">
        <v>3.29</v>
      </c>
      <c r="G48" s="16">
        <v>3.67</v>
      </c>
      <c r="H48" s="16">
        <v>4.1399999999999997</v>
      </c>
      <c r="I48" s="16">
        <v>2.95</v>
      </c>
      <c r="J48" s="17">
        <v>2.76</v>
      </c>
    </row>
    <row r="49" spans="2:10" ht="57.75" customHeight="1" thickBot="1" x14ac:dyDescent="0.2">
      <c r="B49" s="18"/>
      <c r="C49" s="1243" t="s">
        <v>5</v>
      </c>
      <c r="D49" s="1243"/>
      <c r="E49" s="1244"/>
      <c r="F49" s="19">
        <v>2.5299999999999998</v>
      </c>
      <c r="G49" s="20">
        <v>10.11</v>
      </c>
      <c r="H49" s="20">
        <v>7.25</v>
      </c>
      <c r="I49" s="20" t="s">
        <v>550</v>
      </c>
      <c r="J49" s="21">
        <v>2.86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8r391NejS9ZWYtfleg0p5G6qyIXowGg/wb/bV7pw5LSnp3GJPfBA4p3V+5rxgQh5lYXtJzyHY862lGJ1zEHlFg==" saltValue="Kyofx8zSWKkZCIr9dW2BL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2020-03-05T08:14:47Z</cp:lastPrinted>
  <dcterms:created xsi:type="dcterms:W3CDTF">2020-02-10T02:14:46Z</dcterms:created>
  <dcterms:modified xsi:type="dcterms:W3CDTF">2020-09-17T01:21:40Z</dcterms:modified>
  <cp:category/>
</cp:coreProperties>
</file>