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491EFAAE-C5C6-4B55-9982-2D0611DAF22D}"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C35"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E34" i="10"/>
  <c r="CO34" i="10" s="1"/>
  <c r="CO35" i="10" s="1"/>
  <c r="CO36" i="10" s="1"/>
  <c r="CO37" i="10" s="1"/>
</calcChain>
</file>

<file path=xl/sharedStrings.xml><?xml version="1.0" encoding="utf-8"?>
<sst xmlns="http://schemas.openxmlformats.org/spreadsheetml/2006/main" count="1046" uniqueCount="564">
  <si>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</si>
  <si>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</si>
  <si>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</si>
  <si>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</si>
  <si>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</si>
  <si>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</si>
  <si>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</si>
  <si>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</si>
  <si>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</si>
  <si>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</si>
  <si>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</si>
  <si>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</si>
  <si>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</si>
  <si>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</si>
  <si>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</si>
  <si>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</si>
  <si>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</si>
  <si>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</si>
  <si>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</si>
  <si>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</si>
  <si>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</si>
  <si>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</si>
  <si>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</si>
  <si>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</si>
  <si>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</si>
  <si>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</si>
  <si>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</si>
  <si>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</si>
  <si>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</si>
  <si>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</si>
  <si>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</si>
  <si>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</si>
  <si>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</si>
  <si>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</si>
  <si>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</si>
  <si>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</si>
  <si>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</si>
  <si>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</si>
  <si>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</si>
  <si>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</si>
  <si>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</si>
  <si>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</si>
  <si>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</si>
  <si>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</si>
  <si>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</si>
  <si>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</si>
  <si>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</si>
  <si>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</si>
  <si>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</si>
  <si>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</si>
  <si>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</si>
  <si>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</si>
  <si>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</si>
  <si>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</si>
  <si>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</si>
  <si>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</si>
  <si>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</si>
  <si>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</si>
  <si>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</si>
  <si>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</si>
  <si>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</si>
  <si>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</si>
  <si>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</si>
  <si>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</si>
  <si>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</si>
  <si>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</si>
  <si>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</si>
  <si>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</si>
  <si>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</si>
  <si>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</si>
  <si>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</si>
  <si>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</si>
  <si>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</si>
  <si>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</si>
  <si>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</si>
  <si>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</si>
  <si>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</si>
  <si>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</si>
  <si>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</si>
  <si>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</si>
  <si>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</si>
  <si>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</si>
  <si>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</si>
  <si>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</si>
  <si>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</si>
  <si>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</si>
  <si>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</si>
  <si>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</si>
  <si>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</si>
  <si>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</si>
  <si>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</si>
  <si>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</si>
  <si>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</si>
  <si>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</si>
  <si>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むつ市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</si>
  <si>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</si>
  <si>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</si>
  <si>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</si>
  <si>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</si>
  <si>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</si>
  <si>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</si>
  <si>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</si>
  <si>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</si>
  <si>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</si>
  <si>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</si>
  <si>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</si>
  <si>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</si>
  <si>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</si>
  <si>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</si>
  <si>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</si>
  <si>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</si>
  <si>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</si>
  <si>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</si>
  <si>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</si>
  <si>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</si>
  <si>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</si>
  <si>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</si>
  <si>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</si>
  <si>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</si>
  <si>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</si>
  <si>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</si>
  <si>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</si>
  <si>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</si>
  <si>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</si>
  <si>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</si>
  <si>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</si>
  <si>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</si>
  <si>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</si>
  <si>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</si>
  <si>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</si>
  <si>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</si>
  <si>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</si>
  <si>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</si>
  <si>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</si>
  <si>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</si>
  <si>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</si>
  <si>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</si>
  <si>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</si>
  <si>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</si>
  <si>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</si>
  <si>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</si>
  <si>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</si>
  <si>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</si>
  <si>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</si>
  <si>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</si>
  <si>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</si>
  <si>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</si>
  <si>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</si>
  <si>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</si>
  <si>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</si>
  <si>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</si>
  <si>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</si>
  <si>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</si>
  <si>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</si>
  <si>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</si>
  <si>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</si>
  <si>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</si>
  <si>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</si>
  <si>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</si>
  <si>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</si>
  <si>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</si>
  <si>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</si>
  <si>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</si>
  <si>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</si>
  <si>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</si>
  <si>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</si>
  <si>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</si>
  <si>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</si>
  <si>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</si>
  <si>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</si>
  <si>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</si>
  <si>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</si>
  <si>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</si>
  <si>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</si>
  <si>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</si>
  <si>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</si>
  <si>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</si>
  <si>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</si>
  <si>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</si>
  <si>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</si>
  <si>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</si>
  <si>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</si>
  <si>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</si>
  <si>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</si>
  <si>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</si>
  <si>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</si>
  <si>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</si>
  <si>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</si>
  <si>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</si>
  <si>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</si>
  <si>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</si>
  <si>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</si>
  <si>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</si>
  <si>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</si>
  <si>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</si>
  <si>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</si>
  <si>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</si>
  <si>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</si>
  <si>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</si>
  <si>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</si>
  <si>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</si>
  <si>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</si>
  <si>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青森県むつ市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</si>
  <si>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</si>
  <si>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</si>
  <si>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</si>
  <si>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</si>
  <si>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</si>
  <si>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</si>
  <si>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</si>
  <si>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</si>
  <si>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</si>
  <si>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</si>
  <si>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</si>
  <si>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</si>
  <si>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</si>
  <si>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</si>
  <si>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</si>
  <si>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</si>
  <si>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</si>
  <si>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</si>
  <si>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</si>
  <si>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</si>
  <si>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</si>
  <si>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</si>
  <si>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</si>
  <si>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</si>
  <si>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</si>
  <si>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</si>
  <si>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</si>
  <si>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</si>
  <si>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</si>
  <si>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</si>
  <si>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</si>
  <si>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</si>
  <si>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</si>
  <si>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</si>
  <si>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</si>
  <si>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</si>
  <si>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</si>
  <si>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</si>
  <si>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</si>
  <si>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</si>
  <si>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</si>
  <si>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</si>
  <si>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</si>
  <si>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</si>
  <si>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</si>
  <si>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</si>
  <si>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</si>
  <si>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</si>
  <si>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</si>
  <si>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</si>
  <si>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</si>
  <si>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</si>
  <si>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</si>
  <si>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</si>
  <si>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</si>
  <si>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</si>
  <si>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</si>
  <si>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</si>
  <si>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</si>
  <si>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</si>
  <si>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</si>
  <si>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</si>
  <si>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</si>
  <si>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</si>
  <si>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</si>
  <si>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</si>
  <si>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</si>
  <si>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</si>
  <si>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</si>
  <si>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</si>
  <si>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</si>
  <si>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</si>
  <si>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</si>
  <si>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</si>
  <si>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</si>
  <si>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</si>
  <si>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</si>
  <si>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</si>
  <si>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</si>
  <si>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</si>
  <si>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</si>
  <si>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</si>
  <si>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</si>
  <si>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</si>
  <si>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</si>
  <si>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</si>
  <si>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</si>
  <si>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</si>
  <si>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</si>
  <si>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</si>
  <si>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</si>
  <si>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</si>
  <si>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</si>
  <si>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</si>
  <si>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</si>
  <si>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</si>
  <si>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</si>
  <si>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</si>
  <si>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</si>
  <si>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</si>
  <si>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</si>
  <si>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</si>
  <si>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</si>
  <si>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</si>
  <si>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</si>
  <si>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</si>
  <si>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</si>
  <si>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</si>
  <si>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</si>
  <si>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</si>
  <si>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</si>
  <si>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</si>
  <si>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</si>
  <si>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</si>
  <si>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</si>
  <si>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</si>
  <si>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</si>
  <si>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</si>
  <si>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</si>
  <si>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</si>
  <si>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</si>
  <si>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</si>
  <si>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</si>
  <si>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</si>
  <si>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</si>
  <si>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</si>
  <si>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</si>
  <si>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市場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</si>
  <si>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</si>
  <si>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</si>
  <si>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</si>
  <si>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</si>
  <si>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</si>
  <si>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</si>
  <si>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</si>
  <si>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</si>
  <si>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</si>
  <si>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</si>
  <si>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</si>
  <si>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</si>
  <si>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</si>
  <si>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</si>
  <si>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</si>
  <si>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</si>
  <si>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</si>
  <si>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</si>
  <si>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</si>
  <si>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</si>
  <si>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</si>
  <si>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</si>
  <si>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青森県むつ市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</si>
  <si>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</si>
  <si>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</si>
  <si>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</si>
  <si>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</si>
  <si>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</si>
  <si>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</si>
  <si>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</si>
  <si>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</si>
  <si>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</si>
  <si>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</si>
  <si>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</si>
  <si>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</si>
  <si>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</si>
  <si>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</si>
  <si>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</si>
  <si>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</si>
  <si>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</si>
  <si>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</si>
  <si>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</si>
  <si>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</si>
  <si>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</si>
  <si>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</si>
  <si>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</si>
  <si>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</si>
  <si>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</si>
  <si>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</si>
  <si>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</si>
  <si>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</si>
  <si>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</si>
  <si>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</si>
  <si>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</si>
  <si>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</si>
  <si>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</si>
  <si>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</si>
  <si>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</si>
  <si>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</si>
  <si>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</si>
  <si>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</si>
  <si>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</si>
  <si>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</si>
  <si>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魚市場事業特別会計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</si>
  <si>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</si>
  <si>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</si>
  <si>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</si>
  <si>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</si>
  <si>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</si>
  <si>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</si>
  <si>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</si>
  <si>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</si>
  <si>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</si>
  <si>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</si>
  <si>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</si>
  <si>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</si>
  <si>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</si>
  <si>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</si>
  <si>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</si>
  <si>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</si>
  <si>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</si>
  <si>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</si>
  <si>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</si>
  <si>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</si>
  <si>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</si>
  <si>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</si>
  <si>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</si>
  <si>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</si>
  <si>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</si>
  <si>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</si>
  <si>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</si>
  <si>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</si>
  <si>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</si>
  <si>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</si>
  <si>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</si>
  <si>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</si>
  <si>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</si>
  <si>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</si>
  <si>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</si>
  <si>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</si>
  <si>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</si>
  <si>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</si>
  <si>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</si>
  <si>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</si>
  <si>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</si>
  <si>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</si>
  <si>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</si>
  <si>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</si>
  <si>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</si>
  <si>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</si>
  <si>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</si>
  <si>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</si>
  <si>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</si>
  <si>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</si>
  <si>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</si>
  <si>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</si>
  <si>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</si>
  <si>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</si>
  <si>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</si>
  <si>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</si>
  <si>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</si>
  <si>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</si>
  <si>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</si>
  <si>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</si>
  <si>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</si>
  <si>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</si>
  <si>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</si>
  <si>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</si>
  <si>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</si>
  <si>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</si>
  <si>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</si>
  <si>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</si>
  <si>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</si>
  <si>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</si>
  <si>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</si>
  <si>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</si>
  <si>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</si>
  <si>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</si>
  <si>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</si>
  <si>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</si>
  <si>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</si>
  <si>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</si>
  <si>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</si>
  <si>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</si>
  <si>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</si>
  <si>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</si>
  <si>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</si>
  <si>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</si>
  <si>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</si>
  <si>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</si>
  <si>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</si>
  <si>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</si>
  <si>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</si>
  <si>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</si>
  <si>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</si>
  <si>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</si>
  <si>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</si>
  <si>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</si>
  <si>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</si>
  <si>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</si>
  <si>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</si>
  <si>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</si>
  <si>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</si>
  <si>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</si>
  <si>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</si>
  <si>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</si>
  <si>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</si>
  <si>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</si>
  <si>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</si>
  <si>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</si>
  <si>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</si>
  <si>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</si>
  <si>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</si>
  <si>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</si>
  <si>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</si>
  <si>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</si>
  <si>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</si>
  <si>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</si>
  <si>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</si>
  <si>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</si>
  <si>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</si>
  <si>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</si>
  <si>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</si>
  <si>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</si>
  <si>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</si>
  <si>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</si>
  <si>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</si>
  <si>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</si>
  <si>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</si>
  <si>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</si>
  <si>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</si>
  <si>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</si>
  <si>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</si>
  <si>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</si>
  <si>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</si>
  <si>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</si>
  <si>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</si>
  <si>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</si>
  <si>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</si>
  <si>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</si>
  <si>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4.19</t>
  </si>
  <si>
    <t>水道事業会計</t>
  </si>
  <si>
    <t>一般会計</t>
  </si>
  <si>
    <t>介護保険特別会計</t>
  </si>
  <si>
    <t>国民健康保険特別会計</t>
  </si>
  <si>
    <t>下水道事業会計</t>
  </si>
  <si>
    <t>後期高齢者医療特別会計</t>
  </si>
  <si>
    <t>公共用地取得事業特別会計</t>
  </si>
  <si>
    <t>魚市場事業特別会計</t>
  </si>
  <si>
    <t>その他会計（赤字）</t>
  </si>
  <si>
    <t>その他会計（黒字）</t>
  </si>
  <si>
    <t>R01</t>
    <phoneticPr fontId="5"/>
  </si>
  <si>
    <t>R02</t>
    <phoneticPr fontId="5"/>
  </si>
  <si>
    <t>R03</t>
    <phoneticPr fontId="5"/>
  </si>
  <si>
    <t>R04</t>
    <phoneticPr fontId="5"/>
  </si>
  <si>
    <t>R05</t>
    <phoneticPr fontId="5"/>
  </si>
  <si>
    <t>-</t>
    <phoneticPr fontId="2"/>
  </si>
  <si>
    <t>一部事務組合下北医療センター 病院事業会計</t>
    <rPh sb="0" eb="10">
      <t>イチブジムクミアイシモキタイリョウ</t>
    </rPh>
    <rPh sb="15" eb="17">
      <t>ビョウイン</t>
    </rPh>
    <rPh sb="17" eb="19">
      <t>ジギョウ</t>
    </rPh>
    <rPh sb="19" eb="21">
      <t>カイケイ</t>
    </rPh>
    <phoneticPr fontId="2"/>
  </si>
  <si>
    <t>下北地域広域行政事務組合　一般会計</t>
    <rPh sb="0" eb="2">
      <t>シモキタ</t>
    </rPh>
    <rPh sb="2" eb="4">
      <t>チイキ</t>
    </rPh>
    <rPh sb="4" eb="6">
      <t>コウイキ</t>
    </rPh>
    <rPh sb="6" eb="8">
      <t>ギョウセイ</t>
    </rPh>
    <rPh sb="8" eb="10">
      <t>ジム</t>
    </rPh>
    <rPh sb="10" eb="12">
      <t>クミアイ</t>
    </rPh>
    <rPh sb="13" eb="15">
      <t>イッパン</t>
    </rPh>
    <rPh sb="15" eb="17">
      <t>カイケイ</t>
    </rPh>
    <phoneticPr fontId="2"/>
  </si>
  <si>
    <t>青森県市町村職員退職手当組合　一般会計</t>
    <rPh sb="0" eb="3">
      <t>アオモリケン</t>
    </rPh>
    <rPh sb="3" eb="6">
      <t>シチョウソン</t>
    </rPh>
    <rPh sb="6" eb="8">
      <t>ショクイン</t>
    </rPh>
    <rPh sb="8" eb="10">
      <t>タイショク</t>
    </rPh>
    <rPh sb="10" eb="12">
      <t>テアテ</t>
    </rPh>
    <rPh sb="12" eb="14">
      <t>クミアイ</t>
    </rPh>
    <rPh sb="15" eb="17">
      <t>イッパン</t>
    </rPh>
    <rPh sb="17" eb="19">
      <t>カイケイ</t>
    </rPh>
    <phoneticPr fontId="2"/>
  </si>
  <si>
    <t>青森県交通災害共済組合　交通災害共済事業会計</t>
    <rPh sb="0" eb="3">
      <t>アオモリケン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</si>
  <si>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青森県市町村総合事務組合　一般会計</t>
    <rPh sb="0" eb="3">
      <t>アオモリケン</t>
    </rPh>
    <rPh sb="3" eb="6">
      <t>シチョウソン</t>
    </rPh>
    <rPh sb="6" eb="8">
      <t>ソウゴウ</t>
    </rPh>
    <rPh sb="8" eb="10">
      <t>ジム</t>
    </rPh>
    <rPh sb="10" eb="12">
      <t>クミアイ</t>
    </rPh>
    <rPh sb="13" eb="15">
      <t>イッパン</t>
    </rPh>
    <rPh sb="15" eb="17">
      <t>カイケイ</t>
    </rPh>
    <phoneticPr fontId="2"/>
  </si>
  <si>
    <t>青森県市長会館管理組合　一般会計</t>
    <rPh sb="0" eb="3">
      <t>アオモリケン</t>
    </rPh>
    <rPh sb="3" eb="6">
      <t>シチョウカイ</t>
    </rPh>
    <rPh sb="6" eb="7">
      <t>カン</t>
    </rPh>
    <rPh sb="7" eb="9">
      <t>カンリ</t>
    </rPh>
    <rPh sb="9" eb="11">
      <t>クミアイ</t>
    </rPh>
    <rPh sb="12" eb="14">
      <t>イッパン</t>
    </rPh>
    <rPh sb="14" eb="16">
      <t>カイケイ</t>
    </rPh>
    <phoneticPr fontId="2"/>
  </si>
  <si>
    <t>青森県後期高齢者医療広域連合　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</si>
  <si>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　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</si>
  <si>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エフエムむつ</t>
  </si>
  <si>
    <t>むつ市教育福祉振興会</t>
    <phoneticPr fontId="2"/>
  </si>
  <si>
    <t>むつ市脇野沢農業振興公社</t>
    <phoneticPr fontId="2"/>
  </si>
  <si>
    <t>地域基盤安定化基金</t>
    <rPh sb="0" eb="2">
      <t>チイキ</t>
    </rPh>
    <rPh sb="2" eb="4">
      <t>キバン</t>
    </rPh>
    <rPh sb="4" eb="6">
      <t>アンテイ</t>
    </rPh>
    <rPh sb="6" eb="7">
      <t>カ</t>
    </rPh>
    <rPh sb="7" eb="9">
      <t>キキン</t>
    </rPh>
    <phoneticPr fontId="5"/>
  </si>
  <si>
    <t>地域振興基金</t>
    <rPh sb="0" eb="2">
      <t>チイキ</t>
    </rPh>
    <rPh sb="2" eb="4">
      <t>シンコウ</t>
    </rPh>
    <rPh sb="4" eb="6">
      <t>キキン</t>
    </rPh>
    <phoneticPr fontId="2"/>
  </si>
  <si>
    <t>関根浜沿岸漁業振興基金</t>
    <rPh sb="0" eb="2">
      <t>セキネ</t>
    </rPh>
    <rPh sb="2" eb="3">
      <t>ハマ</t>
    </rPh>
    <rPh sb="3" eb="5">
      <t>エンガン</t>
    </rPh>
    <rPh sb="5" eb="7">
      <t>ギョギョウ</t>
    </rPh>
    <rPh sb="7" eb="9">
      <t>シンコウ</t>
    </rPh>
    <rPh sb="9" eb="11">
      <t>キキン</t>
    </rPh>
    <phoneticPr fontId="2"/>
  </si>
  <si>
    <t>育英基金</t>
    <rPh sb="0" eb="2">
      <t>イクエイ</t>
    </rPh>
    <rPh sb="2" eb="4">
      <t>キキン</t>
    </rPh>
    <phoneticPr fontId="2"/>
  </si>
  <si>
    <t>過疎地域持続的発展基金</t>
    <rPh sb="0" eb="2">
      <t>カソ</t>
    </rPh>
    <rPh sb="2" eb="4">
      <t>チイキ</t>
    </rPh>
    <rPh sb="4" eb="7">
      <t>ジゾクテキ</t>
    </rPh>
    <rPh sb="7" eb="9">
      <t>ハッテン</t>
    </rPh>
    <rPh sb="9" eb="11">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</si>
</sst>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0490-4579-8C38-94F10248801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101501</c:v>
                </c:pt>
                <c:pt idx="1">
                  <c:v>62935</c:v>
                </c:pt>
                <c:pt idx="2">
                  <c:v>69375</c:v>
                </c:pt>
                <c:pt idx="3">
                  <c:v>63799</c:v>
                </c:pt>
                <c:pt idx="4">
                  <c:v>85009</c:v>
                </c:pt>
              </c:numCache>
            </c:numRef>
          </c:val>
          <c:smooth val="0"/>
          <c:extLst>
            <c:ext xmlns:c16="http://schemas.microsoft.com/office/drawing/2014/chart" uri="{C3380CC4-5D6E-409C-BE32-E72D297353CC}">
              <c16:uniqueId val="{00000001-0490-4579-8C38-94F10248801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1.07</c:v>
                </c:pt>
                <c:pt idx="1">
                  <c:v>1.95</c:v>
                </c:pt>
                <c:pt idx="2">
                  <c:v>3.79</c:v>
                </c:pt>
                <c:pt idx="3">
                  <c:v>5.13</c:v>
                </c:pt>
                <c:pt idx="4">
                  <c:v>3.46</c:v>
                </c:pt>
              </c:numCache>
            </c:numRef>
          </c:val>
          <c:extLst>
            <c:ext xmlns:c16="http://schemas.microsoft.com/office/drawing/2014/chart" uri="{C3380CC4-5D6E-409C-BE32-E72D297353CC}">
              <c16:uniqueId val="{00000000-F1C4-4249-A523-B59F1BFA24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3.36</c:v>
                </c:pt>
                <c:pt idx="1">
                  <c:v>5.81</c:v>
                </c:pt>
                <c:pt idx="2">
                  <c:v>10.06</c:v>
                </c:pt>
                <c:pt idx="3">
                  <c:v>10.73</c:v>
                </c:pt>
                <c:pt idx="4">
                  <c:v>8.14</c:v>
                </c:pt>
              </c:numCache>
            </c:numRef>
          </c:val>
          <c:extLst>
            <c:ext xmlns:c16="http://schemas.microsoft.com/office/drawing/2014/chart" uri="{C3380CC4-5D6E-409C-BE32-E72D297353CC}">
              <c16:uniqueId val="{00000001-F1C4-4249-A523-B59F1BFA24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0.16</c:v>
                </c:pt>
                <c:pt idx="1">
                  <c:v>4.1100000000000003</c:v>
                </c:pt>
                <c:pt idx="2">
                  <c:v>6.4</c:v>
                </c:pt>
                <c:pt idx="3">
                  <c:v>1.72</c:v>
                </c:pt>
                <c:pt idx="4">
                  <c:v>-4.1900000000000004</c:v>
                </c:pt>
              </c:numCache>
            </c:numRef>
          </c:val>
          <c:smooth val="0"/>
          <c:extLst>
            <c:ext xmlns:c16="http://schemas.microsoft.com/office/drawing/2014/chart" uri="{C3380CC4-5D6E-409C-BE32-E72D297353CC}">
              <c16:uniqueId val="{00000002-F1C4-4249-A523-B59F1BFA24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671-4F0B-A71D-4FECF07BF93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71-4F0B-A71D-4FECF07BF932}"/>
            </c:ext>
          </c:extLst>
        </c:ser>
        <c:ser>
          <c:idx val="2"/>
          <c:order val="2"/>
          <c:tx>
            <c:strRef>
              <c:f>データシート!$A$29</c:f>
              <c:strCache>
                <c:ptCount val="1"/>
                <c:pt idx="0">
                  <c:v>魚市場事業特別会計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671-4F0B-A71D-4FECF07BF932}"/>
            </c:ext>
          </c:extLst>
        </c:ser>
        <c:ser>
          <c:idx val="3"/>
          <c:order val="3"/>
          <c:tx>
            <c:strRef>
              <c:f>データシート!$A$30</c:f>
              <c:strCache>
                <c:ptCount val="1"/>
                <c:pt idx="0">
                  <c:v>公共用地取得事業特別会計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671-4F0B-A71D-4FECF07BF93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0.06</c:v>
                </c:pt>
                <c:pt idx="4">
                  <c:v>#N/A</c:v>
                </c:pt>
                <c:pt idx="5">
                  <c:v>0.06</c:v>
                </c:pt>
                <c:pt idx="6">
                  <c:v>#N/A</c:v>
                </c:pt>
                <c:pt idx="7">
                  <c:v>0.1</c:v>
                </c:pt>
                <c:pt idx="8">
                  <c:v>#N/A</c:v>
                </c:pt>
                <c:pt idx="9">
                  <c:v>0.12</c:v>
                </c:pt>
              </c:numCache>
            </c:numRef>
          </c:val>
          <c:extLst>
            <c:ext xmlns:c16="http://schemas.microsoft.com/office/drawing/2014/chart" uri="{C3380CC4-5D6E-409C-BE32-E72D297353CC}">
              <c16:uniqueId val="{00000004-1671-4F0B-A71D-4FECF07BF932}"/>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0.24</c:v>
                </c:pt>
                <c:pt idx="4">
                  <c:v>#N/A</c:v>
                </c:pt>
                <c:pt idx="5">
                  <c:v>0.56999999999999995</c:v>
                </c:pt>
                <c:pt idx="6">
                  <c:v>#N/A</c:v>
                </c:pt>
                <c:pt idx="7">
                  <c:v>0.66</c:v>
                </c:pt>
                <c:pt idx="8">
                  <c:v>#N/A</c:v>
                </c:pt>
                <c:pt idx="9">
                  <c:v>0.91</c:v>
                </c:pt>
              </c:numCache>
            </c:numRef>
          </c:val>
          <c:extLst>
            <c:ext xmlns:c16="http://schemas.microsoft.com/office/drawing/2014/chart" uri="{C3380CC4-5D6E-409C-BE32-E72D297353CC}">
              <c16:uniqueId val="{00000005-1671-4F0B-A71D-4FECF07BF93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1.58</c:v>
                </c:pt>
                <c:pt idx="2">
                  <c:v>#N/A</c:v>
                </c:pt>
                <c:pt idx="3">
                  <c:v>0.77</c:v>
                </c:pt>
                <c:pt idx="4">
                  <c:v>#N/A</c:v>
                </c:pt>
                <c:pt idx="5">
                  <c:v>0.85</c:v>
                </c:pt>
                <c:pt idx="6">
                  <c:v>#N/A</c:v>
                </c:pt>
                <c:pt idx="7">
                  <c:v>1.2</c:v>
                </c:pt>
                <c:pt idx="8">
                  <c:v>#N/A</c:v>
                </c:pt>
                <c:pt idx="9">
                  <c:v>1.26</c:v>
                </c:pt>
              </c:numCache>
            </c:numRef>
          </c:val>
          <c:extLst>
            <c:ext xmlns:c16="http://schemas.microsoft.com/office/drawing/2014/chart" uri="{C3380CC4-5D6E-409C-BE32-E72D297353CC}">
              <c16:uniqueId val="{00000006-1671-4F0B-A71D-4FECF07BF93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1.03</c:v>
                </c:pt>
                <c:pt idx="2">
                  <c:v>#N/A</c:v>
                </c:pt>
                <c:pt idx="3">
                  <c:v>0.86</c:v>
                </c:pt>
                <c:pt idx="4">
                  <c:v>#N/A</c:v>
                </c:pt>
                <c:pt idx="5">
                  <c:v>1.29</c:v>
                </c:pt>
                <c:pt idx="6">
                  <c:v>#N/A</c:v>
                </c:pt>
                <c:pt idx="7">
                  <c:v>1.5</c:v>
                </c:pt>
                <c:pt idx="8">
                  <c:v>#N/A</c:v>
                </c:pt>
                <c:pt idx="9">
                  <c:v>1.5</c:v>
                </c:pt>
              </c:numCache>
            </c:numRef>
          </c:val>
          <c:extLst>
            <c:ext xmlns:c16="http://schemas.microsoft.com/office/drawing/2014/chart" uri="{C3380CC4-5D6E-409C-BE32-E72D297353CC}">
              <c16:uniqueId val="{00000007-1671-4F0B-A71D-4FECF07BF93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1.07</c:v>
                </c:pt>
                <c:pt idx="2">
                  <c:v>#N/A</c:v>
                </c:pt>
                <c:pt idx="3">
                  <c:v>1.95</c:v>
                </c:pt>
                <c:pt idx="4">
                  <c:v>#N/A</c:v>
                </c:pt>
                <c:pt idx="5">
                  <c:v>3.79</c:v>
                </c:pt>
                <c:pt idx="6">
                  <c:v>#N/A</c:v>
                </c:pt>
                <c:pt idx="7">
                  <c:v>5.13</c:v>
                </c:pt>
                <c:pt idx="8">
                  <c:v>#N/A</c:v>
                </c:pt>
                <c:pt idx="9">
                  <c:v>3.45</c:v>
                </c:pt>
              </c:numCache>
            </c:numRef>
          </c:val>
          <c:extLst>
            <c:ext xmlns:c16="http://schemas.microsoft.com/office/drawing/2014/chart" uri="{C3380CC4-5D6E-409C-BE32-E72D297353CC}">
              <c16:uniqueId val="{00000008-1671-4F0B-A71D-4FECF07BF93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7.21</c:v>
                </c:pt>
                <c:pt idx="2">
                  <c:v>#N/A</c:v>
                </c:pt>
                <c:pt idx="3">
                  <c:v>6.89</c:v>
                </c:pt>
                <c:pt idx="4">
                  <c:v>#N/A</c:v>
                </c:pt>
                <c:pt idx="5">
                  <c:v>6.24</c:v>
                </c:pt>
                <c:pt idx="6">
                  <c:v>#N/A</c:v>
                </c:pt>
                <c:pt idx="7">
                  <c:v>5.2</c:v>
                </c:pt>
                <c:pt idx="8">
                  <c:v>#N/A</c:v>
                </c:pt>
                <c:pt idx="9">
                  <c:v>4.26</c:v>
                </c:pt>
              </c:numCache>
            </c:numRef>
          </c:val>
          <c:extLst>
            <c:ext xmlns:c16="http://schemas.microsoft.com/office/drawing/2014/chart" uri="{C3380CC4-5D6E-409C-BE32-E72D297353CC}">
              <c16:uniqueId val="{00000009-1671-4F0B-A71D-4FECF07BF93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2950</c:v>
                </c:pt>
                <c:pt idx="5">
                  <c:v>2992</c:v>
                </c:pt>
                <c:pt idx="8">
                  <c:v>2962</c:v>
                </c:pt>
                <c:pt idx="11">
                  <c:v>2905</c:v>
                </c:pt>
                <c:pt idx="14">
                  <c:v>2932</c:v>
                </c:pt>
              </c:numCache>
            </c:numRef>
          </c:val>
          <c:extLst>
            <c:ext xmlns:c16="http://schemas.microsoft.com/office/drawing/2014/chart" uri="{C3380CC4-5D6E-409C-BE32-E72D297353CC}">
              <c16:uniqueId val="{00000000-6E38-435B-ABAF-053AFA5457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3</c:v>
                </c:pt>
                <c:pt idx="3">
                  <c:v>2</c:v>
                </c:pt>
                <c:pt idx="6">
                  <c:v>1</c:v>
                </c:pt>
                <c:pt idx="9">
                  <c:v>0</c:v>
                </c:pt>
                <c:pt idx="12">
                  <c:v>0</c:v>
                </c:pt>
              </c:numCache>
            </c:numRef>
          </c:val>
          <c:extLst>
            <c:ext xmlns:c16="http://schemas.microsoft.com/office/drawing/2014/chart" uri="{C3380CC4-5D6E-409C-BE32-E72D297353CC}">
              <c16:uniqueId val="{00000001-6E38-435B-ABAF-053AFA5457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140</c:v>
                </c:pt>
                <c:pt idx="3">
                  <c:v>140</c:v>
                </c:pt>
                <c:pt idx="6">
                  <c:v>140</c:v>
                </c:pt>
                <c:pt idx="9">
                  <c:v>140</c:v>
                </c:pt>
                <c:pt idx="12">
                  <c:v>140</c:v>
                </c:pt>
              </c:numCache>
            </c:numRef>
          </c:val>
          <c:extLst>
            <c:ext xmlns:c16="http://schemas.microsoft.com/office/drawing/2014/chart" uri="{C3380CC4-5D6E-409C-BE32-E72D297353CC}">
              <c16:uniqueId val="{00000002-6E38-435B-ABAF-053AFA5457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914</c:v>
                </c:pt>
                <c:pt idx="3">
                  <c:v>931</c:v>
                </c:pt>
                <c:pt idx="6">
                  <c:v>841</c:v>
                </c:pt>
                <c:pt idx="9">
                  <c:v>702</c:v>
                </c:pt>
                <c:pt idx="12">
                  <c:v>747</c:v>
                </c:pt>
              </c:numCache>
            </c:numRef>
          </c:val>
          <c:extLst>
            <c:ext xmlns:c16="http://schemas.microsoft.com/office/drawing/2014/chart" uri="{C3380CC4-5D6E-409C-BE32-E72D297353CC}">
              <c16:uniqueId val="{00000003-6E38-435B-ABAF-053AFA5457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895</c:v>
                </c:pt>
                <c:pt idx="3">
                  <c:v>761</c:v>
                </c:pt>
                <c:pt idx="6">
                  <c:v>753</c:v>
                </c:pt>
                <c:pt idx="9">
                  <c:v>781</c:v>
                </c:pt>
                <c:pt idx="12">
                  <c:v>813</c:v>
                </c:pt>
              </c:numCache>
            </c:numRef>
          </c:val>
          <c:extLst>
            <c:ext xmlns:c16="http://schemas.microsoft.com/office/drawing/2014/chart" uri="{C3380CC4-5D6E-409C-BE32-E72D297353CC}">
              <c16:uniqueId val="{00000004-6E38-435B-ABAF-053AFA5457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E38-435B-ABAF-053AFA5457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E38-435B-ABAF-053AFA5457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3309</c:v>
                </c:pt>
                <c:pt idx="3">
                  <c:v>3311</c:v>
                </c:pt>
                <c:pt idx="6">
                  <c:v>3341</c:v>
                </c:pt>
                <c:pt idx="9">
                  <c:v>3327</c:v>
                </c:pt>
                <c:pt idx="12">
                  <c:v>3298</c:v>
                </c:pt>
              </c:numCache>
            </c:numRef>
          </c:val>
          <c:extLst>
            <c:ext xmlns:c16="http://schemas.microsoft.com/office/drawing/2014/chart" uri="{C3380CC4-5D6E-409C-BE32-E72D297353CC}">
              <c16:uniqueId val="{00000007-6E38-435B-ABAF-053AFA54577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2311</c:v>
                </c:pt>
                <c:pt idx="2">
                  <c:v>#N/A</c:v>
                </c:pt>
                <c:pt idx="3">
                  <c:v>#N/A</c:v>
                </c:pt>
                <c:pt idx="4">
                  <c:v>2153</c:v>
                </c:pt>
                <c:pt idx="5">
                  <c:v>#N/A</c:v>
                </c:pt>
                <c:pt idx="6">
                  <c:v>#N/A</c:v>
                </c:pt>
                <c:pt idx="7">
                  <c:v>2114</c:v>
                </c:pt>
                <c:pt idx="8">
                  <c:v>#N/A</c:v>
                </c:pt>
                <c:pt idx="9">
                  <c:v>#N/A</c:v>
                </c:pt>
                <c:pt idx="10">
                  <c:v>2045</c:v>
                </c:pt>
                <c:pt idx="11">
                  <c:v>#N/A</c:v>
                </c:pt>
                <c:pt idx="12">
                  <c:v>#N/A</c:v>
                </c:pt>
                <c:pt idx="13">
                  <c:v>2066</c:v>
                </c:pt>
                <c:pt idx="14">
                  <c:v>#N/A</c:v>
                </c:pt>
              </c:numCache>
            </c:numRef>
          </c:val>
          <c:smooth val="0"/>
          <c:extLst>
            <c:ext xmlns:c16="http://schemas.microsoft.com/office/drawing/2014/chart" uri="{C3380CC4-5D6E-409C-BE32-E72D297353CC}">
              <c16:uniqueId val="{00000008-6E38-435B-ABAF-053AFA54577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33373</c:v>
                </c:pt>
                <c:pt idx="5">
                  <c:v>33535</c:v>
                </c:pt>
                <c:pt idx="8">
                  <c:v>33741</c:v>
                </c:pt>
                <c:pt idx="11">
                  <c:v>32912</c:v>
                </c:pt>
                <c:pt idx="14">
                  <c:v>33218</c:v>
                </c:pt>
              </c:numCache>
            </c:numRef>
          </c:val>
          <c:extLst>
            <c:ext xmlns:c16="http://schemas.microsoft.com/office/drawing/2014/chart" uri="{C3380CC4-5D6E-409C-BE32-E72D297353CC}">
              <c16:uniqueId val="{00000000-AD0B-4E75-8F40-4DFC0B8CF1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3294</c:v>
                </c:pt>
                <c:pt idx="5">
                  <c:v>1594</c:v>
                </c:pt>
                <c:pt idx="8">
                  <c:v>1483</c:v>
                </c:pt>
                <c:pt idx="11">
                  <c:v>1441</c:v>
                </c:pt>
                <c:pt idx="14">
                  <c:v>1384</c:v>
                </c:pt>
              </c:numCache>
            </c:numRef>
          </c:val>
          <c:extLst>
            <c:ext xmlns:c16="http://schemas.microsoft.com/office/drawing/2014/chart" uri="{C3380CC4-5D6E-409C-BE32-E72D297353CC}">
              <c16:uniqueId val="{00000001-AD0B-4E75-8F40-4DFC0B8CF1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2136</c:v>
                </c:pt>
                <c:pt idx="5">
                  <c:v>2601</c:v>
                </c:pt>
                <c:pt idx="8">
                  <c:v>3819</c:v>
                </c:pt>
                <c:pt idx="11">
                  <c:v>4089</c:v>
                </c:pt>
                <c:pt idx="14">
                  <c:v>4039</c:v>
                </c:pt>
              </c:numCache>
            </c:numRef>
          </c:val>
          <c:extLst>
            <c:ext xmlns:c16="http://schemas.microsoft.com/office/drawing/2014/chart" uri="{C3380CC4-5D6E-409C-BE32-E72D297353CC}">
              <c16:uniqueId val="{00000002-AD0B-4E75-8F40-4DFC0B8CF1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D0B-4E75-8F40-4DFC0B8CF1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D0B-4E75-8F40-4DFC0B8CF1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D0B-4E75-8F40-4DFC0B8CF1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3304</c:v>
                </c:pt>
                <c:pt idx="3">
                  <c:v>3041</c:v>
                </c:pt>
                <c:pt idx="6">
                  <c:v>3083</c:v>
                </c:pt>
                <c:pt idx="9">
                  <c:v>2956</c:v>
                </c:pt>
                <c:pt idx="12">
                  <c:v>3041</c:v>
                </c:pt>
              </c:numCache>
            </c:numRef>
          </c:val>
          <c:extLst>
            <c:ext xmlns:c16="http://schemas.microsoft.com/office/drawing/2014/chart" uri="{C3380CC4-5D6E-409C-BE32-E72D297353CC}">
              <c16:uniqueId val="{00000006-AD0B-4E75-8F40-4DFC0B8CF1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4432</c:v>
                </c:pt>
                <c:pt idx="3">
                  <c:v>3863</c:v>
                </c:pt>
                <c:pt idx="6">
                  <c:v>3211</c:v>
                </c:pt>
                <c:pt idx="9">
                  <c:v>4236</c:v>
                </c:pt>
                <c:pt idx="12">
                  <c:v>6423</c:v>
                </c:pt>
              </c:numCache>
            </c:numRef>
          </c:val>
          <c:extLst>
            <c:ext xmlns:c16="http://schemas.microsoft.com/office/drawing/2014/chart" uri="{C3380CC4-5D6E-409C-BE32-E72D297353CC}">
              <c16:uniqueId val="{00000007-AD0B-4E75-8F40-4DFC0B8CF1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12732</c:v>
                </c:pt>
                <c:pt idx="3">
                  <c:v>12115</c:v>
                </c:pt>
                <c:pt idx="6">
                  <c:v>11832</c:v>
                </c:pt>
                <c:pt idx="9">
                  <c:v>11223</c:v>
                </c:pt>
                <c:pt idx="12">
                  <c:v>11072</c:v>
                </c:pt>
              </c:numCache>
            </c:numRef>
          </c:val>
          <c:extLst>
            <c:ext xmlns:c16="http://schemas.microsoft.com/office/drawing/2014/chart" uri="{C3380CC4-5D6E-409C-BE32-E72D297353CC}">
              <c16:uniqueId val="{00000008-AD0B-4E75-8F40-4DFC0B8CF1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2490</c:v>
                </c:pt>
                <c:pt idx="3">
                  <c:v>2350</c:v>
                </c:pt>
                <c:pt idx="6">
                  <c:v>2210</c:v>
                </c:pt>
                <c:pt idx="9">
                  <c:v>2070</c:v>
                </c:pt>
                <c:pt idx="12">
                  <c:v>1930</c:v>
                </c:pt>
              </c:numCache>
            </c:numRef>
          </c:val>
          <c:extLst>
            <c:ext xmlns:c16="http://schemas.microsoft.com/office/drawing/2014/chart" uri="{C3380CC4-5D6E-409C-BE32-E72D297353CC}">
              <c16:uniqueId val="{00000009-AD0B-4E75-8F40-4DFC0B8CF1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37152</c:v>
                </c:pt>
                <c:pt idx="3">
                  <c:v>37270</c:v>
                </c:pt>
                <c:pt idx="6">
                  <c:v>37293</c:v>
                </c:pt>
                <c:pt idx="9">
                  <c:v>36466</c:v>
                </c:pt>
                <c:pt idx="12">
                  <c:v>36608</c:v>
                </c:pt>
              </c:numCache>
            </c:numRef>
          </c:val>
          <c:extLst>
            <c:ext xmlns:c16="http://schemas.microsoft.com/office/drawing/2014/chart" uri="{C3380CC4-5D6E-409C-BE32-E72D297353CC}">
              <c16:uniqueId val="{0000000A-AD0B-4E75-8F40-4DFC0B8CF10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21306</c:v>
                </c:pt>
                <c:pt idx="2">
                  <c:v>#N/A</c:v>
                </c:pt>
                <c:pt idx="3">
                  <c:v>#N/A</c:v>
                </c:pt>
                <c:pt idx="4">
                  <c:v>20907</c:v>
                </c:pt>
                <c:pt idx="5">
                  <c:v>#N/A</c:v>
                </c:pt>
                <c:pt idx="6">
                  <c:v>#N/A</c:v>
                </c:pt>
                <c:pt idx="7">
                  <c:v>18586</c:v>
                </c:pt>
                <c:pt idx="8">
                  <c:v>#N/A</c:v>
                </c:pt>
                <c:pt idx="9">
                  <c:v>#N/A</c:v>
                </c:pt>
                <c:pt idx="10">
                  <c:v>18509</c:v>
                </c:pt>
                <c:pt idx="11">
                  <c:v>#N/A</c:v>
                </c:pt>
                <c:pt idx="12">
                  <c:v>#N/A</c:v>
                </c:pt>
                <c:pt idx="13">
                  <c:v>20434</c:v>
                </c:pt>
                <c:pt idx="14">
                  <c:v>#N/A</c:v>
                </c:pt>
              </c:numCache>
            </c:numRef>
          </c:val>
          <c:smooth val="0"/>
          <c:extLst>
            <c:ext xmlns:c16="http://schemas.microsoft.com/office/drawing/2014/chart" uri="{C3380CC4-5D6E-409C-BE32-E72D297353CC}">
              <c16:uniqueId val="{0000000B-AD0B-4E75-8F40-4DFC0B8CF10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1811</c:v>
                </c:pt>
                <c:pt idx="1">
                  <c:v>1892</c:v>
                </c:pt>
                <c:pt idx="2">
                  <c:v>1442</c:v>
                </c:pt>
              </c:numCache>
            </c:numRef>
          </c:val>
          <c:extLst>
            <c:ext xmlns:c16="http://schemas.microsoft.com/office/drawing/2014/chart" uri="{C3380CC4-5D6E-409C-BE32-E72D297353CC}">
              <c16:uniqueId val="{00000000-C17D-4D0B-A720-40C7F3BC80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265</c:v>
                </c:pt>
                <c:pt idx="1">
                  <c:v>265</c:v>
                </c:pt>
                <c:pt idx="2">
                  <c:v>341</c:v>
                </c:pt>
              </c:numCache>
            </c:numRef>
          </c:val>
          <c:extLst>
            <c:ext xmlns:c16="http://schemas.microsoft.com/office/drawing/2014/chart" uri="{C3380CC4-5D6E-409C-BE32-E72D297353CC}">
              <c16:uniqueId val="{00000001-C17D-4D0B-A720-40C7F3BC80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5147</c:v>
                </c:pt>
                <c:pt idx="1">
                  <c:v>5017</c:v>
                </c:pt>
                <c:pt idx="2">
                  <c:v>4390</c:v>
                </c:pt>
              </c:numCache>
            </c:numRef>
          </c:val>
          <c:extLst>
            <c:ext xmlns:c16="http://schemas.microsoft.com/office/drawing/2014/chart" uri="{C3380CC4-5D6E-409C-BE32-E72D297353CC}">
              <c16:uniqueId val="{00000002-C17D-4D0B-A720-40C7F3BC80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52,744
52,597
864.20
42,501,298
41,826,550
612,644
17,710,329
36,606,813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経済基盤が脆弱で市税等の自主財源割合が低いことにより、類似団体平均を</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0.34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基準財政収入額においては、制度改正や消費税率上昇に伴い地方譲与税や地方消費税交付金が増加していくものの、基準財政需要額においては、社会保障関係費が増加する見込みで、本指数は今後も横ばいで推移するものととらえている。このため、類似団体平均との差を縮めるべく、働き方改革と連動した行革努力による人件費の削減や地方債を活用した普通建設事業の抑制を行うなどの取り組みを展開するとともに予算規模の大きい普通建設事業の縮小や廃止を検討し、財政力の向上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134408</xdr:rowOff>
    </xdr:from>
    <xdr:to>
      <xdr:col>23</xdr:col>
      <xdr:colOff>133350</xdr:colOff>
      <xdr:row>45</xdr:row>
      <xdr:rowOff>154517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8496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134408</xdr:rowOff>
    </xdr:from>
    <xdr:to>
      <xdr:col>19</xdr:col>
      <xdr:colOff>133350</xdr:colOff>
      <xdr:row>45</xdr:row>
      <xdr:rowOff>134408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8496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114300</xdr:rowOff>
    </xdr:from>
    <xdr:to>
      <xdr:col>15</xdr:col>
      <xdr:colOff>82550</xdr:colOff>
      <xdr:row>45</xdr:row>
      <xdr:rowOff>134408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8295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114300</xdr:rowOff>
    </xdr:from>
    <xdr:to>
      <xdr:col>11</xdr:col>
      <xdr:colOff>31750</xdr:colOff>
      <xdr:row>45</xdr:row>
      <xdr:rowOff>114300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103717</xdr:rowOff>
    </xdr:from>
    <xdr:to>
      <xdr:col>23</xdr:col>
      <xdr:colOff>184150</xdr:colOff>
      <xdr:row>46</xdr:row>
      <xdr:rowOff>33867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81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171044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714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83608</xdr:rowOff>
    </xdr:from>
    <xdr:to>
      <xdr:col>19</xdr:col>
      <xdr:colOff>184150</xdr:colOff>
      <xdr:row>46</xdr:row>
      <xdr:rowOff>13758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7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169985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85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83608</xdr:rowOff>
    </xdr:from>
    <xdr:to>
      <xdr:col>15</xdr:col>
      <xdr:colOff>133350</xdr:colOff>
      <xdr:row>46</xdr:row>
      <xdr:rowOff>13758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79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169985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885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63500</xdr:rowOff>
    </xdr:from>
    <xdr:to>
      <xdr:col>11</xdr:col>
      <xdr:colOff>82550</xdr:colOff>
      <xdr:row>45</xdr:row>
      <xdr:rowOff>165100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149877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63500</xdr:rowOff>
    </xdr:from>
    <xdr:to>
      <xdr:col>7</xdr:col>
      <xdr:colOff>31750</xdr:colOff>
      <xdr:row>45</xdr:row>
      <xdr:rowOff>165100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149877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bIns="46800"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青森県内最大の行政面積であり、市域の大半が過疎地域かつ連担性が低く、行財政の効率化を進め難い側面があること等から、類似団体平均を</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令和５年度は、少雪に伴う市道の除排雪経費の減、下水道事業会計基準内繰出に係る繰出金の減や水道料金減免に係る水道事業会計繰出金の減等があった一方で、地方税及び普通交付税の増等が要因となり、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した。公債費繰上償還の実施、会計年度任用職員の適正配置に努めるほか、公共施設等総合管理計画に基づき、施設等の集約化・適正配置を進めつつ経常経費の削減に努める。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46736</xdr:rowOff>
    </xdr:from>
    <xdr:to>
      <xdr:col>23</xdr:col>
      <xdr:colOff>133350</xdr:colOff>
      <xdr:row>63</xdr:row>
      <xdr:rowOff>99822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4808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99822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79500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63</xdr:row>
      <xdr:rowOff>143256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79500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109474</xdr:rowOff>
    </xdr:from>
    <xdr:to>
      <xdr:col>11</xdr:col>
      <xdr:colOff>31750</xdr:colOff>
      <xdr:row>63</xdr:row>
      <xdr:rowOff>143256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91082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167386</xdr:rowOff>
    </xdr:from>
    <xdr:to>
      <xdr:col>23</xdr:col>
      <xdr:colOff>184150</xdr:colOff>
      <xdr:row>63</xdr:row>
      <xdr:rowOff>97536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139463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6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49022</xdr:rowOff>
    </xdr:from>
    <xdr:to>
      <xdr:col>19</xdr:col>
      <xdr:colOff>184150</xdr:colOff>
      <xdr:row>63</xdr:row>
      <xdr:rowOff>150622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135399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92456</xdr:rowOff>
    </xdr:from>
    <xdr:to>
      <xdr:col>11</xdr:col>
      <xdr:colOff>82550</xdr:colOff>
      <xdr:row>64</xdr:row>
      <xdr:rowOff>22606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7383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58674</xdr:rowOff>
    </xdr:from>
    <xdr:to>
      <xdr:col>7</xdr:col>
      <xdr:colOff>31750</xdr:colOff>
      <xdr:row>63</xdr:row>
      <xdr:rowOff>160274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145051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32,594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上回っている主な要因としては、青森県内最大の行政面積を有する等の地勢・地理的要因が挙げられる。除排雪経費や公共施設に係る管理運営経費等、地勢・地理的要因等から削減が難しい経費が多く、行政コストが嵩む傾向があるものの、地域・社会環境に即した事務事業の見直しや組織改正や組織の統廃合により庁舎・施設に係る管理運営経費の最適化を継続して行う。</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136244</xdr:rowOff>
    </xdr:from>
    <xdr:to>
      <xdr:col>23</xdr:col>
      <xdr:colOff>133350</xdr:colOff>
      <xdr:row>84</xdr:row>
      <xdr:rowOff>144583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538044"/>
          <a:ext cx="838200" cy="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84914</xdr:rowOff>
    </xdr:from>
    <xdr:to>
      <xdr:col>19</xdr:col>
      <xdr:colOff>133350</xdr:colOff>
      <xdr:row>84</xdr:row>
      <xdr:rowOff>136244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86714"/>
          <a:ext cx="889000" cy="5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148089</xdr:rowOff>
    </xdr:from>
    <xdr:to>
      <xdr:col>15</xdr:col>
      <xdr:colOff>82550</xdr:colOff>
      <xdr:row>84</xdr:row>
      <xdr:rowOff>84914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78439"/>
          <a:ext cx="889000" cy="10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79532</xdr:rowOff>
    </xdr:from>
    <xdr:to>
      <xdr:col>11</xdr:col>
      <xdr:colOff>31750</xdr:colOff>
      <xdr:row>83</xdr:row>
      <xdr:rowOff>148089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38432"/>
          <a:ext cx="889000" cy="24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120192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93783</xdr:rowOff>
    </xdr:from>
    <xdr:to>
      <xdr:col>23</xdr:col>
      <xdr:colOff>184150</xdr:colOff>
      <xdr:row>85</xdr:row>
      <xdr:rowOff>23933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9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65860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67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85444</xdr:rowOff>
    </xdr:from>
    <xdr:to>
      <xdr:col>19</xdr:col>
      <xdr:colOff>184150</xdr:colOff>
      <xdr:row>85</xdr:row>
      <xdr:rowOff>15594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8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371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73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34114</xdr:rowOff>
    </xdr:from>
    <xdr:to>
      <xdr:col>15</xdr:col>
      <xdr:colOff>133350</xdr:colOff>
      <xdr:row>84</xdr:row>
      <xdr:rowOff>135714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120491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97289</xdr:rowOff>
    </xdr:from>
    <xdr:to>
      <xdr:col>11</xdr:col>
      <xdr:colOff>82550</xdr:colOff>
      <xdr:row>84</xdr:row>
      <xdr:rowOff>27439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2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12216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1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28732</xdr:rowOff>
    </xdr:from>
    <xdr:to>
      <xdr:col>7</xdr:col>
      <xdr:colOff>31750</xdr:colOff>
      <xdr:row>82</xdr:row>
      <xdr:rowOff>130332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8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115109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17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全国市平均から</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ポイント、類似団体平均から</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ポイントそれぞれ下回っている状況にあり、低い水準を継続している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職員構成のバランス維持を継続し、給与水準の適正化維持に向けた取り組みを継続していく。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22225</xdr:rowOff>
    </xdr:from>
    <xdr:to>
      <xdr:col>81</xdr:col>
      <xdr:colOff>44450</xdr:colOff>
      <xdr:row>84</xdr:row>
      <xdr:rowOff>62441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42402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2116</xdr:rowOff>
    </xdr:from>
    <xdr:to>
      <xdr:col>77</xdr:col>
      <xdr:colOff>44450</xdr:colOff>
      <xdr:row>84</xdr:row>
      <xdr:rowOff>62441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403916"/>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2116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3637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93134</xdr:rowOff>
    </xdr:from>
    <xdr:to>
      <xdr:col>68</xdr:col>
      <xdr:colOff>152400</xdr:colOff>
      <xdr:row>83</xdr:row>
      <xdr:rowOff>133350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3234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142875</xdr:rowOff>
    </xdr:from>
    <xdr:to>
      <xdr:col>81</xdr:col>
      <xdr:colOff>95250</xdr:colOff>
      <xdr:row>84</xdr:row>
      <xdr:rowOff>73025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159402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11641</xdr:rowOff>
    </xdr:from>
    <xdr:to>
      <xdr:col>77</xdr:col>
      <xdr:colOff>95250</xdr:colOff>
      <xdr:row>84</xdr:row>
      <xdr:rowOff>113241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1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123418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182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122766</xdr:rowOff>
    </xdr:from>
    <xdr:to>
      <xdr:col>73</xdr:col>
      <xdr:colOff>44450</xdr:colOff>
      <xdr:row>84</xdr:row>
      <xdr:rowOff>52916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63093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42334</xdr:rowOff>
    </xdr:from>
    <xdr:to>
      <xdr:col>64</xdr:col>
      <xdr:colOff>152400</xdr:colOff>
      <xdr:row>83</xdr:row>
      <xdr:rowOff>143934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154111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市町村合併以降、退職者一部不補充等を進め、職員数の適正化を推進してきたものの、旧町村３地区にそれぞれ分庁を設置していること等により、未だ類似団体平均を</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1.42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人上回っている。定年退職者数が大量だった時期が終わり、これまでのように退職者一部不補充による大幅な職員数の削減は難しくなるため、今まで以上に各地区の行政ニーズの的確な把握に努め、事務事業の見直しや民間委託・市民協働の推進などを進めることで、最小限の人員で最大限の効果を発揮できるよう、効率性の追求に取り組んで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147003</xdr:rowOff>
    </xdr:from>
    <xdr:to>
      <xdr:col>81</xdr:col>
      <xdr:colOff>44450</xdr:colOff>
      <xdr:row>63</xdr:row>
      <xdr:rowOff>1694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776903"/>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128905</xdr:rowOff>
    </xdr:from>
    <xdr:to>
      <xdr:col>77</xdr:col>
      <xdr:colOff>44450</xdr:colOff>
      <xdr:row>62</xdr:row>
      <xdr:rowOff>147003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75880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102764</xdr:rowOff>
    </xdr:from>
    <xdr:to>
      <xdr:col>72</xdr:col>
      <xdr:colOff>203200</xdr:colOff>
      <xdr:row>62</xdr:row>
      <xdr:rowOff>128905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732664"/>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60537</xdr:rowOff>
    </xdr:from>
    <xdr:to>
      <xdr:col>68</xdr:col>
      <xdr:colOff>152400</xdr:colOff>
      <xdr:row>62</xdr:row>
      <xdr:rowOff>102764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690437"/>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122344</xdr:rowOff>
    </xdr:from>
    <xdr:to>
      <xdr:col>81</xdr:col>
      <xdr:colOff>95250</xdr:colOff>
      <xdr:row>63</xdr:row>
      <xdr:rowOff>52494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94421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72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96203</xdr:rowOff>
    </xdr:from>
    <xdr:to>
      <xdr:col>77</xdr:col>
      <xdr:colOff>95250</xdr:colOff>
      <xdr:row>63</xdr:row>
      <xdr:rowOff>26353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11130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81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78105</xdr:rowOff>
    </xdr:from>
    <xdr:to>
      <xdr:col>73</xdr:col>
      <xdr:colOff>44450</xdr:colOff>
      <xdr:row>63</xdr:row>
      <xdr:rowOff>8255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164482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51964</xdr:rowOff>
    </xdr:from>
    <xdr:to>
      <xdr:col>68</xdr:col>
      <xdr:colOff>203200</xdr:colOff>
      <xdr:row>62</xdr:row>
      <xdr:rowOff>153564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68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138341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6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9737</xdr:rowOff>
    </xdr:from>
    <xdr:to>
      <xdr:col>64</xdr:col>
      <xdr:colOff>152400</xdr:colOff>
      <xdr:row>62</xdr:row>
      <xdr:rowOff>111337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96114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比率は昨年に比べ</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ポイント改善しているが、依然として類似団体平均を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新規地方債の発行にあたっては、厳選かつ計画的な事業の進捗を図ることで抑制しつつ、交付税措置率の高い地方債の活用や繰上償還の実施で更なる比率の改善に努める。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149013</xdr:rowOff>
    </xdr:from>
    <xdr:to>
      <xdr:col>81</xdr:col>
      <xdr:colOff>44450</xdr:colOff>
      <xdr:row>45</xdr:row>
      <xdr:rowOff>1694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69281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1694</xdr:rowOff>
    </xdr:from>
    <xdr:to>
      <xdr:col>77</xdr:col>
      <xdr:colOff>44450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71694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74083</xdr:rowOff>
    </xdr:from>
    <xdr:to>
      <xdr:col>72</xdr:col>
      <xdr:colOff>203200</xdr:colOff>
      <xdr:row>45</xdr:row>
      <xdr:rowOff>106256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7893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106256</xdr:rowOff>
    </xdr:from>
    <xdr:to>
      <xdr:col>68</xdr:col>
      <xdr:colOff>152400</xdr:colOff>
      <xdr:row>45</xdr:row>
      <xdr:rowOff>162560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82150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98213</xdr:rowOff>
    </xdr:from>
    <xdr:to>
      <xdr:col>81</xdr:col>
      <xdr:colOff>95250</xdr:colOff>
      <xdr:row>45</xdr:row>
      <xdr:rowOff>28363</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165540</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5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122344</xdr:rowOff>
    </xdr:from>
    <xdr:to>
      <xdr:col>77</xdr:col>
      <xdr:colOff>95250</xdr:colOff>
      <xdr:row>45</xdr:row>
      <xdr:rowOff>52494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37271</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75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23283</xdr:rowOff>
    </xdr:from>
    <xdr:to>
      <xdr:col>73</xdr:col>
      <xdr:colOff>44450</xdr:colOff>
      <xdr:row>45</xdr:row>
      <xdr:rowOff>124883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109660</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55456</xdr:rowOff>
    </xdr:from>
    <xdr:to>
      <xdr:col>68</xdr:col>
      <xdr:colOff>203200</xdr:colOff>
      <xdr:row>45</xdr:row>
      <xdr:rowOff>157056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7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141833</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8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111760</xdr:rowOff>
    </xdr:from>
    <xdr:to>
      <xdr:col>64</xdr:col>
      <xdr:colOff>152400</xdr:colOff>
      <xdr:row>46</xdr:row>
      <xdr:rowOff>41910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8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46</xdr:row>
      <xdr:rowOff>26687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91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類似団体平均を</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132.7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一般会計の地方債残高及び一部事務組合の地方債残高に係る財政負担のほか、一部事務組合下北医療センターの債務負担行為に対する財政負担が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要因と考えられるが、下北地域広域行政事務組合の新ごみ処理施設建設事業に関し市が負担する準元利償還金の増等が要因となり、前年度より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12.5</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ポイント悪化している。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今後も指標改善に向けて地方債の抑制を図るとともに、下北医療センターの経営健全化に係る取組を重点的に支援していく必要がある。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559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7018000" y="2451100"/>
          <a:ext cx="0" cy="13213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144086</xdr:rowOff>
    </xdr:from>
    <xdr:ext cx="762000" cy="259045"/>
    <xdr:sp macro="" textlink="">
      <xdr:nvSpPr>
        <xdr:cNvPr id="433" name="将来負担の状況最小値テキスト">
          <a:extLst>
            <a:ext uri="{FF2B5EF4-FFF2-40B4-BE49-F238E27FC236}">
              <a16:creationId xmlns:a16="http://schemas.microsoft.com/office/drawing/2014/main" id="{00000000-0008-0000-0300-0000B1010000}"/>
            </a:ext>
          </a:extLst>
        </xdr:cNvPr>
        <xdr:cNvSpPr txBox="1"/>
      </xdr:nvSpPr>
      <xdr:spPr>
        <a:xfrm>
          <a:off x="17106900" y="3744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559</xdr:rowOff>
    </xdr:from>
    <xdr:to>
      <xdr:col>81</xdr:col>
      <xdr:colOff>133350</xdr:colOff>
      <xdr:row>22</xdr:row>
      <xdr:rowOff>559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6929100" y="3772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5" name="将来負担の状況最大値テキスト">
          <a:extLst>
            <a:ext uri="{FF2B5EF4-FFF2-40B4-BE49-F238E27FC236}">
              <a16:creationId xmlns:a16="http://schemas.microsoft.com/office/drawing/2014/main" id="{00000000-0008-0000-0300-0000B3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51359</xdr:rowOff>
    </xdr:from>
    <xdr:to>
      <xdr:col>81</xdr:col>
      <xdr:colOff>44450</xdr:colOff>
      <xdr:row>22</xdr:row>
      <xdr:rowOff>559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179800" y="3651809"/>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40538</xdr:rowOff>
    </xdr:from>
    <xdr:to>
      <xdr:col>81</xdr:col>
      <xdr:colOff>95250</xdr:colOff>
      <xdr:row>14</xdr:row>
      <xdr:rowOff>142138</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44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31090</xdr:rowOff>
    </xdr:from>
    <xdr:to>
      <xdr:col>77</xdr:col>
      <xdr:colOff>44450</xdr:colOff>
      <xdr:row>21</xdr:row>
      <xdr:rowOff>51359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290800" y="3631540"/>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44399</xdr:rowOff>
    </xdr:from>
    <xdr:to>
      <xdr:col>77</xdr:col>
      <xdr:colOff>95250</xdr:colOff>
      <xdr:row>14</xdr:row>
      <xdr:rowOff>145999</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44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156176</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213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31090</xdr:rowOff>
    </xdr:from>
    <xdr:to>
      <xdr:col>72</xdr:col>
      <xdr:colOff>203200</xdr:colOff>
      <xdr:row>22</xdr:row>
      <xdr:rowOff>75844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3631540"/>
          <a:ext cx="889000" cy="21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108102</xdr:rowOff>
    </xdr:from>
    <xdr:to>
      <xdr:col>73</xdr:col>
      <xdr:colOff>44450</xdr:colOff>
      <xdr:row>15</xdr:row>
      <xdr:rowOff>38252</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50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48429</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27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75844</xdr:rowOff>
    </xdr:from>
    <xdr:to>
      <xdr:col>68</xdr:col>
      <xdr:colOff>152400</xdr:colOff>
      <xdr:row>22</xdr:row>
      <xdr:rowOff>135687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3847744"/>
          <a:ext cx="889000" cy="5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25451</xdr:rowOff>
    </xdr:from>
    <xdr:to>
      <xdr:col>68</xdr:col>
      <xdr:colOff>203200</xdr:colOff>
      <xdr:row>15</xdr:row>
      <xdr:rowOff>127051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59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137228</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366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41859</xdr:rowOff>
    </xdr:from>
    <xdr:to>
      <xdr:col>64</xdr:col>
      <xdr:colOff>152400</xdr:colOff>
      <xdr:row>15</xdr:row>
      <xdr:rowOff>143459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61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153636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382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121209</xdr:rowOff>
    </xdr:from>
    <xdr:to>
      <xdr:col>81</xdr:col>
      <xdr:colOff>95250</xdr:colOff>
      <xdr:row>22</xdr:row>
      <xdr:rowOff>51359</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372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17086</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361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559</xdr:rowOff>
    </xdr:from>
    <xdr:to>
      <xdr:col>77</xdr:col>
      <xdr:colOff>95250</xdr:colOff>
      <xdr:row>21</xdr:row>
      <xdr:rowOff>102159</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360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86936</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3687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151740</xdr:rowOff>
    </xdr:from>
    <xdr:to>
      <xdr:col>73</xdr:col>
      <xdr:colOff>44450</xdr:colOff>
      <xdr:row>21</xdr:row>
      <xdr:rowOff>81890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358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66667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366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22</xdr:row>
      <xdr:rowOff>25044</xdr:rowOff>
    </xdr:from>
    <xdr:to>
      <xdr:col>68</xdr:col>
      <xdr:colOff>203200</xdr:colOff>
      <xdr:row>22</xdr:row>
      <xdr:rowOff>126644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379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111421</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388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84887</xdr:rowOff>
    </xdr:from>
    <xdr:to>
      <xdr:col>64</xdr:col>
      <xdr:colOff>152400</xdr:colOff>
      <xdr:row>23</xdr:row>
      <xdr:rowOff>15037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385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171264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39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52,744
52,597
864.20
42,501,298
41,826,550
612,644
17,710,329
36,606,813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類似団体平均から</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おり、比較的低水準にあるといえる。これは、一般職給与の削減を取りやめた後でもなお、給与水準が類似団体よりも低いことによるものであり、今後も研修などによる職員の資質向上、行政改革・事務事業の見直しによる業務効率化に注力し、組織体制の維持・安定を図りながらも人件費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140063</xdr:rowOff>
    </xdr:from>
    <xdr:to>
      <xdr:col>24</xdr:col>
      <xdr:colOff>25400</xdr:colOff>
      <xdr:row>34</xdr:row>
      <xdr:rowOff>140063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693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68217</xdr:rowOff>
    </xdr:from>
    <xdr:to>
      <xdr:col>19</xdr:col>
      <xdr:colOff>187325</xdr:colOff>
      <xdr:row>34</xdr:row>
      <xdr:rowOff>140063</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89751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68217</xdr:rowOff>
    </xdr:from>
    <xdr:to>
      <xdr:col>15</xdr:col>
      <xdr:colOff>98425</xdr:colOff>
      <xdr:row>34</xdr:row>
      <xdr:rowOff>133531</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89751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133531</xdr:rowOff>
    </xdr:from>
    <xdr:to>
      <xdr:col>11</xdr:col>
      <xdr:colOff>9525</xdr:colOff>
      <xdr:row>34</xdr:row>
      <xdr:rowOff>146594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59628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89263</xdr:rowOff>
    </xdr:from>
    <xdr:to>
      <xdr:col>24</xdr:col>
      <xdr:colOff>76200</xdr:colOff>
      <xdr:row>35</xdr:row>
      <xdr:rowOff>19413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1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105790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6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89263</xdr:rowOff>
    </xdr:from>
    <xdr:to>
      <xdr:col>20</xdr:col>
      <xdr:colOff>38100</xdr:colOff>
      <xdr:row>35</xdr:row>
      <xdr:rowOff>19413</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91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29590</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87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17417</xdr:rowOff>
    </xdr:from>
    <xdr:to>
      <xdr:col>15</xdr:col>
      <xdr:colOff>149225</xdr:colOff>
      <xdr:row>34</xdr:row>
      <xdr:rowOff>119017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4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129194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1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82731</xdr:rowOff>
    </xdr:from>
    <xdr:to>
      <xdr:col>11</xdr:col>
      <xdr:colOff>60325</xdr:colOff>
      <xdr:row>35</xdr:row>
      <xdr:rowOff>12881</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23058</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80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95794</xdr:rowOff>
    </xdr:from>
    <xdr:to>
      <xdr:col>6</xdr:col>
      <xdr:colOff>171450</xdr:colOff>
      <xdr:row>35</xdr:row>
      <xdr:rowOff>25944</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2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36121</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9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れは、ごみ処理業務等を一部事務組合で実施していることから、各種業務に対する物件費等の経費を負担金として支出していることが要因として挙げられる。このことは、類似団体に比べ物件費の比率が低い一方で、補助費等の比率が高いことでも現れている。また、物価高騰による物件費の単価の上昇も要因と考えら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17272</xdr:rowOff>
    </xdr:from>
    <xdr:to>
      <xdr:col>82</xdr:col>
      <xdr:colOff>107950</xdr:colOff>
      <xdr:row>15</xdr:row>
      <xdr:rowOff>37846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417572"/>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17272</xdr:rowOff>
    </xdr:from>
    <xdr:to>
      <xdr:col>78</xdr:col>
      <xdr:colOff>69850</xdr:colOff>
      <xdr:row>14</xdr:row>
      <xdr:rowOff>44704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4175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149860</xdr:rowOff>
    </xdr:from>
    <xdr:to>
      <xdr:col>73</xdr:col>
      <xdr:colOff>180975</xdr:colOff>
      <xdr:row>14</xdr:row>
      <xdr:rowOff>44704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207260"/>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149860</xdr:rowOff>
    </xdr:from>
    <xdr:to>
      <xdr:col>69</xdr:col>
      <xdr:colOff>92075</xdr:colOff>
      <xdr:row>13</xdr:row>
      <xdr:rowOff>24130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207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158496</xdr:rowOff>
    </xdr:from>
    <xdr:to>
      <xdr:col>82</xdr:col>
      <xdr:colOff>158750</xdr:colOff>
      <xdr:row>15</xdr:row>
      <xdr:rowOff>88646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3573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137922</xdr:rowOff>
    </xdr:from>
    <xdr:to>
      <xdr:col>78</xdr:col>
      <xdr:colOff>120650</xdr:colOff>
      <xdr:row>14</xdr:row>
      <xdr:rowOff>68072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6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78249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3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165354</xdr:rowOff>
    </xdr:from>
    <xdr:to>
      <xdr:col>74</xdr:col>
      <xdr:colOff>31750</xdr:colOff>
      <xdr:row>14</xdr:row>
      <xdr:rowOff>95504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105681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99060</xdr:rowOff>
    </xdr:from>
    <xdr:to>
      <xdr:col>69</xdr:col>
      <xdr:colOff>142875</xdr:colOff>
      <xdr:row>13</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1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39387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192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144780</xdr:rowOff>
    </xdr:from>
    <xdr:to>
      <xdr:col>65</xdr:col>
      <xdr:colOff>53975</xdr:colOff>
      <xdr:row>13</xdr:row>
      <xdr:rowOff>74930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20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85107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197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前年度と比較し</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増加したが、</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類似団体平均から</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ポイント下回っている状況にある。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今後も社会保障施策の充実等により扶助費の増加が見込まれる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各種制度においては対象者の適正化により、時代やニーズにあった制度構築に努める。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55</xdr:row>
      <xdr:rowOff>115570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996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100330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9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100330</xdr:rowOff>
    </xdr:from>
    <xdr:to>
      <xdr:col>15</xdr:col>
      <xdr:colOff>98425</xdr:colOff>
      <xdr:row>55</xdr:row>
      <xdr:rowOff>153670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30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153670</xdr:rowOff>
    </xdr:from>
    <xdr:to>
      <xdr:col>11</xdr:col>
      <xdr:colOff>9525</xdr:colOff>
      <xdr:row>56</xdr:row>
      <xdr:rowOff>73660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5834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81297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49530</xdr:rowOff>
    </xdr:from>
    <xdr:to>
      <xdr:col>15</xdr:col>
      <xdr:colOff>149225</xdr:colOff>
      <xdr:row>55</xdr:row>
      <xdr:rowOff>151130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161307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102870</xdr:rowOff>
    </xdr:from>
    <xdr:to>
      <xdr:col>11</xdr:col>
      <xdr:colOff>60325</xdr:colOff>
      <xdr:row>56</xdr:row>
      <xdr:rowOff>33020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43197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22860</xdr:rowOff>
    </xdr:from>
    <xdr:to>
      <xdr:col>6</xdr:col>
      <xdr:colOff>171450</xdr:colOff>
      <xdr:row>56</xdr:row>
      <xdr:rowOff>124460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134637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５か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年の推移では、冬期間の除排雪に係る道路の維持補修費の発生状況により、指標に増減があるものの横ばいで推移し、全国平均とほぼ同様の数値となっている。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今後においても、維持補修費の推移に注視しながら、各特別会計に対する繰出金の適正化について意識的に取り組み、財政負担の抑制に努める。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56</xdr:row>
      <xdr:rowOff>154215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683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56</xdr:row>
      <xdr:rowOff>154215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792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78015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79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57</xdr:row>
      <xdr:rowOff>26307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79215"/>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32855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103415</xdr:rowOff>
    </xdr:from>
    <xdr:to>
      <xdr:col>78</xdr:col>
      <xdr:colOff>120650</xdr:colOff>
      <xdr:row>57</xdr:row>
      <xdr:rowOff>33565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18342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113592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146957</xdr:rowOff>
    </xdr:from>
    <xdr:to>
      <xdr:col>65</xdr:col>
      <xdr:colOff>53975</xdr:colOff>
      <xdr:row>57</xdr:row>
      <xdr:rowOff>77107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87284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1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8.4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れは、ごみ処理業務等を一部事務組合で実施していることにより、各種業務に係る経費を負担金として支出していることに加え、一部事務組合下北医療センターに係る負担金が要因として挙げられる。補助費等はその大半が一部事務組合負担金であるため、その推移を注視し、負担規模の適正化に十分留意し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38</xdr:row>
      <xdr:rowOff>163576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74004"/>
          <a:ext cx="0" cy="80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135653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65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38</xdr:row>
      <xdr:rowOff>163576</xdr:rowOff>
    </xdr:from>
    <xdr:to>
      <xdr:col>82</xdr:col>
      <xdr:colOff>196850</xdr:colOff>
      <xdr:row>38</xdr:row>
      <xdr:rowOff>163576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67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163576</xdr:rowOff>
    </xdr:from>
    <xdr:to>
      <xdr:col>82</xdr:col>
      <xdr:colOff>107950</xdr:colOff>
      <xdr:row>39</xdr:row>
      <xdr:rowOff>120142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67867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101854</xdr:rowOff>
    </xdr:from>
    <xdr:to>
      <xdr:col>78</xdr:col>
      <xdr:colOff>69850</xdr:colOff>
      <xdr:row>39</xdr:row>
      <xdr:rowOff>120142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7884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67056</xdr:rowOff>
    </xdr:from>
    <xdr:to>
      <xdr:col>78</xdr:col>
      <xdr:colOff>120650</xdr:colOff>
      <xdr:row>36</xdr:row>
      <xdr:rowOff>168656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7383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101854</xdr:rowOff>
    </xdr:from>
    <xdr:to>
      <xdr:col>73</xdr:col>
      <xdr:colOff>180975</xdr:colOff>
      <xdr:row>40</xdr:row>
      <xdr:rowOff>72136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78840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51562</xdr:rowOff>
    </xdr:from>
    <xdr:to>
      <xdr:col>69</xdr:col>
      <xdr:colOff>92075</xdr:colOff>
      <xdr:row>40</xdr:row>
      <xdr:rowOff>72136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738112"/>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112776</xdr:rowOff>
    </xdr:from>
    <xdr:to>
      <xdr:col>82</xdr:col>
      <xdr:colOff>158750</xdr:colOff>
      <xdr:row>39</xdr:row>
      <xdr:rowOff>42926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21353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3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69342</xdr:rowOff>
    </xdr:from>
    <xdr:to>
      <xdr:col>78</xdr:col>
      <xdr:colOff>120650</xdr:colOff>
      <xdr:row>39</xdr:row>
      <xdr:rowOff>170942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155719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842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51054</xdr:rowOff>
    </xdr:from>
    <xdr:to>
      <xdr:col>74</xdr:col>
      <xdr:colOff>31750</xdr:colOff>
      <xdr:row>39</xdr:row>
      <xdr:rowOff>152654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137431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82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21336</xdr:rowOff>
    </xdr:from>
    <xdr:to>
      <xdr:col>69</xdr:col>
      <xdr:colOff>142875</xdr:colOff>
      <xdr:row>40</xdr:row>
      <xdr:rowOff>122936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87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107713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96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xdr:rowOff>
    </xdr:from>
    <xdr:to>
      <xdr:col>65</xdr:col>
      <xdr:colOff>53975</xdr:colOff>
      <xdr:row>39</xdr:row>
      <xdr:rowOff>102362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87139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ポイント上回っている。これは、平成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年度から発行が認められた臨時財政対策債や合併団体に活用が認められ平成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年度から発行している合併特例債に対する元金償還の負担が大きく影響している。</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年度は前年度比較で</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たものの</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今後も普通建設事業の厳選、補助金の活用等により新規発行債の抑制を行い、指標の改善に努める。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142239</xdr:rowOff>
    </xdr:from>
    <xdr:to>
      <xdr:col>24</xdr:col>
      <xdr:colOff>25400</xdr:colOff>
      <xdr:row>78</xdr:row>
      <xdr:rowOff>157480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515339"/>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130827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104139</xdr:rowOff>
    </xdr:from>
    <xdr:to>
      <xdr:col>19</xdr:col>
      <xdr:colOff>187325</xdr:colOff>
      <xdr:row>78</xdr:row>
      <xdr:rowOff>157480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4772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77487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79</xdr:row>
      <xdr:rowOff>1270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4772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1270</xdr:rowOff>
    </xdr:from>
    <xdr:to>
      <xdr:col>11</xdr:col>
      <xdr:colOff>9525</xdr:colOff>
      <xdr:row>79</xdr:row>
      <xdr:rowOff>39370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545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138447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138447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91439</xdr:rowOff>
    </xdr:from>
    <xdr:to>
      <xdr:col>24</xdr:col>
      <xdr:colOff>76200</xdr:colOff>
      <xdr:row>79</xdr:row>
      <xdr:rowOff>21589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63516</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106680</xdr:rowOff>
    </xdr:from>
    <xdr:to>
      <xdr:col>20</xdr:col>
      <xdr:colOff>38100</xdr:colOff>
      <xdr:row>79</xdr:row>
      <xdr:rowOff>36830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21607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53339</xdr:rowOff>
    </xdr:from>
    <xdr:to>
      <xdr:col>15</xdr:col>
      <xdr:colOff>149225</xdr:colOff>
      <xdr:row>78</xdr:row>
      <xdr:rowOff>154939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139716</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160020</xdr:rowOff>
    </xdr:from>
    <xdr:to>
      <xdr:col>6</xdr:col>
      <xdr:colOff>171450</xdr:colOff>
      <xdr:row>79</xdr:row>
      <xdr:rowOff>90170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74947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類似団体平均と比較すると</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回り、前年度と比較し</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引き続き働き方改革と連動した行革努力により時間外勤務手当の縮減に努めるとともに、事務事業の見直しや公共施設等総合管理計画、個別施設計画に基づき庁舎・各種施設に係る経費の最適化を図る。</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また、一部事務組合負担金や各特別会計繰出金、除排雪経費等の推移についても十分留意し、各種補助金等の活用を図ることで指標の改善に努める。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121286</xdr:rowOff>
    </xdr:from>
    <xdr:to>
      <xdr:col>82</xdr:col>
      <xdr:colOff>107950</xdr:colOff>
      <xdr:row>77</xdr:row>
      <xdr:rowOff>1270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151486"/>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86995</xdr:rowOff>
    </xdr:from>
    <xdr:to>
      <xdr:col>78</xdr:col>
      <xdr:colOff>69850</xdr:colOff>
      <xdr:row>77</xdr:row>
      <xdr:rowOff>1270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11719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86995</xdr:rowOff>
    </xdr:from>
    <xdr:to>
      <xdr:col>73</xdr:col>
      <xdr:colOff>180975</xdr:colOff>
      <xdr:row>77</xdr:row>
      <xdr:rowOff>41275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11719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144145</xdr:rowOff>
    </xdr:from>
    <xdr:to>
      <xdr:col>69</xdr:col>
      <xdr:colOff>92075</xdr:colOff>
      <xdr:row>77</xdr:row>
      <xdr:rowOff>41275</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17434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36847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70486</xdr:rowOff>
    </xdr:from>
    <xdr:to>
      <xdr:col>82</xdr:col>
      <xdr:colOff>158750</xdr:colOff>
      <xdr:row>77</xdr:row>
      <xdr:rowOff>636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10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87013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4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36195</xdr:rowOff>
    </xdr:from>
    <xdr:to>
      <xdr:col>74</xdr:col>
      <xdr:colOff>31750</xdr:colOff>
      <xdr:row>76</xdr:row>
      <xdr:rowOff>137795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122572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152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161925</xdr:rowOff>
    </xdr:from>
    <xdr:to>
      <xdr:col>69</xdr:col>
      <xdr:colOff>142875</xdr:colOff>
      <xdr:row>77</xdr:row>
      <xdr:rowOff>92075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76852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93345</xdr:rowOff>
    </xdr:from>
    <xdr:to>
      <xdr:col>65</xdr:col>
      <xdr:colOff>53975</xdr:colOff>
      <xdr:row>77</xdr:row>
      <xdr:rowOff>23495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33672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89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81813</xdr:rowOff>
    </xdr:from>
    <xdr:to>
      <xdr:col>29</xdr:col>
      <xdr:colOff>127000</xdr:colOff>
      <xdr:row>14</xdr:row>
      <xdr:rowOff>132245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29738"/>
          <a:ext cx="647700" cy="50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132245</xdr:rowOff>
    </xdr:from>
    <xdr:to>
      <xdr:col>26</xdr:col>
      <xdr:colOff>50800</xdr:colOff>
      <xdr:row>15</xdr:row>
      <xdr:rowOff>19444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80170"/>
          <a:ext cx="698500" cy="58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19444</xdr:rowOff>
    </xdr:from>
    <xdr:to>
      <xdr:col>22</xdr:col>
      <xdr:colOff>114300</xdr:colOff>
      <xdr:row>15</xdr:row>
      <xdr:rowOff>73025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38819"/>
          <a:ext cx="698500" cy="5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73025</xdr:rowOff>
    </xdr:from>
    <xdr:to>
      <xdr:col>18</xdr:col>
      <xdr:colOff>177800</xdr:colOff>
      <xdr:row>15</xdr:row>
      <xdr:rowOff>80886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92400"/>
          <a:ext cx="698500" cy="7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31013</xdr:rowOff>
    </xdr:from>
    <xdr:to>
      <xdr:col>29</xdr:col>
      <xdr:colOff>177800</xdr:colOff>
      <xdr:row>14</xdr:row>
      <xdr:rowOff>132613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78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47540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24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81445</xdr:rowOff>
    </xdr:from>
    <xdr:to>
      <xdr:col>26</xdr:col>
      <xdr:colOff>101600</xdr:colOff>
      <xdr:row>15</xdr:row>
      <xdr:rowOff>11595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29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21772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98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140094</xdr:rowOff>
    </xdr:from>
    <xdr:to>
      <xdr:col>22</xdr:col>
      <xdr:colOff>165100</xdr:colOff>
      <xdr:row>15</xdr:row>
      <xdr:rowOff>70244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588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80421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5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22225</xdr:rowOff>
    </xdr:from>
    <xdr:to>
      <xdr:col>19</xdr:col>
      <xdr:colOff>38100</xdr:colOff>
      <xdr:row>15</xdr:row>
      <xdr:rowOff>123825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41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134002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30086</xdr:rowOff>
    </xdr:from>
    <xdr:to>
      <xdr:col>15</xdr:col>
      <xdr:colOff>101600</xdr:colOff>
      <xdr:row>15</xdr:row>
      <xdr:rowOff>131686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649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141863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1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80333</xdr:rowOff>
    </xdr:from>
    <xdr:to>
      <xdr:col>29</xdr:col>
      <xdr:colOff>127000</xdr:colOff>
      <xdr:row>33</xdr:row>
      <xdr:rowOff>120762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004883"/>
          <a:ext cx="647700" cy="40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197553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07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103748</xdr:rowOff>
    </xdr:from>
    <xdr:to>
      <xdr:col>26</xdr:col>
      <xdr:colOff>50800</xdr:colOff>
      <xdr:row>33</xdr:row>
      <xdr:rowOff>120762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028298"/>
          <a:ext cx="698500" cy="17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306236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16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102932</xdr:rowOff>
    </xdr:from>
    <xdr:to>
      <xdr:col>22</xdr:col>
      <xdr:colOff>114300</xdr:colOff>
      <xdr:row>33</xdr:row>
      <xdr:rowOff>103748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027482"/>
          <a:ext cx="698500" cy="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31445</xdr:rowOff>
    </xdr:from>
    <xdr:to>
      <xdr:col>18</xdr:col>
      <xdr:colOff>177800</xdr:colOff>
      <xdr:row>33</xdr:row>
      <xdr:rowOff>102932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5955995"/>
          <a:ext cx="698500" cy="714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325145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334027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29533</xdr:rowOff>
    </xdr:from>
    <xdr:to>
      <xdr:col>29</xdr:col>
      <xdr:colOff>177800</xdr:colOff>
      <xdr:row>33</xdr:row>
      <xdr:rowOff>131133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5954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109560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586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69962</xdr:rowOff>
    </xdr:from>
    <xdr:to>
      <xdr:col>26</xdr:col>
      <xdr:colOff>101600</xdr:colOff>
      <xdr:row>33</xdr:row>
      <xdr:rowOff>171562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5994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10289</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5763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52948</xdr:rowOff>
    </xdr:from>
    <xdr:to>
      <xdr:col>22</xdr:col>
      <xdr:colOff>165100</xdr:colOff>
      <xdr:row>33</xdr:row>
      <xdr:rowOff>154548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5977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31</xdr:row>
      <xdr:rowOff>336175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5746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52132</xdr:rowOff>
    </xdr:from>
    <xdr:to>
      <xdr:col>19</xdr:col>
      <xdr:colOff>38100</xdr:colOff>
      <xdr:row>33</xdr:row>
      <xdr:rowOff>153732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5976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31</xdr:row>
      <xdr:rowOff>335359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574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152095</xdr:rowOff>
    </xdr:from>
    <xdr:to>
      <xdr:col>15</xdr:col>
      <xdr:colOff>101600</xdr:colOff>
      <xdr:row>33</xdr:row>
      <xdr:rowOff>82245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5905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263872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5674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52,744
52,597
864.20
42,501,298
41,826,550
612,644
17,710,329
36,606,813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153321</xdr:rowOff>
    </xdr:from>
    <xdr:to>
      <xdr:col>24</xdr:col>
      <xdr:colOff>63500</xdr:colOff>
      <xdr:row>35</xdr:row>
      <xdr:rowOff>33115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82621"/>
          <a:ext cx="838200" cy="5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33115</xdr:rowOff>
    </xdr:from>
    <xdr:to>
      <xdr:col>19</xdr:col>
      <xdr:colOff>177800</xdr:colOff>
      <xdr:row>35</xdr:row>
      <xdr:rowOff>88684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33865"/>
          <a:ext cx="889000" cy="5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88684</xdr:rowOff>
    </xdr:from>
    <xdr:to>
      <xdr:col>15</xdr:col>
      <xdr:colOff>50800</xdr:colOff>
      <xdr:row>35</xdr:row>
      <xdr:rowOff>94952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89434"/>
          <a:ext cx="889000" cy="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94952</xdr:rowOff>
    </xdr:from>
    <xdr:to>
      <xdr:col>10</xdr:col>
      <xdr:colOff>114300</xdr:colOff>
      <xdr:row>36</xdr:row>
      <xdr:rowOff>41402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95702"/>
          <a:ext cx="889000" cy="11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102521</xdr:rowOff>
    </xdr:from>
    <xdr:to>
      <xdr:col>24</xdr:col>
      <xdr:colOff>114300</xdr:colOff>
      <xdr:row>35</xdr:row>
      <xdr:rowOff>32671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3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125398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8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153765</xdr:rowOff>
    </xdr:from>
    <xdr:to>
      <xdr:col>20</xdr:col>
      <xdr:colOff>38100</xdr:colOff>
      <xdr:row>35</xdr:row>
      <xdr:rowOff>83915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8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100442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5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37884</xdr:rowOff>
    </xdr:from>
    <xdr:to>
      <xdr:col>15</xdr:col>
      <xdr:colOff>101600</xdr:colOff>
      <xdr:row>35</xdr:row>
      <xdr:rowOff>139484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156011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1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44152</xdr:rowOff>
    </xdr:from>
    <xdr:to>
      <xdr:col>10</xdr:col>
      <xdr:colOff>165100</xdr:colOff>
      <xdr:row>35</xdr:row>
      <xdr:rowOff>145752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4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162279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82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162052</xdr:rowOff>
    </xdr:from>
    <xdr:to>
      <xdr:col>6</xdr:col>
      <xdr:colOff>38100</xdr:colOff>
      <xdr:row>36</xdr:row>
      <xdr:rowOff>92202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108729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119914</xdr:rowOff>
    </xdr:from>
    <xdr:to>
      <xdr:col>24</xdr:col>
      <xdr:colOff>63500</xdr:colOff>
      <xdr:row>55</xdr:row>
      <xdr:rowOff>133338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549664"/>
          <a:ext cx="838200" cy="1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16108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1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119914</xdr:rowOff>
    </xdr:from>
    <xdr:to>
      <xdr:col>19</xdr:col>
      <xdr:colOff>177800</xdr:colOff>
      <xdr:row>56</xdr:row>
      <xdr:rowOff>13564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549664"/>
          <a:ext cx="889000" cy="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97921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69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13564</xdr:rowOff>
    </xdr:from>
    <xdr:to>
      <xdr:col>15</xdr:col>
      <xdr:colOff>50800</xdr:colOff>
      <xdr:row>56</xdr:row>
      <xdr:rowOff>105778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14764"/>
          <a:ext cx="889000" cy="9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105778</xdr:rowOff>
    </xdr:from>
    <xdr:to>
      <xdr:col>10</xdr:col>
      <xdr:colOff>114300</xdr:colOff>
      <xdr:row>57</xdr:row>
      <xdr:rowOff>35941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06978"/>
          <a:ext cx="889000" cy="10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118610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82538</xdr:rowOff>
    </xdr:from>
    <xdr:to>
      <xdr:col>24</xdr:col>
      <xdr:colOff>114300</xdr:colOff>
      <xdr:row>56</xdr:row>
      <xdr:rowOff>12688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1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105415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63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69114</xdr:rowOff>
    </xdr:from>
    <xdr:to>
      <xdr:col>20</xdr:col>
      <xdr:colOff>38100</xdr:colOff>
      <xdr:row>55</xdr:row>
      <xdr:rowOff>170714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49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15791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27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134214</xdr:rowOff>
    </xdr:from>
    <xdr:to>
      <xdr:col>15</xdr:col>
      <xdr:colOff>101600</xdr:colOff>
      <xdr:row>56</xdr:row>
      <xdr:rowOff>64364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6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80891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3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54978</xdr:rowOff>
    </xdr:from>
    <xdr:to>
      <xdr:col>10</xdr:col>
      <xdr:colOff>165100</xdr:colOff>
      <xdr:row>56</xdr:row>
      <xdr:rowOff>156578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5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1655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3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156591</xdr:rowOff>
    </xdr:from>
    <xdr:to>
      <xdr:col>6</xdr:col>
      <xdr:colOff>38100</xdr:colOff>
      <xdr:row>57</xdr:row>
      <xdr:rowOff>86741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5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103268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101219</xdr:rowOff>
    </xdr:from>
    <xdr:to>
      <xdr:col>24</xdr:col>
      <xdr:colOff>63500</xdr:colOff>
      <xdr:row>76</xdr:row>
      <xdr:rowOff>978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2959969"/>
          <a:ext cx="838200" cy="7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156578</xdr:rowOff>
    </xdr:from>
    <xdr:to>
      <xdr:col>19</xdr:col>
      <xdr:colOff>177800</xdr:colOff>
      <xdr:row>75</xdr:row>
      <xdr:rowOff>101219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843878"/>
          <a:ext cx="889000" cy="11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156578</xdr:rowOff>
    </xdr:from>
    <xdr:to>
      <xdr:col>15</xdr:col>
      <xdr:colOff>50800</xdr:colOff>
      <xdr:row>75</xdr:row>
      <xdr:rowOff>24485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843878"/>
          <a:ext cx="889000" cy="39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92663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24485</xdr:rowOff>
    </xdr:from>
    <xdr:to>
      <xdr:col>10</xdr:col>
      <xdr:colOff>114300</xdr:colOff>
      <xdr:row>77</xdr:row>
      <xdr:rowOff>41097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2883235"/>
          <a:ext cx="889000" cy="3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121628</xdr:rowOff>
    </xdr:from>
    <xdr:to>
      <xdr:col>24</xdr:col>
      <xdr:colOff>114300</xdr:colOff>
      <xdr:row>76</xdr:row>
      <xdr:rowOff>51778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98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144505</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83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50419</xdr:rowOff>
    </xdr:from>
    <xdr:to>
      <xdr:col>20</xdr:col>
      <xdr:colOff>38100</xdr:colOff>
      <xdr:row>75</xdr:row>
      <xdr:rowOff>152019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0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168546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68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105778</xdr:rowOff>
    </xdr:from>
    <xdr:to>
      <xdr:col>15</xdr:col>
      <xdr:colOff>101600</xdr:colOff>
      <xdr:row>75</xdr:row>
      <xdr:rowOff>35928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79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52455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56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145135</xdr:rowOff>
    </xdr:from>
    <xdr:to>
      <xdr:col>10</xdr:col>
      <xdr:colOff>165100</xdr:colOff>
      <xdr:row>75</xdr:row>
      <xdr:rowOff>75285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8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91812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60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161747</xdr:rowOff>
    </xdr:from>
    <xdr:to>
      <xdr:col>6</xdr:col>
      <xdr:colOff>38100</xdr:colOff>
      <xdr:row>77</xdr:row>
      <xdr:rowOff>91897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1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108424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296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67920</xdr:rowOff>
    </xdr:from>
    <xdr:to>
      <xdr:col>24</xdr:col>
      <xdr:colOff>63500</xdr:colOff>
      <xdr:row>94</xdr:row>
      <xdr:rowOff>82179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012770"/>
          <a:ext cx="838200" cy="18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43318</xdr:rowOff>
    </xdr:from>
    <xdr:to>
      <xdr:col>19</xdr:col>
      <xdr:colOff>177800</xdr:colOff>
      <xdr:row>94</xdr:row>
      <xdr:rowOff>82179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5988168"/>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43318</xdr:rowOff>
    </xdr:from>
    <xdr:to>
      <xdr:col>15</xdr:col>
      <xdr:colOff>50800</xdr:colOff>
      <xdr:row>94</xdr:row>
      <xdr:rowOff>166033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988168"/>
          <a:ext cx="889000" cy="29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166033</xdr:rowOff>
    </xdr:from>
    <xdr:to>
      <xdr:col>10</xdr:col>
      <xdr:colOff>114300</xdr:colOff>
      <xdr:row>95</xdr:row>
      <xdr:rowOff>23974</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28233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17120</xdr:rowOff>
    </xdr:from>
    <xdr:to>
      <xdr:col>24</xdr:col>
      <xdr:colOff>114300</xdr:colOff>
      <xdr:row>93</xdr:row>
      <xdr:rowOff>118720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6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39997</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1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31379</xdr:rowOff>
    </xdr:from>
    <xdr:to>
      <xdr:col>20</xdr:col>
      <xdr:colOff>38100</xdr:colOff>
      <xdr:row>94</xdr:row>
      <xdr:rowOff>132979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14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149506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92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163968</xdr:rowOff>
    </xdr:from>
    <xdr:to>
      <xdr:col>15</xdr:col>
      <xdr:colOff>101600</xdr:colOff>
      <xdr:row>93</xdr:row>
      <xdr:rowOff>94118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9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110645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71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115233</xdr:rowOff>
    </xdr:from>
    <xdr:to>
      <xdr:col>10</xdr:col>
      <xdr:colOff>165100</xdr:colOff>
      <xdr:row>95</xdr:row>
      <xdr:rowOff>45383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23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61910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0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144624</xdr:rowOff>
    </xdr:from>
    <xdr:to>
      <xdr:col>6</xdr:col>
      <xdr:colOff>38100</xdr:colOff>
      <xdr:row>95</xdr:row>
      <xdr:rowOff>74774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2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91301</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03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95544</xdr:rowOff>
    </xdr:from>
    <xdr:to>
      <xdr:col>54</xdr:col>
      <xdr:colOff>189865</xdr:colOff>
      <xdr:row>38</xdr:row>
      <xdr:rowOff>24856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753394"/>
          <a:ext cx="1270" cy="786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28683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4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24856</xdr:rowOff>
    </xdr:from>
    <xdr:to>
      <xdr:col>55</xdr:col>
      <xdr:colOff>88900</xdr:colOff>
      <xdr:row>38</xdr:row>
      <xdr:rowOff>24856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3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42221</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52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95544</xdr:rowOff>
    </xdr:from>
    <xdr:to>
      <xdr:col>55</xdr:col>
      <xdr:colOff>88900</xdr:colOff>
      <xdr:row>33</xdr:row>
      <xdr:rowOff>95544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75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95544</xdr:rowOff>
    </xdr:from>
    <xdr:to>
      <xdr:col>55</xdr:col>
      <xdr:colOff>0</xdr:colOff>
      <xdr:row>34</xdr:row>
      <xdr:rowOff>117722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5753394"/>
          <a:ext cx="838200" cy="19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156037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32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6160</xdr:rowOff>
    </xdr:from>
    <xdr:to>
      <xdr:col>55</xdr:col>
      <xdr:colOff>50800</xdr:colOff>
      <xdr:row>37</xdr:row>
      <xdr:rowOff>107760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34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117722</xdr:rowOff>
    </xdr:from>
    <xdr:to>
      <xdr:col>50</xdr:col>
      <xdr:colOff>114300</xdr:colOff>
      <xdr:row>35</xdr:row>
      <xdr:rowOff>51849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947022"/>
          <a:ext cx="889000" cy="10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171178</xdr:rowOff>
    </xdr:from>
    <xdr:to>
      <xdr:col>50</xdr:col>
      <xdr:colOff>165100</xdr:colOff>
      <xdr:row>37</xdr:row>
      <xdr:rowOff>101328</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34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92455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43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59667</xdr:rowOff>
    </xdr:from>
    <xdr:to>
      <xdr:col>45</xdr:col>
      <xdr:colOff>177800</xdr:colOff>
      <xdr:row>35</xdr:row>
      <xdr:rowOff>51849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546067"/>
          <a:ext cx="889000" cy="50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23584</xdr:rowOff>
    </xdr:from>
    <xdr:to>
      <xdr:col>46</xdr:col>
      <xdr:colOff>38100</xdr:colOff>
      <xdr:row>37</xdr:row>
      <xdr:rowOff>125184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3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116311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45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59667</xdr:rowOff>
    </xdr:from>
    <xdr:to>
      <xdr:col>41</xdr:col>
      <xdr:colOff>50800</xdr:colOff>
      <xdr:row>35</xdr:row>
      <xdr:rowOff>136029</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546067"/>
          <a:ext cx="889000" cy="59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68052</xdr:rowOff>
    </xdr:from>
    <xdr:to>
      <xdr:col>41</xdr:col>
      <xdr:colOff>101600</xdr:colOff>
      <xdr:row>34</xdr:row>
      <xdr:rowOff>169652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160779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990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58743</xdr:rowOff>
    </xdr:from>
    <xdr:to>
      <xdr:col>36</xdr:col>
      <xdr:colOff>165100</xdr:colOff>
      <xdr:row>37</xdr:row>
      <xdr:rowOff>160343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151470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4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44744</xdr:rowOff>
    </xdr:from>
    <xdr:to>
      <xdr:col>55</xdr:col>
      <xdr:colOff>50800</xdr:colOff>
      <xdr:row>33</xdr:row>
      <xdr:rowOff>146344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70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169221</xdr:rowOff>
    </xdr:from>
    <xdr:ext cx="599010"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65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66922</xdr:rowOff>
    </xdr:from>
    <xdr:to>
      <xdr:col>50</xdr:col>
      <xdr:colOff>165100</xdr:colOff>
      <xdr:row>34</xdr:row>
      <xdr:rowOff>168522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89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13599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67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1049</xdr:rowOff>
    </xdr:from>
    <xdr:to>
      <xdr:col>46</xdr:col>
      <xdr:colOff>38100</xdr:colOff>
      <xdr:row>35</xdr:row>
      <xdr:rowOff>102649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00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119176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777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8867</xdr:rowOff>
    </xdr:from>
    <xdr:to>
      <xdr:col>41</xdr:col>
      <xdr:colOff>101600</xdr:colOff>
      <xdr:row>32</xdr:row>
      <xdr:rowOff>110467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9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126994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270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85229</xdr:rowOff>
    </xdr:from>
    <xdr:to>
      <xdr:col>36</xdr:col>
      <xdr:colOff>165100</xdr:colOff>
      <xdr:row>36</xdr:row>
      <xdr:rowOff>15379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08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31906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672795" y="5861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164986</xdr:rowOff>
    </xdr:from>
    <xdr:to>
      <xdr:col>55</xdr:col>
      <xdr:colOff>0</xdr:colOff>
      <xdr:row>54</xdr:row>
      <xdr:rowOff>91453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080386"/>
          <a:ext cx="838200" cy="26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20638</xdr:rowOff>
    </xdr:from>
    <xdr:to>
      <xdr:col>50</xdr:col>
      <xdr:colOff>114300</xdr:colOff>
      <xdr:row>54</xdr:row>
      <xdr:rowOff>91453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278938"/>
          <a:ext cx="889000" cy="7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20638</xdr:rowOff>
    </xdr:from>
    <xdr:to>
      <xdr:col>45</xdr:col>
      <xdr:colOff>177800</xdr:colOff>
      <xdr:row>54</xdr:row>
      <xdr:rowOff>102426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278938"/>
          <a:ext cx="889000" cy="8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126988</xdr:rowOff>
    </xdr:from>
    <xdr:to>
      <xdr:col>41</xdr:col>
      <xdr:colOff>50800</xdr:colOff>
      <xdr:row>54</xdr:row>
      <xdr:rowOff>102426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8870938"/>
          <a:ext cx="889000" cy="48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23093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6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21759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62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114186</xdr:rowOff>
    </xdr:from>
    <xdr:to>
      <xdr:col>55</xdr:col>
      <xdr:colOff>50800</xdr:colOff>
      <xdr:row>53</xdr:row>
      <xdr:rowOff>44336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02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137063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88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40653</xdr:rowOff>
    </xdr:from>
    <xdr:to>
      <xdr:col>50</xdr:col>
      <xdr:colOff>165100</xdr:colOff>
      <xdr:row>54</xdr:row>
      <xdr:rowOff>142253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29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158780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07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141288</xdr:rowOff>
    </xdr:from>
    <xdr:to>
      <xdr:col>46</xdr:col>
      <xdr:colOff>38100</xdr:colOff>
      <xdr:row>54</xdr:row>
      <xdr:rowOff>71438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22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87965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00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51626</xdr:rowOff>
    </xdr:from>
    <xdr:to>
      <xdr:col>41</xdr:col>
      <xdr:colOff>101600</xdr:colOff>
      <xdr:row>54</xdr:row>
      <xdr:rowOff>153226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3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169753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08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76188</xdr:rowOff>
    </xdr:from>
    <xdr:to>
      <xdr:col>36</xdr:col>
      <xdr:colOff>165100</xdr:colOff>
      <xdr:row>52</xdr:row>
      <xdr:rowOff>6338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882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22865</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672795" y="8595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46698</xdr:rowOff>
    </xdr:from>
    <xdr:to>
      <xdr:col>55</xdr:col>
      <xdr:colOff>0</xdr:colOff>
      <xdr:row>78</xdr:row>
      <xdr:rowOff>167112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419798"/>
          <a:ext cx="838200" cy="12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167112</xdr:rowOff>
    </xdr:from>
    <xdr:to>
      <xdr:col>50</xdr:col>
      <xdr:colOff>114300</xdr:colOff>
      <xdr:row>79</xdr:row>
      <xdr:rowOff>16427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40212"/>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150692</xdr:rowOff>
    </xdr:from>
    <xdr:to>
      <xdr:col>45</xdr:col>
      <xdr:colOff>177800</xdr:colOff>
      <xdr:row>79</xdr:row>
      <xdr:rowOff>16427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009442"/>
          <a:ext cx="889000" cy="55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101638</xdr:rowOff>
    </xdr:from>
    <xdr:to>
      <xdr:col>41</xdr:col>
      <xdr:colOff>50800</xdr:colOff>
      <xdr:row>75</xdr:row>
      <xdr:rowOff>150692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274588"/>
          <a:ext cx="889000" cy="7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51249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169873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167348</xdr:rowOff>
    </xdr:from>
    <xdr:to>
      <xdr:col>55</xdr:col>
      <xdr:colOff>50800</xdr:colOff>
      <xdr:row>78</xdr:row>
      <xdr:rowOff>97498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6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145775</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4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116312</xdr:rowOff>
    </xdr:from>
    <xdr:to>
      <xdr:col>50</xdr:col>
      <xdr:colOff>165100</xdr:colOff>
      <xdr:row>79</xdr:row>
      <xdr:rowOff>46462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37589</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8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137077</xdr:rowOff>
    </xdr:from>
    <xdr:to>
      <xdr:col>46</xdr:col>
      <xdr:colOff>38100</xdr:colOff>
      <xdr:row>79</xdr:row>
      <xdr:rowOff>67227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1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58354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60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99892</xdr:rowOff>
    </xdr:from>
    <xdr:to>
      <xdr:col>41</xdr:col>
      <xdr:colOff>101600</xdr:colOff>
      <xdr:row>76</xdr:row>
      <xdr:rowOff>30042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295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46569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73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50838</xdr:rowOff>
    </xdr:from>
    <xdr:to>
      <xdr:col>36</xdr:col>
      <xdr:colOff>165100</xdr:colOff>
      <xdr:row>71</xdr:row>
      <xdr:rowOff>152438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2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168965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199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120366</xdr:rowOff>
    </xdr:from>
    <xdr:to>
      <xdr:col>55</xdr:col>
      <xdr:colOff>0</xdr:colOff>
      <xdr:row>94</xdr:row>
      <xdr:rowOff>34773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5893766"/>
          <a:ext cx="838200" cy="25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144614</xdr:rowOff>
    </xdr:from>
    <xdr:to>
      <xdr:col>50</xdr:col>
      <xdr:colOff>114300</xdr:colOff>
      <xdr:row>94</xdr:row>
      <xdr:rowOff>34773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089464"/>
          <a:ext cx="889000" cy="6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144614</xdr:rowOff>
    </xdr:from>
    <xdr:to>
      <xdr:col>45</xdr:col>
      <xdr:colOff>177800</xdr:colOff>
      <xdr:row>97</xdr:row>
      <xdr:rowOff>27147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089464"/>
          <a:ext cx="889000" cy="56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58576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68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27147</xdr:rowOff>
    </xdr:from>
    <xdr:to>
      <xdr:col>41</xdr:col>
      <xdr:colOff>50800</xdr:colOff>
      <xdr:row>97</xdr:row>
      <xdr:rowOff>84035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657797"/>
          <a:ext cx="889000" cy="5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69566</xdr:rowOff>
    </xdr:from>
    <xdr:to>
      <xdr:col>55</xdr:col>
      <xdr:colOff>50800</xdr:colOff>
      <xdr:row>92</xdr:row>
      <xdr:rowOff>171166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58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92443</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569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155423</xdr:rowOff>
    </xdr:from>
    <xdr:to>
      <xdr:col>50</xdr:col>
      <xdr:colOff>165100</xdr:colOff>
      <xdr:row>94</xdr:row>
      <xdr:rowOff>85573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1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102100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58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93814</xdr:rowOff>
    </xdr:from>
    <xdr:to>
      <xdr:col>46</xdr:col>
      <xdr:colOff>38100</xdr:colOff>
      <xdr:row>94</xdr:row>
      <xdr:rowOff>23964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03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40491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58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147797</xdr:rowOff>
    </xdr:from>
    <xdr:to>
      <xdr:col>41</xdr:col>
      <xdr:colOff>101600</xdr:colOff>
      <xdr:row>97</xdr:row>
      <xdr:rowOff>77947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60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69074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6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33235</xdr:rowOff>
    </xdr:from>
    <xdr:to>
      <xdr:col>36</xdr:col>
      <xdr:colOff>165100</xdr:colOff>
      <xdr:row>97</xdr:row>
      <xdr:rowOff>134835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125962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75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128499</xdr:rowOff>
    </xdr:from>
    <xdr:to>
      <xdr:col>85</xdr:col>
      <xdr:colOff>127000</xdr:colOff>
      <xdr:row>38</xdr:row>
      <xdr:rowOff>59141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472149"/>
          <a:ext cx="838200" cy="10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23527</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38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128499</xdr:rowOff>
    </xdr:from>
    <xdr:to>
      <xdr:col>81</xdr:col>
      <xdr:colOff>50800</xdr:colOff>
      <xdr:row>38</xdr:row>
      <xdr:rowOff>26040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472149"/>
          <a:ext cx="889000" cy="6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134444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6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26040</xdr:rowOff>
    </xdr:from>
    <xdr:to>
      <xdr:col>76</xdr:col>
      <xdr:colOff>114300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703300" y="6541140"/>
          <a:ext cx="889000" cy="1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132478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6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xdr:rowOff>
    </xdr:from>
    <xdr:to>
      <xdr:col>85</xdr:col>
      <xdr:colOff>177800</xdr:colOff>
      <xdr:row>38</xdr:row>
      <xdr:rowOff>109941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52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139168</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3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77699</xdr:rowOff>
    </xdr:from>
    <xdr:to>
      <xdr:col>81</xdr:col>
      <xdr:colOff>101600</xdr:colOff>
      <xdr:row>38</xdr:row>
      <xdr:rowOff>7849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42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24376</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196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146690</xdr:rowOff>
    </xdr:from>
    <xdr:to>
      <xdr:col>76</xdr:col>
      <xdr:colOff>165100</xdr:colOff>
      <xdr:row>38</xdr:row>
      <xdr:rowOff>76840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49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93367</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357428" y="626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107988</xdr:rowOff>
    </xdr:from>
    <xdr:to>
      <xdr:col>85</xdr:col>
      <xdr:colOff>127000</xdr:colOff>
      <xdr:row>74</xdr:row>
      <xdr:rowOff>118059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2795288"/>
          <a:ext cx="838200" cy="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118059</xdr:rowOff>
    </xdr:from>
    <xdr:to>
      <xdr:col>81</xdr:col>
      <xdr:colOff>50800</xdr:colOff>
      <xdr:row>74</xdr:row>
      <xdr:rowOff>131915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2805359"/>
          <a:ext cx="889000" cy="1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126784</xdr:rowOff>
    </xdr:from>
    <xdr:to>
      <xdr:col>76</xdr:col>
      <xdr:colOff>114300</xdr:colOff>
      <xdr:row>74</xdr:row>
      <xdr:rowOff>131915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2814084"/>
          <a:ext cx="889000" cy="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145814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126784</xdr:rowOff>
    </xdr:from>
    <xdr:to>
      <xdr:col>71</xdr:col>
      <xdr:colOff>177800</xdr:colOff>
      <xdr:row>74</xdr:row>
      <xdr:rowOff>161734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2814084"/>
          <a:ext cx="889000" cy="3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142245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57188</xdr:rowOff>
    </xdr:from>
    <xdr:to>
      <xdr:col>85</xdr:col>
      <xdr:colOff>177800</xdr:colOff>
      <xdr:row>74</xdr:row>
      <xdr:rowOff>158788</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27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80065</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259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67259</xdr:rowOff>
    </xdr:from>
    <xdr:to>
      <xdr:col>81</xdr:col>
      <xdr:colOff>101600</xdr:colOff>
      <xdr:row>74</xdr:row>
      <xdr:rowOff>168859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275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13936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252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81115</xdr:rowOff>
    </xdr:from>
    <xdr:to>
      <xdr:col>76</xdr:col>
      <xdr:colOff>165100</xdr:colOff>
      <xdr:row>75</xdr:row>
      <xdr:rowOff>11265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276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27792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25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75984</xdr:rowOff>
    </xdr:from>
    <xdr:to>
      <xdr:col>72</xdr:col>
      <xdr:colOff>38100</xdr:colOff>
      <xdr:row>75</xdr:row>
      <xdr:rowOff>6134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27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22661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253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110934</xdr:rowOff>
    </xdr:from>
    <xdr:to>
      <xdr:col>67</xdr:col>
      <xdr:colOff>101600</xdr:colOff>
      <xdr:row>75</xdr:row>
      <xdr:rowOff>41084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27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57611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257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28142</xdr:rowOff>
    </xdr:from>
    <xdr:to>
      <xdr:col>85</xdr:col>
      <xdr:colOff>127000</xdr:colOff>
      <xdr:row>97</xdr:row>
      <xdr:rowOff>38036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658792"/>
          <a:ext cx="838200" cy="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34654</xdr:rowOff>
    </xdr:from>
    <xdr:to>
      <xdr:col>81</xdr:col>
      <xdr:colOff>50800</xdr:colOff>
      <xdr:row>97</xdr:row>
      <xdr:rowOff>28142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493854"/>
          <a:ext cx="889000" cy="16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34654</xdr:rowOff>
    </xdr:from>
    <xdr:to>
      <xdr:col>76</xdr:col>
      <xdr:colOff>114300</xdr:colOff>
      <xdr:row>96</xdr:row>
      <xdr:rowOff>150061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493854"/>
          <a:ext cx="889000" cy="1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150061</xdr:rowOff>
    </xdr:from>
    <xdr:to>
      <xdr:col>71</xdr:col>
      <xdr:colOff>177800</xdr:colOff>
      <xdr:row>97</xdr:row>
      <xdr:rowOff>53015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609261"/>
          <a:ext cx="889000" cy="7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41907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8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158686</xdr:rowOff>
    </xdr:from>
    <xdr:to>
      <xdr:col>85</xdr:col>
      <xdr:colOff>177800</xdr:colOff>
      <xdr:row>97</xdr:row>
      <xdr:rowOff>88836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1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10113</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46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148792</xdr:rowOff>
    </xdr:from>
    <xdr:to>
      <xdr:col>81</xdr:col>
      <xdr:colOff>101600</xdr:colOff>
      <xdr:row>97</xdr:row>
      <xdr:rowOff>78942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60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95469</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38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155304</xdr:rowOff>
    </xdr:from>
    <xdr:to>
      <xdr:col>76</xdr:col>
      <xdr:colOff>165100</xdr:colOff>
      <xdr:row>96</xdr:row>
      <xdr:rowOff>85454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44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101981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21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99261</xdr:rowOff>
    </xdr:from>
    <xdr:to>
      <xdr:col>72</xdr:col>
      <xdr:colOff>38100</xdr:colOff>
      <xdr:row>97</xdr:row>
      <xdr:rowOff>29411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55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45938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33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2215</xdr:rowOff>
    </xdr:from>
    <xdr:to>
      <xdr:col>67</xdr:col>
      <xdr:colOff>101600</xdr:colOff>
      <xdr:row>97</xdr:row>
      <xdr:rowOff>103815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6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120342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4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156337</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328537"/>
          <a:ext cx="889000" cy="40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61722</xdr:rowOff>
    </xdr:from>
    <xdr:to>
      <xdr:col>107</xdr:col>
      <xdr:colOff>50800</xdr:colOff>
      <xdr:row>36</xdr:row>
      <xdr:rowOff>156337</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062472"/>
          <a:ext cx="889000" cy="2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83837</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61722</xdr:rowOff>
    </xdr:from>
    <xdr:to>
      <xdr:col>102</xdr:col>
      <xdr:colOff>114300</xdr:colOff>
      <xdr:row>39</xdr:row>
      <xdr:rowOff>42164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062472"/>
          <a:ext cx="889000" cy="66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97934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6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105537</xdr:rowOff>
    </xdr:from>
    <xdr:to>
      <xdr:col>107</xdr:col>
      <xdr:colOff>101600</xdr:colOff>
      <xdr:row>37</xdr:row>
      <xdr:rowOff>35687</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27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52214</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05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10922</xdr:rowOff>
    </xdr:from>
    <xdr:to>
      <xdr:col>102</xdr:col>
      <xdr:colOff>165100</xdr:colOff>
      <xdr:row>35</xdr:row>
      <xdr:rowOff>112522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01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129049</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578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162814</xdr:rowOff>
    </xdr:from>
    <xdr:to>
      <xdr:col>98</xdr:col>
      <xdr:colOff>38100</xdr:colOff>
      <xdr:row>39</xdr:row>
      <xdr:rowOff>92964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7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84091</xdr:rowOff>
    </xdr:from>
    <xdr:ext cx="313932"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99333" y="6770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49</xdr:row>
      <xdr:rowOff>123317</xdr:rowOff>
    </xdr:from>
    <xdr:to>
      <xdr:col>116</xdr:col>
      <xdr:colOff>63500</xdr:colOff>
      <xdr:row>49</xdr:row>
      <xdr:rowOff>163246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8524367"/>
          <a:ext cx="838200" cy="3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61727</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10005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49</xdr:row>
      <xdr:rowOff>163246</xdr:rowOff>
    </xdr:from>
    <xdr:to>
      <xdr:col>111</xdr:col>
      <xdr:colOff>177800</xdr:colOff>
      <xdr:row>50</xdr:row>
      <xdr:rowOff>5245</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8564296"/>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7358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1012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5245</xdr:rowOff>
    </xdr:from>
    <xdr:to>
      <xdr:col>107</xdr:col>
      <xdr:colOff>50800</xdr:colOff>
      <xdr:row>50</xdr:row>
      <xdr:rowOff>49175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8577745"/>
          <a:ext cx="889000" cy="4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49175</xdr:rowOff>
    </xdr:from>
    <xdr:to>
      <xdr:col>102</xdr:col>
      <xdr:colOff>114300</xdr:colOff>
      <xdr:row>50</xdr:row>
      <xdr:rowOff>72987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8621675"/>
          <a:ext cx="889000" cy="2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152176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165168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49</xdr:row>
      <xdr:rowOff>72517</xdr:rowOff>
    </xdr:from>
    <xdr:to>
      <xdr:col>116</xdr:col>
      <xdr:colOff>114300</xdr:colOff>
      <xdr:row>50</xdr:row>
      <xdr:rowOff>2667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847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49</xdr:row>
      <xdr:rowOff>25544</xdr:rowOff>
    </xdr:from>
    <xdr:ext cx="534377"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84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49</xdr:row>
      <xdr:rowOff>112446</xdr:rowOff>
    </xdr:from>
    <xdr:to>
      <xdr:col>112</xdr:col>
      <xdr:colOff>38100</xdr:colOff>
      <xdr:row>50</xdr:row>
      <xdr:rowOff>42596</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851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48</xdr:row>
      <xdr:rowOff>59123</xdr:rowOff>
    </xdr:from>
    <xdr:ext cx="534377"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056111" y="828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49</xdr:row>
      <xdr:rowOff>125895</xdr:rowOff>
    </xdr:from>
    <xdr:to>
      <xdr:col>107</xdr:col>
      <xdr:colOff>101600</xdr:colOff>
      <xdr:row>50</xdr:row>
      <xdr:rowOff>56045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852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72572</xdr:rowOff>
    </xdr:from>
    <xdr:ext cx="534377"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67111" y="830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49</xdr:row>
      <xdr:rowOff>169825</xdr:rowOff>
    </xdr:from>
    <xdr:to>
      <xdr:col>102</xdr:col>
      <xdr:colOff>165100</xdr:colOff>
      <xdr:row>50</xdr:row>
      <xdr:rowOff>99975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857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48</xdr:row>
      <xdr:rowOff>116502</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834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22187</xdr:rowOff>
    </xdr:from>
    <xdr:to>
      <xdr:col>98</xdr:col>
      <xdr:colOff>38100</xdr:colOff>
      <xdr:row>50</xdr:row>
      <xdr:rowOff>123787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859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140314</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836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122849</xdr:rowOff>
    </xdr:from>
    <xdr:to>
      <xdr:col>116</xdr:col>
      <xdr:colOff>63500</xdr:colOff>
      <xdr:row>74</xdr:row>
      <xdr:rowOff>157824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810149"/>
          <a:ext cx="838200" cy="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157824</xdr:rowOff>
    </xdr:from>
    <xdr:to>
      <xdr:col>111</xdr:col>
      <xdr:colOff>177800</xdr:colOff>
      <xdr:row>75</xdr:row>
      <xdr:rowOff>287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845124"/>
          <a:ext cx="889000" cy="1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287</xdr:rowOff>
    </xdr:from>
    <xdr:to>
      <xdr:col>107</xdr:col>
      <xdr:colOff>50800</xdr:colOff>
      <xdr:row>75</xdr:row>
      <xdr:rowOff>33401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2859037"/>
          <a:ext cx="889000" cy="3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132776</xdr:rowOff>
    </xdr:from>
    <xdr:to>
      <xdr:col>102</xdr:col>
      <xdr:colOff>114300</xdr:colOff>
      <xdr:row>75</xdr:row>
      <xdr:rowOff>33401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477176"/>
          <a:ext cx="889000" cy="41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72049</xdr:rowOff>
    </xdr:from>
    <xdr:to>
      <xdr:col>116</xdr:col>
      <xdr:colOff>114300</xdr:colOff>
      <xdr:row>75</xdr:row>
      <xdr:rowOff>2199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75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94926</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61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107024</xdr:rowOff>
    </xdr:from>
    <xdr:to>
      <xdr:col>112</xdr:col>
      <xdr:colOff>38100</xdr:colOff>
      <xdr:row>75</xdr:row>
      <xdr:rowOff>37174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79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53701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56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120937</xdr:rowOff>
    </xdr:from>
    <xdr:to>
      <xdr:col>107</xdr:col>
      <xdr:colOff>101600</xdr:colOff>
      <xdr:row>75</xdr:row>
      <xdr:rowOff>51087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80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67614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58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154051</xdr:rowOff>
    </xdr:from>
    <xdr:to>
      <xdr:col>102</xdr:col>
      <xdr:colOff>165100</xdr:colOff>
      <xdr:row>75</xdr:row>
      <xdr:rowOff>84201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8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100728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61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81976</xdr:rowOff>
    </xdr:from>
    <xdr:to>
      <xdr:col>98</xdr:col>
      <xdr:colOff>38100</xdr:colOff>
      <xdr:row>73</xdr:row>
      <xdr:rowOff>12126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42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28653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20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793,011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円となっている。類似団体平均と比較し突出して高水準となっている項目は維持補修費、扶助費、補助費等、普通建設事業費、公債費、貸付金である。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維持補修費は、住民一人当たり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14,641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円と類似団体平均の約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倍となっている。令和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年度は除排雪経費の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減により前年度より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1,869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円減となった。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天候による変動要素が行政経営に深刻な影響を及ぼ</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扶助費は、住民一人あたり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157,344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円と類似団体の約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倍となっている。令和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年度は住民税非課税世帯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に対する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臨時特別</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給付金等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により、前年度から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197,158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円と類似団体平均の約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倍となっている。また、一部事務組合への負担については、その推移を注視し負担規模の適正化に十分留意していく。</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85,009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円と類似団体平均の約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倍となって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おり、うち更新設備については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72,184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円と類似団体平均の約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倍となっている。更新整備については、廃止・縮小・再構築を進めていくよう努める。　</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62,497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円と類似団体平均の約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倍となっている。将来世代に過度な負担を残さないよう、普通建設事業の厳選・精査、補助金の積極的な活用により新規発行債を抑制し、指標の改善に努める。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また、貸付金は一時借入金利子低減のための一部事務組合下北医療センターへの短期貸付金等により類似団体平均との差が大きくなっている。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青森県むつ市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52,744
52,597
864.20
42,501,298
41,826,550
612,644
17,710,329
36,606,813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13.8
136.9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711</xdr:rowOff>
    </xdr:from>
    <xdr:to>
      <xdr:col>24</xdr:col>
      <xdr:colOff>63500</xdr:colOff>
      <xdr:row>33</xdr:row>
      <xdr:rowOff>2083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658561"/>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2083</xdr:rowOff>
    </xdr:from>
    <xdr:to>
      <xdr:col>19</xdr:col>
      <xdr:colOff>177800</xdr:colOff>
      <xdr:row>33</xdr:row>
      <xdr:rowOff>97181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659933"/>
          <a:ext cx="889000" cy="9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93523</xdr:rowOff>
    </xdr:from>
    <xdr:to>
      <xdr:col>15</xdr:col>
      <xdr:colOff>50800</xdr:colOff>
      <xdr:row>33</xdr:row>
      <xdr:rowOff>97181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751373"/>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154331</xdr:rowOff>
    </xdr:from>
    <xdr:to>
      <xdr:col>10</xdr:col>
      <xdr:colOff>114300</xdr:colOff>
      <xdr:row>33</xdr:row>
      <xdr:rowOff>93523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640731"/>
          <a:ext cx="889000" cy="1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129506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120362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121361</xdr:rowOff>
    </xdr:from>
    <xdr:to>
      <xdr:col>24</xdr:col>
      <xdr:colOff>114300</xdr:colOff>
      <xdr:row>33</xdr:row>
      <xdr:rowOff>51511</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0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144238</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45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122733</xdr:rowOff>
    </xdr:from>
    <xdr:to>
      <xdr:col>20</xdr:col>
      <xdr:colOff>38100</xdr:colOff>
      <xdr:row>33</xdr:row>
      <xdr:rowOff>52883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0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69410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384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46381</xdr:rowOff>
    </xdr:from>
    <xdr:to>
      <xdr:col>15</xdr:col>
      <xdr:colOff>101600</xdr:colOff>
      <xdr:row>33</xdr:row>
      <xdr:rowOff>147981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164508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7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42723</xdr:rowOff>
    </xdr:from>
    <xdr:to>
      <xdr:col>10</xdr:col>
      <xdr:colOff>165100</xdr:colOff>
      <xdr:row>33</xdr:row>
      <xdr:rowOff>144323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0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160850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47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103531</xdr:rowOff>
    </xdr:from>
    <xdr:to>
      <xdr:col>6</xdr:col>
      <xdr:colOff>38100</xdr:colOff>
      <xdr:row>33</xdr:row>
      <xdr:rowOff>33681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5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50208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36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16744</xdr:rowOff>
    </xdr:from>
    <xdr:to>
      <xdr:col>24</xdr:col>
      <xdr:colOff>63500</xdr:colOff>
      <xdr:row>55</xdr:row>
      <xdr:rowOff>17955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446494"/>
          <a:ext cx="8382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161714</xdr:rowOff>
    </xdr:from>
    <xdr:to>
      <xdr:col>19</xdr:col>
      <xdr:colOff>177800</xdr:colOff>
      <xdr:row>55</xdr:row>
      <xdr:rowOff>17955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248564"/>
          <a:ext cx="889000" cy="19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91917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100868</xdr:rowOff>
    </xdr:from>
    <xdr:to>
      <xdr:col>15</xdr:col>
      <xdr:colOff>50800</xdr:colOff>
      <xdr:row>53</xdr:row>
      <xdr:rowOff>161714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673368"/>
          <a:ext cx="889000" cy="57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100868</xdr:rowOff>
    </xdr:from>
    <xdr:to>
      <xdr:col>10</xdr:col>
      <xdr:colOff>114300</xdr:colOff>
      <xdr:row>55</xdr:row>
      <xdr:rowOff>25583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673368"/>
          <a:ext cx="889000" cy="7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137394</xdr:rowOff>
    </xdr:from>
    <xdr:to>
      <xdr:col>24</xdr:col>
      <xdr:colOff>114300</xdr:colOff>
      <xdr:row>55</xdr:row>
      <xdr:rowOff>67544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9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160271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4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138605</xdr:rowOff>
    </xdr:from>
    <xdr:to>
      <xdr:col>20</xdr:col>
      <xdr:colOff>38100</xdr:colOff>
      <xdr:row>55</xdr:row>
      <xdr:rowOff>68755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39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85282</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17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110914</xdr:rowOff>
    </xdr:from>
    <xdr:to>
      <xdr:col>15</xdr:col>
      <xdr:colOff>101600</xdr:colOff>
      <xdr:row>54</xdr:row>
      <xdr:rowOff>41064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1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57591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97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50068</xdr:rowOff>
    </xdr:from>
    <xdr:to>
      <xdr:col>10</xdr:col>
      <xdr:colOff>165100</xdr:colOff>
      <xdr:row>50</xdr:row>
      <xdr:rowOff>151668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62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48</xdr:row>
      <xdr:rowOff>168195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397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146233</xdr:rowOff>
    </xdr:from>
    <xdr:to>
      <xdr:col>6</xdr:col>
      <xdr:colOff>38100</xdr:colOff>
      <xdr:row>55</xdr:row>
      <xdr:rowOff>76383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40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92910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17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163484</xdr:rowOff>
    </xdr:from>
    <xdr:to>
      <xdr:col>24</xdr:col>
      <xdr:colOff>63500</xdr:colOff>
      <xdr:row>74</xdr:row>
      <xdr:rowOff>167522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79334"/>
          <a:ext cx="838200" cy="1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90311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9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16751</xdr:rowOff>
    </xdr:from>
    <xdr:to>
      <xdr:col>19</xdr:col>
      <xdr:colOff>177800</xdr:colOff>
      <xdr:row>74</xdr:row>
      <xdr:rowOff>167522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704051"/>
          <a:ext cx="889000" cy="15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130363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60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16751</xdr:rowOff>
    </xdr:from>
    <xdr:to>
      <xdr:col>15</xdr:col>
      <xdr:colOff>50800</xdr:colOff>
      <xdr:row>75</xdr:row>
      <xdr:rowOff>125908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04051"/>
          <a:ext cx="889000" cy="28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50029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125908</xdr:rowOff>
    </xdr:from>
    <xdr:to>
      <xdr:col>10</xdr:col>
      <xdr:colOff>114300</xdr:colOff>
      <xdr:row>75</xdr:row>
      <xdr:rowOff>145138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84658"/>
          <a:ext cx="889000" cy="1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138679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38609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11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112684</xdr:rowOff>
    </xdr:from>
    <xdr:to>
      <xdr:col>24</xdr:col>
      <xdr:colOff>114300</xdr:colOff>
      <xdr:row>74</xdr:row>
      <xdr:rowOff>42834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62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135561</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7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116722</xdr:rowOff>
    </xdr:from>
    <xdr:to>
      <xdr:col>20</xdr:col>
      <xdr:colOff>38100</xdr:colOff>
      <xdr:row>75</xdr:row>
      <xdr:rowOff>46872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80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63399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7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137401</xdr:rowOff>
    </xdr:from>
    <xdr:to>
      <xdr:col>15</xdr:col>
      <xdr:colOff>101600</xdr:colOff>
      <xdr:row>74</xdr:row>
      <xdr:rowOff>67551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5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84078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2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75108</xdr:rowOff>
    </xdr:from>
    <xdr:to>
      <xdr:col>10</xdr:col>
      <xdr:colOff>165100</xdr:colOff>
      <xdr:row>76</xdr:row>
      <xdr:rowOff>5259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338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21785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0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94338</xdr:rowOff>
    </xdr:from>
    <xdr:to>
      <xdr:col>6</xdr:col>
      <xdr:colOff>38100</xdr:colOff>
      <xdr:row>76</xdr:row>
      <xdr:rowOff>24488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95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41015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72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60844</xdr:rowOff>
    </xdr:from>
    <xdr:to>
      <xdr:col>24</xdr:col>
      <xdr:colOff>63500</xdr:colOff>
      <xdr:row>92</xdr:row>
      <xdr:rowOff>10944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5662794"/>
          <a:ext cx="838200" cy="12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10944</xdr:rowOff>
    </xdr:from>
    <xdr:to>
      <xdr:col>19</xdr:col>
      <xdr:colOff>177800</xdr:colOff>
      <xdr:row>92</xdr:row>
      <xdr:rowOff>155821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5784344"/>
          <a:ext cx="889000" cy="14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155821</xdr:rowOff>
    </xdr:from>
    <xdr:to>
      <xdr:col>15</xdr:col>
      <xdr:colOff>50800</xdr:colOff>
      <xdr:row>93</xdr:row>
      <xdr:rowOff>92370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5929221"/>
          <a:ext cx="889000" cy="10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165571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92370</xdr:rowOff>
    </xdr:from>
    <xdr:to>
      <xdr:col>10</xdr:col>
      <xdr:colOff>114300</xdr:colOff>
      <xdr:row>94</xdr:row>
      <xdr:rowOff>80177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037220"/>
          <a:ext cx="889000" cy="15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79443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114354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10044</xdr:rowOff>
    </xdr:from>
    <xdr:to>
      <xdr:col>24</xdr:col>
      <xdr:colOff>114300</xdr:colOff>
      <xdr:row>91</xdr:row>
      <xdr:rowOff>111644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56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134521</xdr:rowOff>
    </xdr:from>
    <xdr:ext cx="599010"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556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131594</xdr:rowOff>
    </xdr:from>
    <xdr:to>
      <xdr:col>20</xdr:col>
      <xdr:colOff>38100</xdr:colOff>
      <xdr:row>92</xdr:row>
      <xdr:rowOff>61744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573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78271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497795" y="1550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105021</xdr:rowOff>
    </xdr:from>
    <xdr:to>
      <xdr:col>15</xdr:col>
      <xdr:colOff>101600</xdr:colOff>
      <xdr:row>93</xdr:row>
      <xdr:rowOff>35171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587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51698</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08795" y="15653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41570</xdr:rowOff>
    </xdr:from>
    <xdr:to>
      <xdr:col>10</xdr:col>
      <xdr:colOff>165100</xdr:colOff>
      <xdr:row>93</xdr:row>
      <xdr:rowOff>143170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598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159697</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19795" y="1576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29377</xdr:rowOff>
    </xdr:from>
    <xdr:to>
      <xdr:col>6</xdr:col>
      <xdr:colOff>38100</xdr:colOff>
      <xdr:row>94</xdr:row>
      <xdr:rowOff>130977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14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147504</xdr:rowOff>
    </xdr:from>
    <xdr:ext cx="599010"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30795" y="1592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54792</xdr:rowOff>
    </xdr:from>
    <xdr:to>
      <xdr:col>55</xdr:col>
      <xdr:colOff>0</xdr:colOff>
      <xdr:row>39</xdr:row>
      <xdr:rowOff>13643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9639300" y="6398442"/>
          <a:ext cx="838200" cy="30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54792</xdr:rowOff>
    </xdr:from>
    <xdr:to>
      <xdr:col>50</xdr:col>
      <xdr:colOff>114300</xdr:colOff>
      <xdr:row>38</xdr:row>
      <xdr:rowOff>137088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398442"/>
          <a:ext cx="8890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125457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640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137088</xdr:rowOff>
    </xdr:from>
    <xdr:to>
      <xdr:col>45</xdr:col>
      <xdr:colOff>177800</xdr:colOff>
      <xdr:row>38</xdr:row>
      <xdr:rowOff>140026</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652188"/>
          <a:ext cx="889000" cy="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140026</xdr:rowOff>
    </xdr:from>
    <xdr:to>
      <xdr:col>41</xdr:col>
      <xdr:colOff>50800</xdr:colOff>
      <xdr:row>39</xdr:row>
      <xdr:rowOff>62630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972300" y="6655126"/>
          <a:ext cx="889000" cy="9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134293</xdr:rowOff>
    </xdr:from>
    <xdr:to>
      <xdr:col>55</xdr:col>
      <xdr:colOff>50800</xdr:colOff>
      <xdr:row>39</xdr:row>
      <xdr:rowOff>64443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6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49220</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6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3992</xdr:rowOff>
    </xdr:from>
    <xdr:to>
      <xdr:col>50</xdr:col>
      <xdr:colOff>165100</xdr:colOff>
      <xdr:row>37</xdr:row>
      <xdr:rowOff>105592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34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122119</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04428" y="612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86288</xdr:rowOff>
    </xdr:from>
    <xdr:to>
      <xdr:col>46</xdr:col>
      <xdr:colOff>38100</xdr:colOff>
      <xdr:row>39</xdr:row>
      <xdr:rowOff>16438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60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7565</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694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89226</xdr:rowOff>
    </xdr:from>
    <xdr:to>
      <xdr:col>41</xdr:col>
      <xdr:colOff>101600</xdr:colOff>
      <xdr:row>39</xdr:row>
      <xdr:rowOff>19376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60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10503</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697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11830</xdr:rowOff>
    </xdr:from>
    <xdr:to>
      <xdr:col>36</xdr:col>
      <xdr:colOff>165100</xdr:colOff>
      <xdr:row>39</xdr:row>
      <xdr:rowOff>113430</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6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104557</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79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49288</xdr:rowOff>
    </xdr:from>
    <xdr:to>
      <xdr:col>55</xdr:col>
      <xdr:colOff>0</xdr:colOff>
      <xdr:row>55</xdr:row>
      <xdr:rowOff>125717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8793238"/>
          <a:ext cx="838200" cy="76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125717</xdr:rowOff>
    </xdr:from>
    <xdr:to>
      <xdr:col>50</xdr:col>
      <xdr:colOff>114300</xdr:colOff>
      <xdr:row>56</xdr:row>
      <xdr:rowOff>56832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555467"/>
          <a:ext cx="889000" cy="10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18580</xdr:rowOff>
    </xdr:from>
    <xdr:to>
      <xdr:col>45</xdr:col>
      <xdr:colOff>177800</xdr:colOff>
      <xdr:row>56</xdr:row>
      <xdr:rowOff>56832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619780"/>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9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18580</xdr:rowOff>
    </xdr:from>
    <xdr:to>
      <xdr:col>41</xdr:col>
      <xdr:colOff>50800</xdr:colOff>
      <xdr:row>56</xdr:row>
      <xdr:rowOff>149072</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619780"/>
          <a:ext cx="889000" cy="13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32770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9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26217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9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169938</xdr:rowOff>
    </xdr:from>
    <xdr:to>
      <xdr:col>55</xdr:col>
      <xdr:colOff>50800</xdr:colOff>
      <xdr:row>51</xdr:row>
      <xdr:rowOff>100088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874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84865</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865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74917</xdr:rowOff>
    </xdr:from>
    <xdr:to>
      <xdr:col>50</xdr:col>
      <xdr:colOff>165100</xdr:colOff>
      <xdr:row>56</xdr:row>
      <xdr:rowOff>5067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50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21594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27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6032</xdr:rowOff>
    </xdr:from>
    <xdr:to>
      <xdr:col>46</xdr:col>
      <xdr:colOff>38100</xdr:colOff>
      <xdr:row>56</xdr:row>
      <xdr:rowOff>107632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60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124159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3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139230</xdr:rowOff>
    </xdr:from>
    <xdr:to>
      <xdr:col>41</xdr:col>
      <xdr:colOff>101600</xdr:colOff>
      <xdr:row>56</xdr:row>
      <xdr:rowOff>69380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5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85907</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34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98272</xdr:rowOff>
    </xdr:from>
    <xdr:to>
      <xdr:col>36</xdr:col>
      <xdr:colOff>165100</xdr:colOff>
      <xdr:row>57</xdr:row>
      <xdr:rowOff>28422</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69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44949</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47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130132</xdr:rowOff>
    </xdr:from>
    <xdr:to>
      <xdr:col>55</xdr:col>
      <xdr:colOff>0</xdr:colOff>
      <xdr:row>76</xdr:row>
      <xdr:rowOff>37940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9639300" y="12988882"/>
          <a:ext cx="838200" cy="7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105275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306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75496</xdr:rowOff>
    </xdr:from>
    <xdr:to>
      <xdr:col>50</xdr:col>
      <xdr:colOff>114300</xdr:colOff>
      <xdr:row>76</xdr:row>
      <xdr:rowOff>37940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8750300" y="12934246"/>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158146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70206</xdr:rowOff>
    </xdr:from>
    <xdr:to>
      <xdr:col>45</xdr:col>
      <xdr:colOff>177800</xdr:colOff>
      <xdr:row>75</xdr:row>
      <xdr:rowOff>75496</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2757506"/>
          <a:ext cx="889000" cy="17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159191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3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70206</xdr:rowOff>
    </xdr:from>
    <xdr:to>
      <xdr:col>41</xdr:col>
      <xdr:colOff>50800</xdr:colOff>
      <xdr:row>77</xdr:row>
      <xdr:rowOff>45092</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2757506"/>
          <a:ext cx="889000" cy="48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2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82676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4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79332</xdr:rowOff>
    </xdr:from>
    <xdr:to>
      <xdr:col>55</xdr:col>
      <xdr:colOff>50800</xdr:colOff>
      <xdr:row>76</xdr:row>
      <xdr:rowOff>9482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293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102209</xdr:rowOff>
    </xdr:from>
    <xdr:ext cx="534377"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278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158590</xdr:rowOff>
    </xdr:from>
    <xdr:to>
      <xdr:col>50</xdr:col>
      <xdr:colOff>165100</xdr:colOff>
      <xdr:row>76</xdr:row>
      <xdr:rowOff>88740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01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105267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372111" y="12792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24696</xdr:rowOff>
    </xdr:from>
    <xdr:to>
      <xdr:col>46</xdr:col>
      <xdr:colOff>38100</xdr:colOff>
      <xdr:row>75</xdr:row>
      <xdr:rowOff>126296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288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142823</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483111" y="12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19406</xdr:rowOff>
    </xdr:from>
    <xdr:to>
      <xdr:col>41</xdr:col>
      <xdr:colOff>101600</xdr:colOff>
      <xdr:row>74</xdr:row>
      <xdr:rowOff>121006</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270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137533</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594111" y="1248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165742</xdr:rowOff>
    </xdr:from>
    <xdr:to>
      <xdr:col>36</xdr:col>
      <xdr:colOff>165100</xdr:colOff>
      <xdr:row>77</xdr:row>
      <xdr:rowOff>95892</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19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112419</xdr:rowOff>
    </xdr:from>
    <xdr:ext cx="534377"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05111" y="1297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118028</xdr:rowOff>
    </xdr:from>
    <xdr:to>
      <xdr:col>55</xdr:col>
      <xdr:colOff>0</xdr:colOff>
      <xdr:row>92</xdr:row>
      <xdr:rowOff>75006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9639300" y="15719978"/>
          <a:ext cx="838200" cy="12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107811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395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75006</xdr:rowOff>
    </xdr:from>
    <xdr:to>
      <xdr:col>50</xdr:col>
      <xdr:colOff>114300</xdr:colOff>
      <xdr:row>94</xdr:row>
      <xdr:rowOff>56855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5848406"/>
          <a:ext cx="889000" cy="32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56855</xdr:rowOff>
    </xdr:from>
    <xdr:to>
      <xdr:col>45</xdr:col>
      <xdr:colOff>177800</xdr:colOff>
      <xdr:row>95</xdr:row>
      <xdr:rowOff>116314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173155"/>
          <a:ext cx="889000" cy="23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58892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51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116314</xdr:rowOff>
    </xdr:from>
    <xdr:to>
      <xdr:col>41</xdr:col>
      <xdr:colOff>50800</xdr:colOff>
      <xdr:row>96</xdr:row>
      <xdr:rowOff>803</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404064"/>
          <a:ext cx="889000" cy="5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94119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55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108543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5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67228</xdr:rowOff>
    </xdr:from>
    <xdr:to>
      <xdr:col>55</xdr:col>
      <xdr:colOff>50800</xdr:colOff>
      <xdr:row>91</xdr:row>
      <xdr:rowOff>168828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56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90105</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552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24206</xdr:rowOff>
    </xdr:from>
    <xdr:to>
      <xdr:col>50</xdr:col>
      <xdr:colOff>165100</xdr:colOff>
      <xdr:row>92</xdr:row>
      <xdr:rowOff>125806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579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142333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557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6055</xdr:rowOff>
    </xdr:from>
    <xdr:to>
      <xdr:col>46</xdr:col>
      <xdr:colOff>38100</xdr:colOff>
      <xdr:row>94</xdr:row>
      <xdr:rowOff>107655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12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124182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589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65514</xdr:rowOff>
    </xdr:from>
    <xdr:to>
      <xdr:col>41</xdr:col>
      <xdr:colOff>101600</xdr:colOff>
      <xdr:row>95</xdr:row>
      <xdr:rowOff>167114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35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12191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12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121453</xdr:rowOff>
    </xdr:from>
    <xdr:to>
      <xdr:col>36</xdr:col>
      <xdr:colOff>165100</xdr:colOff>
      <xdr:row>96</xdr:row>
      <xdr:rowOff>51603</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40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68130</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18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168732</xdr:rowOff>
    </xdr:from>
    <xdr:to>
      <xdr:col>85</xdr:col>
      <xdr:colOff>127000</xdr:colOff>
      <xdr:row>33</xdr:row>
      <xdr:rowOff>150825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5312232"/>
          <a:ext cx="838200" cy="49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150825</xdr:rowOff>
    </xdr:from>
    <xdr:to>
      <xdr:col>81</xdr:col>
      <xdr:colOff>50800</xdr:colOff>
      <xdr:row>34</xdr:row>
      <xdr:rowOff>34696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5808675"/>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34696</xdr:rowOff>
    </xdr:from>
    <xdr:to>
      <xdr:col>76</xdr:col>
      <xdr:colOff>114300</xdr:colOff>
      <xdr:row>34</xdr:row>
      <xdr:rowOff>37402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5863996"/>
          <a:ext cx="889000" cy="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141034</xdr:rowOff>
    </xdr:from>
    <xdr:to>
      <xdr:col>71</xdr:col>
      <xdr:colOff>177800</xdr:colOff>
      <xdr:row>34</xdr:row>
      <xdr:rowOff>37402</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5627434"/>
          <a:ext cx="889000" cy="23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117932</xdr:rowOff>
    </xdr:from>
    <xdr:to>
      <xdr:col>85</xdr:col>
      <xdr:colOff>177800</xdr:colOff>
      <xdr:row>31</xdr:row>
      <xdr:rowOff>48082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526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70959</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521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100025</xdr:rowOff>
    </xdr:from>
    <xdr:to>
      <xdr:col>81</xdr:col>
      <xdr:colOff>101600</xdr:colOff>
      <xdr:row>34</xdr:row>
      <xdr:rowOff>30175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575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46702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553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155346</xdr:rowOff>
    </xdr:from>
    <xdr:to>
      <xdr:col>76</xdr:col>
      <xdr:colOff>165100</xdr:colOff>
      <xdr:row>34</xdr:row>
      <xdr:rowOff>85496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581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102023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558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158052</xdr:rowOff>
    </xdr:from>
    <xdr:to>
      <xdr:col>72</xdr:col>
      <xdr:colOff>38100</xdr:colOff>
      <xdr:row>34</xdr:row>
      <xdr:rowOff>88202</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581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104729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559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90234</xdr:rowOff>
    </xdr:from>
    <xdr:to>
      <xdr:col>67</xdr:col>
      <xdr:colOff>101600</xdr:colOff>
      <xdr:row>33</xdr:row>
      <xdr:rowOff>20384</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557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36911</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53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154771</xdr:rowOff>
    </xdr:from>
    <xdr:to>
      <xdr:col>85</xdr:col>
      <xdr:colOff>127000</xdr:colOff>
      <xdr:row>55</xdr:row>
      <xdr:rowOff>171312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413071"/>
          <a:ext cx="838200" cy="18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108986</xdr:rowOff>
    </xdr:from>
    <xdr:to>
      <xdr:col>81</xdr:col>
      <xdr:colOff>50800</xdr:colOff>
      <xdr:row>55</xdr:row>
      <xdr:rowOff>171312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9538736"/>
          <a:ext cx="889000" cy="6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65503</xdr:rowOff>
    </xdr:from>
    <xdr:to>
      <xdr:col>76</xdr:col>
      <xdr:colOff>114300</xdr:colOff>
      <xdr:row>55</xdr:row>
      <xdr:rowOff>108986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152353"/>
          <a:ext cx="889000" cy="38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153253</xdr:rowOff>
    </xdr:from>
    <xdr:to>
      <xdr:col>71</xdr:col>
      <xdr:colOff>177800</xdr:colOff>
      <xdr:row>53</xdr:row>
      <xdr:rowOff>65503</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814300" y="8897203"/>
          <a:ext cx="889000" cy="25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120542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49806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103971</xdr:rowOff>
    </xdr:from>
    <xdr:to>
      <xdr:col>85</xdr:col>
      <xdr:colOff>177800</xdr:colOff>
      <xdr:row>55</xdr:row>
      <xdr:rowOff>34121</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36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126848</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21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120512</xdr:rowOff>
    </xdr:from>
    <xdr:to>
      <xdr:col>81</xdr:col>
      <xdr:colOff>101600</xdr:colOff>
      <xdr:row>56</xdr:row>
      <xdr:rowOff>50662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55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67189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32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58186</xdr:rowOff>
    </xdr:from>
    <xdr:to>
      <xdr:col>76</xdr:col>
      <xdr:colOff>165100</xdr:colOff>
      <xdr:row>55</xdr:row>
      <xdr:rowOff>159786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48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4863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26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14703</xdr:rowOff>
    </xdr:from>
    <xdr:to>
      <xdr:col>72</xdr:col>
      <xdr:colOff>38100</xdr:colOff>
      <xdr:row>53</xdr:row>
      <xdr:rowOff>116303</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10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132830</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887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102453</xdr:rowOff>
    </xdr:from>
    <xdr:to>
      <xdr:col>67</xdr:col>
      <xdr:colOff>101600</xdr:colOff>
      <xdr:row>52</xdr:row>
      <xdr:rowOff>32603</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884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49130</xdr:rowOff>
    </xdr:from>
    <xdr:ext cx="599010"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14795" y="862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128499</xdr:rowOff>
    </xdr:from>
    <xdr:to>
      <xdr:col>85</xdr:col>
      <xdr:colOff>127000</xdr:colOff>
      <xdr:row>78</xdr:row>
      <xdr:rowOff>59142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330149"/>
          <a:ext cx="838200" cy="10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23527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396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128499</xdr:rowOff>
    </xdr:from>
    <xdr:to>
      <xdr:col>81</xdr:col>
      <xdr:colOff>50800</xdr:colOff>
      <xdr:row>78</xdr:row>
      <xdr:rowOff>26040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4592300" y="13330149"/>
          <a:ext cx="889000" cy="6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134352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07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26040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399140"/>
          <a:ext cx="889000" cy="11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132387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50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8342</xdr:rowOff>
    </xdr:from>
    <xdr:to>
      <xdr:col>85</xdr:col>
      <xdr:colOff>177800</xdr:colOff>
      <xdr:row>78</xdr:row>
      <xdr:rowOff>109942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38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139169</xdr:rowOff>
    </xdr:from>
    <xdr:ext cx="469744"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16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77699</xdr:rowOff>
    </xdr:from>
    <xdr:to>
      <xdr:col>81</xdr:col>
      <xdr:colOff>101600</xdr:colOff>
      <xdr:row>78</xdr:row>
      <xdr:rowOff>7849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2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24376</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46428" y="1305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146690</xdr:rowOff>
    </xdr:from>
    <xdr:to>
      <xdr:col>76</xdr:col>
      <xdr:colOff>165100</xdr:colOff>
      <xdr:row>78</xdr:row>
      <xdr:rowOff>76840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34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93367</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357428" y="1312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107989</xdr:rowOff>
    </xdr:from>
    <xdr:to>
      <xdr:col>85</xdr:col>
      <xdr:colOff>127000</xdr:colOff>
      <xdr:row>94</xdr:row>
      <xdr:rowOff>118059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224289"/>
          <a:ext cx="838200"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118059</xdr:rowOff>
    </xdr:from>
    <xdr:to>
      <xdr:col>81</xdr:col>
      <xdr:colOff>50800</xdr:colOff>
      <xdr:row>94</xdr:row>
      <xdr:rowOff>131914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234359"/>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126785</xdr:rowOff>
    </xdr:from>
    <xdr:to>
      <xdr:col>76</xdr:col>
      <xdr:colOff>114300</xdr:colOff>
      <xdr:row>94</xdr:row>
      <xdr:rowOff>131914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243085"/>
          <a:ext cx="8890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145648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126785</xdr:rowOff>
    </xdr:from>
    <xdr:to>
      <xdr:col>71</xdr:col>
      <xdr:colOff>177800</xdr:colOff>
      <xdr:row>94</xdr:row>
      <xdr:rowOff>161734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243085"/>
          <a:ext cx="889000" cy="3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142245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57189</xdr:rowOff>
    </xdr:from>
    <xdr:to>
      <xdr:col>85</xdr:col>
      <xdr:colOff>177800</xdr:colOff>
      <xdr:row>94</xdr:row>
      <xdr:rowOff>158789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17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80066</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0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67259</xdr:rowOff>
    </xdr:from>
    <xdr:to>
      <xdr:col>81</xdr:col>
      <xdr:colOff>101600</xdr:colOff>
      <xdr:row>94</xdr:row>
      <xdr:rowOff>168859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18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13936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95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81114</xdr:rowOff>
    </xdr:from>
    <xdr:to>
      <xdr:col>76</xdr:col>
      <xdr:colOff>165100</xdr:colOff>
      <xdr:row>95</xdr:row>
      <xdr:rowOff>11264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19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27791</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97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75985</xdr:rowOff>
    </xdr:from>
    <xdr:to>
      <xdr:col>72</xdr:col>
      <xdr:colOff>38100</xdr:colOff>
      <xdr:row>95</xdr:row>
      <xdr:rowOff>6135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19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22662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967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110934</xdr:rowOff>
    </xdr:from>
    <xdr:to>
      <xdr:col>67</xdr:col>
      <xdr:colOff>101600</xdr:colOff>
      <xdr:row>95</xdr:row>
      <xdr:rowOff>41084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22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57611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00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類似団体平均と比較し、突出して高い水準となっている項目は、衛生費、</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農林水産業</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費、土木費、消防費、公債費である。 </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159,494</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円と類似団体の約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倍となっている。平成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年度から下北医療センターへの短期貸付を開始したことにより大きく増加したことに加え、</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廃棄物及び医療関係経費により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高い水準</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で推移している</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農林水産業</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35,873</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円と類似団体の約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倍となっている。令和５年度は</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収益力の高い産地作りの推進を目的とした補助金</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等の増加により、前年度から増となった。</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土木費は住民一人当たり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73,448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円と類似団体の約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倍となっている。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令和５年度は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田名部まちなか団地に係る</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公有財産購入費等</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、前年度から増となった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消防費は住民一人当たり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47,238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円と類似団体の約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倍となっている。大半は一部事務組合の負担金であることから、負担規模の適正化に十分留意していく。</a:t>
          </a:r>
          <a:endParaRPr lang="ja-JP" altLang="ja-JP" sz="12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また、公債費は、住民一人当たり</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62,497</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円と類似団体平均の約</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倍となっている。将来世代に過度な負担を残さないよう、普通建設事業の厳選・精査、補助金の積極的な活用により新規発行債を抑制し、指標の改善に努める。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実質収支赤字を解消して以降、冬期間の除排雪経費に影響されながらも、かろうじて実質収支黒字は確保しているものの、令和５年度はむつ総合病院への負担金の増等により実質単年度収支が赤字となっており、依然として予断を許さない財政状況である。</a:t>
          </a:r>
          <a:endParaRPr kumimoji="1"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活用できる財源の確保や内部経費の抑制により経常経費の削減に努めるとともに、一部事務組合や特別会計に対する支出規模の適正化に努めるなど、財政調整基金を安定して保持できるよう、抜本的な行財政の体質改善に取り組む。</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年度から続いた国民健康保険特別会計の実質収支赤字は、平成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年度において解消し、全ての会計で黒字となっている。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引き続き黒字を維持するため、各特別会計における収入の根幹となる保険税（料）や使用料などの徴収率の向上に取り組むとともに、健康寿命の延伸等を目的とした保健事業などの推進や医療費の適正化を図り、経費の抑制や内部経費の節減をすることで財政運営の健全性確保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実質公債費比率の分子は、依然として高水準で推移している。これは臨時財政対策債や合併特例事業債等の財政上有利な地方債の発行により、普通交付税に算入される公債費等が増加しているものの、公営企業や一部事務組合等に係る元利償還金等の負担分が高止まりしていることや下北医療センターへの債務負担行為の履行が要因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新規の地方債発行に当たっては、事業を厳選し、起債の抑制に努めつつ、下北医療センターの債務負担行為の計画的な履行に努める。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該当無し</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青森県むつ市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将来負担比率の分子は、依然として高水準で推移している。これは、将来負担額における一般会計等に係る地方債の現在高及び公営企業債等繰入見込額が依然として高水準で推移していることが主な要因である。臨時財政対策債や合併特例債等の発行増により、充当可能財源等の基準財政需要額算入見込額が増加する一方、一般会計等に係る地方債現在高の高止まりは解消されていないのが現状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今後も、新規発行地方債の更なる厳選、抑制に努めるとともに、下北医療センターの経営健全化に係る取り組みに対して多面的な支援を行うことにより、当該分子の早期改善に努める。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青森県むつ市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電源立地地域対策交付金を原資として地域振興基金に約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百万円、前年度決算剰余金等により財政調整基金へ約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補正財源として財政調整基金を約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百万円、常備消防に係る下北地域広域行政事務組合負担金の財源として地域振興基金を約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、新ごみ処理施設建設事業に係る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下北地域広域行政事務組合負担金の財源として地域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基盤安定化基金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百万円取り崩したことにより、基金全体では約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定目的基金は、特定の事業に要する財源として基金を取り崩して事業実施していくため中長期的には減少が見込まれる。財政調整基金は、繰上償還、除排雪経費に要する財源として取り崩して実施していく予定であるため、国、県等の補助金の活用や内部経費の抑制を図ることにより、財政調整基金の着実な積立て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・地域基盤安定化基金：地域住民の連帯強化及び生活基盤の安定化を促進し、地域の一体的な発展及び住民福祉の向上を図る。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・地域振興基金：公共用の施設の整備、市民生活の利便性の向上及び産業の振興に寄与する事業</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促進</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・関根浜沿岸漁業振興基金：関根浜地区における沿岸漁業の構造改善を促進し、沿岸漁業の振興及び発展を図る。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・過疎地域</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持続的発展</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基金：地域の持続的発展を支援し、雇用機会の拡充、住民福祉の向上等に寄与</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する事業を実施する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・育英基金</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向学心強く優秀な者に対し学費を貸与し、人材育成を図る。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effectLst/>
              <a:latin typeface="ＭＳ ゴシック" panose="020B0609070205080204" pitchFamily="49" charset="-128"/>
              <a:ea typeface="ＭＳ ゴシック" panose="020B0609070205080204" pitchFamily="49" charset="-128"/>
            </a:rPr>
            <a:t>・地域基盤安定化基金：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新ごみ処理施設建設事業に係る下北地域広域行政事務組合負担金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百万円充当したことによる減少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・地域振興基金：電源立地地域対策交付金を原資として約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百万円を積立てした一方で、常備消防に係る下北地域広域行政事務組合負担金へ約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・地域基盤安定化基金：平成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年度に行った約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百万円の積立てをもって、旧合併特例事業債を原資とした積立ては終了した。原資となった起債の元金償還が進むにつれ処分可能な額が増えるため、対象事業を選択しながら充当していく。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・地域振興基金：電源立地地域対策交付金交付規則に基づき基金を積み立て、常備消防に係る下北地域広域行政事務組合負担金へ計画的に充当していく。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・過疎地域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持続的発展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基金：過疎地域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持続的発展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市町村計画に基づき実施する事業へ充当していく。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補正財源としての多額の取り崩し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災害への備え等のため、引き続き標準財政規模の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億円を維持する。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後年度の市債償還に必要な財源を確保するため、令和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財政調整基金の積立てを最優先としながら、財政状況、起債の償還予定を勘案しつつ積立てを行う。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42501298</v>
      </c>
      <c r="BO4" s="449"/>
      <c r="BP4" s="449"/>
      <c r="BQ4" s="449"/>
      <c r="BR4" s="449"/>
      <c r="BS4" s="449"/>
      <c r="BT4" s="449"/>
      <c r="BU4" s="450"/>
      <c r="BV4" s="448">
        <v>39371079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3.5</v>
      </c>
      <c r="CU4" s="589"/>
      <c r="CV4" s="589"/>
      <c r="CW4" s="589"/>
      <c r="CX4" s="589"/>
      <c r="CY4" s="589"/>
      <c r="CZ4" s="589"/>
      <c r="DA4" s="590"/>
      <c r="DB4" s="588">
        <v>5.0999999999999996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41826550</v>
      </c>
      <c r="BO5" s="420"/>
      <c r="BP5" s="420"/>
      <c r="BQ5" s="420"/>
      <c r="BR5" s="420"/>
      <c r="BS5" s="420"/>
      <c r="BT5" s="420"/>
      <c r="BU5" s="421"/>
      <c r="BV5" s="419">
        <v>38420864</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96.1</v>
      </c>
      <c r="CU5" s="417"/>
      <c r="CV5" s="417"/>
      <c r="CW5" s="417"/>
      <c r="CX5" s="417"/>
      <c r="CY5" s="417"/>
      <c r="CZ5" s="417"/>
      <c r="DA5" s="418"/>
      <c r="DB5" s="416">
        <v>97.2</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674748</v>
      </c>
      <c r="BO6" s="420"/>
      <c r="BP6" s="420"/>
      <c r="BQ6" s="420"/>
      <c r="BR6" s="420"/>
      <c r="BS6" s="420"/>
      <c r="BT6" s="420"/>
      <c r="BU6" s="421"/>
      <c r="BV6" s="419">
        <v>950215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96.7</v>
      </c>
      <c r="CU6" s="563"/>
      <c r="CV6" s="563"/>
      <c r="CW6" s="563"/>
      <c r="CX6" s="563"/>
      <c r="CY6" s="563"/>
      <c r="CZ6" s="563"/>
      <c r="DA6" s="564"/>
      <c r="DB6" s="562">
        <v>98.4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62104</v>
      </c>
      <c r="BO7" s="420"/>
      <c r="BP7" s="420"/>
      <c r="BQ7" s="420"/>
      <c r="BR7" s="420"/>
      <c r="BS7" s="420"/>
      <c r="BT7" s="420"/>
      <c r="BU7" s="421"/>
      <c r="BV7" s="419">
        <v>45247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17710329</v>
      </c>
      <c r="CU7" s="420"/>
      <c r="CV7" s="420"/>
      <c r="CW7" s="420"/>
      <c r="CX7" s="420"/>
      <c r="CY7" s="420"/>
      <c r="CZ7" s="420"/>
      <c r="DA7" s="421"/>
      <c r="DB7" s="419">
        <v>17633424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612644</v>
      </c>
      <c r="BO8" s="420"/>
      <c r="BP8" s="420"/>
      <c r="BQ8" s="420"/>
      <c r="BR8" s="420"/>
      <c r="BS8" s="420"/>
      <c r="BT8" s="420"/>
      <c r="BU8" s="421"/>
      <c r="BV8" s="419">
        <v>904968</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0.36</v>
      </c>
      <c r="CU8" s="523"/>
      <c r="CV8" s="523"/>
      <c r="CW8" s="523"/>
      <c r="CX8" s="523"/>
      <c r="CY8" s="523"/>
      <c r="CZ8" s="523"/>
      <c r="DA8" s="524"/>
      <c r="DB8" s="522">
        <v>0.37</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54103</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-292324</v>
      </c>
      <c r="BO9" s="420"/>
      <c r="BP9" s="420"/>
      <c r="BQ9" s="420"/>
      <c r="BR9" s="420"/>
      <c r="BS9" s="420"/>
      <c r="BT9" s="420"/>
      <c r="BU9" s="421"/>
      <c r="BV9" s="419">
        <v>222192</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12.8</v>
      </c>
      <c r="CU9" s="417"/>
      <c r="CV9" s="417"/>
      <c r="CW9" s="417"/>
      <c r="CX9" s="417"/>
      <c r="CY9" s="417"/>
      <c r="CZ9" s="417"/>
      <c r="DA9" s="418"/>
      <c r="DB9" s="416">
        <v>13.5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58493</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1029643</v>
      </c>
      <c r="BO10" s="420"/>
      <c r="BP10" s="420"/>
      <c r="BQ10" s="420"/>
      <c r="BR10" s="420"/>
      <c r="BS10" s="420"/>
      <c r="BT10" s="420"/>
      <c r="BU10" s="421"/>
      <c r="BV10" s="419">
        <v>1047799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52744</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1479151</v>
      </c>
      <c r="BO12" s="420"/>
      <c r="BP12" s="420"/>
      <c r="BQ12" s="420"/>
      <c r="BR12" s="420"/>
      <c r="BS12" s="420"/>
      <c r="BT12" s="420"/>
      <c r="BU12" s="421"/>
      <c r="BV12" s="419">
        <v>967262</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52597</v>
      </c>
      <c r="S13" s="507"/>
      <c r="T13" s="507"/>
      <c r="U13" s="507"/>
      <c r="V13" s="508"/>
      <c r="W13" s="509" t="s">
        <v>131</v>
      </c>
      <c r="X13" s="405"/>
      <c r="Y13" s="405"/>
      <c r="Z13" s="405"/>
      <c r="AA13" s="405"/>
      <c r="AB13" s="406"/>
      <c r="AC13" s="372">
        <v>1258</v>
      </c>
      <c r="AD13" s="373"/>
      <c r="AE13" s="373"/>
      <c r="AF13" s="373"/>
      <c r="AG13" s="374"/>
      <c r="AH13" s="372">
        <v>1386</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-741832</v>
      </c>
      <c r="BO13" s="420"/>
      <c r="BP13" s="420"/>
      <c r="BQ13" s="420"/>
      <c r="BR13" s="420"/>
      <c r="BS13" s="420"/>
      <c r="BT13" s="420"/>
      <c r="BU13" s="421"/>
      <c r="BV13" s="419">
        <v>302729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13.8</v>
      </c>
      <c r="CU13" s="417"/>
      <c r="CV13" s="417"/>
      <c r="CW13" s="417"/>
      <c r="CX13" s="417"/>
      <c r="CY13" s="417"/>
      <c r="CZ13" s="417"/>
      <c r="DA13" s="418"/>
      <c r="DB13" s="416">
        <v>14.1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53884</v>
      </c>
      <c r="S14" s="507"/>
      <c r="T14" s="507"/>
      <c r="U14" s="507"/>
      <c r="V14" s="508"/>
      <c r="W14" s="510"/>
      <c r="X14" s="408"/>
      <c r="Y14" s="408"/>
      <c r="Z14" s="408"/>
      <c r="AA14" s="408"/>
      <c r="AB14" s="409"/>
      <c r="AC14" s="499">
        <v>5.0999999999999996</v>
      </c>
      <c r="AD14" s="500"/>
      <c r="AE14" s="500"/>
      <c r="AF14" s="500"/>
      <c r="AG14" s="501"/>
      <c r="AH14" s="499">
        <v>5.3</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136.9</v>
      </c>
      <c r="CU14" s="517"/>
      <c r="CV14" s="517"/>
      <c r="CW14" s="517"/>
      <c r="CX14" s="517"/>
      <c r="CY14" s="517"/>
      <c r="CZ14" s="517"/>
      <c r="DA14" s="518"/>
      <c r="DB14" s="516">
        <v>124.4</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53731</v>
      </c>
      <c r="S15" s="507"/>
      <c r="T15" s="507"/>
      <c r="U15" s="507"/>
      <c r="V15" s="508"/>
      <c r="W15" s="509" t="s">
        <v>137</v>
      </c>
      <c r="X15" s="405"/>
      <c r="Y15" s="405"/>
      <c r="Z15" s="405"/>
      <c r="AA15" s="405"/>
      <c r="AB15" s="406"/>
      <c r="AC15" s="372">
        <v>4835</v>
      </c>
      <c r="AD15" s="373"/>
      <c r="AE15" s="373"/>
      <c r="AF15" s="373"/>
      <c r="AG15" s="374"/>
      <c r="AH15" s="372">
        <v>5591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5883663</v>
      </c>
      <c r="BO15" s="449"/>
      <c r="BP15" s="449"/>
      <c r="BQ15" s="449"/>
      <c r="BR15" s="449"/>
      <c r="BS15" s="449"/>
      <c r="BT15" s="449"/>
      <c r="BU15" s="450"/>
      <c r="BV15" s="448">
        <v>5854101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19.600000000000001</v>
      </c>
      <c r="AD16" s="500"/>
      <c r="AE16" s="500"/>
      <c r="AF16" s="500"/>
      <c r="AG16" s="501"/>
      <c r="AH16" s="499">
        <v>21.5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16197942</v>
      </c>
      <c r="BO16" s="420"/>
      <c r="BP16" s="420"/>
      <c r="BQ16" s="420"/>
      <c r="BR16" s="420"/>
      <c r="BS16" s="420"/>
      <c r="BT16" s="420"/>
      <c r="BU16" s="421"/>
      <c r="BV16" s="419">
        <v>15936986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18568</v>
      </c>
      <c r="AD17" s="373"/>
      <c r="AE17" s="373"/>
      <c r="AF17" s="373"/>
      <c r="AG17" s="374"/>
      <c r="AH17" s="372">
        <v>19002</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7340485</v>
      </c>
      <c r="BO17" s="420"/>
      <c r="BP17" s="420"/>
      <c r="BQ17" s="420"/>
      <c r="BR17" s="420"/>
      <c r="BS17" s="420"/>
      <c r="BT17" s="420"/>
      <c r="BU17" s="421"/>
      <c r="BV17" s="419">
        <v>7332120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864.2</v>
      </c>
      <c r="M18" s="472"/>
      <c r="N18" s="472"/>
      <c r="O18" s="472"/>
      <c r="P18" s="472"/>
      <c r="Q18" s="472"/>
      <c r="R18" s="473"/>
      <c r="S18" s="473"/>
      <c r="T18" s="473"/>
      <c r="U18" s="473"/>
      <c r="V18" s="474"/>
      <c r="W18" s="490"/>
      <c r="X18" s="491"/>
      <c r="Y18" s="491"/>
      <c r="Z18" s="491"/>
      <c r="AA18" s="491"/>
      <c r="AB18" s="515"/>
      <c r="AC18" s="389">
        <v>75.3</v>
      </c>
      <c r="AD18" s="390"/>
      <c r="AE18" s="390"/>
      <c r="AF18" s="390"/>
      <c r="AG18" s="475"/>
      <c r="AH18" s="389">
        <v>73.099999999999994</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17273959</v>
      </c>
      <c r="BO18" s="420"/>
      <c r="BP18" s="420"/>
      <c r="BQ18" s="420"/>
      <c r="BR18" s="420"/>
      <c r="BS18" s="420"/>
      <c r="BT18" s="420"/>
      <c r="BU18" s="421"/>
      <c r="BV18" s="419">
        <v>17387205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63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25458733</v>
      </c>
      <c r="BO19" s="420"/>
      <c r="BP19" s="420"/>
      <c r="BQ19" s="420"/>
      <c r="BR19" s="420"/>
      <c r="BS19" s="420"/>
      <c r="BT19" s="420"/>
      <c r="BU19" s="421"/>
      <c r="BV19" s="419">
        <v>24274202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24077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36606813</v>
      </c>
      <c r="BO22" s="449"/>
      <c r="BP22" s="449"/>
      <c r="BQ22" s="449"/>
      <c r="BR22" s="449"/>
      <c r="BS22" s="449"/>
      <c r="BT22" s="449"/>
      <c r="BU22" s="450"/>
      <c r="BV22" s="448">
        <v>36462121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8663247</v>
      </c>
      <c r="BO23" s="420"/>
      <c r="BP23" s="420"/>
      <c r="BQ23" s="420"/>
      <c r="BR23" s="420"/>
      <c r="BS23" s="420"/>
      <c r="BT23" s="420"/>
      <c r="BU23" s="421"/>
      <c r="BV23" s="419">
        <v>9161269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8500</v>
      </c>
      <c r="R24" s="373"/>
      <c r="S24" s="373"/>
      <c r="T24" s="373"/>
      <c r="U24" s="373"/>
      <c r="V24" s="374"/>
      <c r="W24" s="462"/>
      <c r="X24" s="399"/>
      <c r="Y24" s="400"/>
      <c r="Z24" s="375" t="s">
        <v>161</v>
      </c>
      <c r="AA24" s="376"/>
      <c r="AB24" s="376"/>
      <c r="AC24" s="376"/>
      <c r="AD24" s="376"/>
      <c r="AE24" s="376"/>
      <c r="AF24" s="376"/>
      <c r="AG24" s="377"/>
      <c r="AH24" s="372">
        <v>416</v>
      </c>
      <c r="AI24" s="373"/>
      <c r="AJ24" s="373"/>
      <c r="AK24" s="373"/>
      <c r="AL24" s="374"/>
      <c r="AM24" s="372">
        <v>1250080</v>
      </c>
      <c r="AN24" s="373"/>
      <c r="AO24" s="373"/>
      <c r="AP24" s="373"/>
      <c r="AQ24" s="373"/>
      <c r="AR24" s="374"/>
      <c r="AS24" s="372">
        <v>3005</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26966470</v>
      </c>
      <c r="BO24" s="420"/>
      <c r="BP24" s="420"/>
      <c r="BQ24" s="420"/>
      <c r="BR24" s="420"/>
      <c r="BS24" s="420"/>
      <c r="BT24" s="420"/>
      <c r="BU24" s="421"/>
      <c r="BV24" s="419">
        <v>25841265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2</v>
      </c>
      <c r="M25" s="373"/>
      <c r="N25" s="373"/>
      <c r="O25" s="373"/>
      <c r="P25" s="374"/>
      <c r="Q25" s="372">
        <v>6900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4506580</v>
      </c>
      <c r="BO25" s="449"/>
      <c r="BP25" s="449"/>
      <c r="BQ25" s="449"/>
      <c r="BR25" s="449"/>
      <c r="BS25" s="449"/>
      <c r="BT25" s="449"/>
      <c r="BU25" s="450"/>
      <c r="BV25" s="448">
        <v>5475050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6190</v>
      </c>
      <c r="R26" s="373"/>
      <c r="S26" s="373"/>
      <c r="T26" s="373"/>
      <c r="U26" s="373"/>
      <c r="V26" s="374"/>
      <c r="W26" s="462"/>
      <c r="X26" s="399"/>
      <c r="Y26" s="400"/>
      <c r="Z26" s="375" t="s">
        <v>167</v>
      </c>
      <c r="AA26" s="430"/>
      <c r="AB26" s="430"/>
      <c r="AC26" s="430"/>
      <c r="AD26" s="430"/>
      <c r="AE26" s="430"/>
      <c r="AF26" s="430"/>
      <c r="AG26" s="431"/>
      <c r="AH26" s="372">
        <v>6</v>
      </c>
      <c r="AI26" s="373"/>
      <c r="AJ26" s="373"/>
      <c r="AK26" s="373"/>
      <c r="AL26" s="374"/>
      <c r="AM26" s="372">
        <v>20808</v>
      </c>
      <c r="AN26" s="373"/>
      <c r="AO26" s="373"/>
      <c r="AP26" s="373"/>
      <c r="AQ26" s="373"/>
      <c r="AR26" s="374"/>
      <c r="AS26" s="372">
        <v>3468</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169</v>
      </c>
      <c r="F27" s="376"/>
      <c r="G27" s="376"/>
      <c r="H27" s="376"/>
      <c r="I27" s="376"/>
      <c r="J27" s="376"/>
      <c r="K27" s="377"/>
      <c r="L27" s="372">
        <v>1</v>
      </c>
      <c r="M27" s="373"/>
      <c r="N27" s="373"/>
      <c r="O27" s="373"/>
      <c r="P27" s="374"/>
      <c r="Q27" s="372">
        <v>4010</v>
      </c>
      <c r="R27" s="373"/>
      <c r="S27" s="373"/>
      <c r="T27" s="373"/>
      <c r="U27" s="373"/>
      <c r="V27" s="374"/>
      <c r="W27" s="462"/>
      <c r="X27" s="399"/>
      <c r="Y27" s="400"/>
      <c r="Z27" s="375" t="s">
        <v>170</v>
      </c>
      <c r="AA27" s="376"/>
      <c r="AB27" s="376"/>
      <c r="AC27" s="376"/>
      <c r="AD27" s="376"/>
      <c r="AE27" s="376"/>
      <c r="AF27" s="376"/>
      <c r="AG27" s="377"/>
      <c r="AH27" s="372">
        <v>8</v>
      </c>
      <c r="AI27" s="373"/>
      <c r="AJ27" s="373"/>
      <c r="AK27" s="373"/>
      <c r="AL27" s="374"/>
      <c r="AM27" s="372">
        <v>31568</v>
      </c>
      <c r="AN27" s="373"/>
      <c r="AO27" s="373"/>
      <c r="AP27" s="373"/>
      <c r="AQ27" s="373"/>
      <c r="AR27" s="374"/>
      <c r="AS27" s="372">
        <v>3946</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v>122776</v>
      </c>
      <c r="BO27" s="454"/>
      <c r="BP27" s="454"/>
      <c r="BQ27" s="454"/>
      <c r="BR27" s="454"/>
      <c r="BS27" s="454"/>
      <c r="BT27" s="454"/>
      <c r="BU27" s="455"/>
      <c r="BV27" s="453">
        <v>122776</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172</v>
      </c>
      <c r="F28" s="376"/>
      <c r="G28" s="376"/>
      <c r="H28" s="376"/>
      <c r="I28" s="376"/>
      <c r="J28" s="376"/>
      <c r="K28" s="377"/>
      <c r="L28" s="372">
        <v>1</v>
      </c>
      <c r="M28" s="373"/>
      <c r="N28" s="373"/>
      <c r="O28" s="373"/>
      <c r="P28" s="374"/>
      <c r="Q28" s="372">
        <v>3610</v>
      </c>
      <c r="R28" s="373"/>
      <c r="S28" s="373"/>
      <c r="T28" s="373"/>
      <c r="U28" s="373"/>
      <c r="V28" s="374"/>
      <c r="W28" s="462"/>
      <c r="X28" s="399"/>
      <c r="Y28" s="400"/>
      <c r="Z28" s="375" t="s">
        <v>173</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1442464</v>
      </c>
      <c r="BO28" s="449"/>
      <c r="BP28" s="449"/>
      <c r="BQ28" s="449"/>
      <c r="BR28" s="449"/>
      <c r="BS28" s="449"/>
      <c r="BT28" s="449"/>
      <c r="BU28" s="450"/>
      <c r="BV28" s="448">
        <v>1891936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175</v>
      </c>
      <c r="F29" s="376"/>
      <c r="G29" s="376"/>
      <c r="H29" s="376"/>
      <c r="I29" s="376"/>
      <c r="J29" s="376"/>
      <c r="K29" s="377"/>
      <c r="L29" s="372">
        <v>20</v>
      </c>
      <c r="M29" s="373"/>
      <c r="N29" s="373"/>
      <c r="O29" s="373"/>
      <c r="P29" s="374"/>
      <c r="Q29" s="372">
        <v>3400</v>
      </c>
      <c r="R29" s="373"/>
      <c r="S29" s="373"/>
      <c r="T29" s="373"/>
      <c r="U29" s="373"/>
      <c r="V29" s="374"/>
      <c r="W29" s="463"/>
      <c r="X29" s="464"/>
      <c r="Y29" s="465"/>
      <c r="Z29" s="375" t="s">
        <v>176</v>
      </c>
      <c r="AA29" s="376"/>
      <c r="AB29" s="376"/>
      <c r="AC29" s="376"/>
      <c r="AD29" s="376"/>
      <c r="AE29" s="376"/>
      <c r="AF29" s="376"/>
      <c r="AG29" s="377"/>
      <c r="AH29" s="372">
        <v>424</v>
      </c>
      <c r="AI29" s="373"/>
      <c r="AJ29" s="373"/>
      <c r="AK29" s="373"/>
      <c r="AL29" s="374"/>
      <c r="AM29" s="372">
        <v>1281648</v>
      </c>
      <c r="AN29" s="373"/>
      <c r="AO29" s="373"/>
      <c r="AP29" s="373"/>
      <c r="AQ29" s="373"/>
      <c r="AR29" s="374"/>
      <c r="AS29" s="372">
        <v>3023</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340574</v>
      </c>
      <c r="BO29" s="420"/>
      <c r="BP29" s="420"/>
      <c r="BQ29" s="420"/>
      <c r="BR29" s="420"/>
      <c r="BS29" s="420"/>
      <c r="BT29" s="420"/>
      <c r="BU29" s="421"/>
      <c r="BV29" s="419">
        <v>264665</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97.1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4389878</v>
      </c>
      <c r="BO30" s="454"/>
      <c r="BP30" s="454"/>
      <c r="BQ30" s="454"/>
      <c r="BR30" s="454"/>
      <c r="BS30" s="454"/>
      <c r="BT30" s="454"/>
      <c r="BU30" s="455"/>
      <c r="BV30" s="453">
        <v>5016793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8</v>
      </c>
      <c r="BF34" s="367"/>
      <c r="BG34" s="368" t="str">
        <f>IF('各会計、関係団体の財政状況及び健全化判断比率'!B33="","",'各会計、関係団体の財政状況及び健全化判断比率'!B33)</f>
        <v>魚市場事業特別会計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一部事務組合下北医療センター 病院事業会計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むつ市脇野沢農業振興公社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公共用地取得事業特別会計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下北地域広域行政事務組合　一般会計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むつ市教育福祉振興会</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青森県市町村職員退職手当組合　一般会計</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エフエムむつ</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青森県交通災害共済組合　交通災害共済事業会計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青森県市町村総合事務組合　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青森県市長会館管理組合　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青森県後期高齢者医療広域連合　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青森県後期高齢者医療広域連合　後期高齢者医療特別会計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Q+B/0CaBFMmpjSfW1CHXxJSuzpb2IeA1EFyoMh/1w6ryfRqqUTKVHFmOsKOaSnPVfKFHy6z2ezJ7kjKvJ2T2CQ==" saltValue="oBKvJZIJ3AXEB0Ir2pDSM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214</v>
      </c>
      <c r="C5" s="680"/>
      <c r="D5" s="680"/>
      <c r="E5" s="680"/>
      <c r="F5" s="680"/>
      <c r="G5" s="680"/>
      <c r="H5" s="680"/>
      <c r="I5" s="680"/>
      <c r="J5" s="680"/>
      <c r="K5" s="680"/>
      <c r="L5" s="680"/>
      <c r="M5" s="680"/>
      <c r="N5" s="680"/>
      <c r="O5" s="680"/>
      <c r="P5" s="680"/>
      <c r="Q5" s="681"/>
      <c r="R5" s="676">
        <v>5881240</v>
      </c>
      <c r="S5" s="677"/>
      <c r="T5" s="677"/>
      <c r="U5" s="677"/>
      <c r="V5" s="677"/>
      <c r="W5" s="677"/>
      <c r="X5" s="677"/>
      <c r="Y5" s="702"/>
      <c r="Z5" s="715">
        <v>13.8</v>
      </c>
      <c r="AA5" s="715"/>
      <c r="AB5" s="715"/>
      <c r="AC5" s="715"/>
      <c r="AD5" s="716">
        <v>5716499</v>
      </c>
      <c r="AE5" s="716"/>
      <c r="AF5" s="716"/>
      <c r="AG5" s="716"/>
      <c r="AH5" s="716"/>
      <c r="AI5" s="716"/>
      <c r="AJ5" s="716"/>
      <c r="AK5" s="716"/>
      <c r="AL5" s="703">
        <v>32</v>
      </c>
      <c r="AM5" s="685"/>
      <c r="AN5" s="685"/>
      <c r="AO5" s="704"/>
      <c r="AP5" s="679" t="s">
        <v>215</v>
      </c>
      <c r="AQ5" s="680"/>
      <c r="AR5" s="680"/>
      <c r="AS5" s="680"/>
      <c r="AT5" s="680"/>
      <c r="AU5" s="680"/>
      <c r="AV5" s="680"/>
      <c r="AW5" s="680"/>
      <c r="AX5" s="680"/>
      <c r="AY5" s="680"/>
      <c r="AZ5" s="680"/>
      <c r="BA5" s="680"/>
      <c r="BB5" s="680"/>
      <c r="BC5" s="680"/>
      <c r="BD5" s="680"/>
      <c r="BE5" s="680"/>
      <c r="BF5" s="681"/>
      <c r="BG5" s="621">
        <v>5714807</v>
      </c>
      <c r="BH5" s="622"/>
      <c r="BI5" s="622"/>
      <c r="BJ5" s="622"/>
      <c r="BK5" s="622"/>
      <c r="BL5" s="622"/>
      <c r="BM5" s="622"/>
      <c r="BN5" s="623"/>
      <c r="BO5" s="659">
        <v>97.2</v>
      </c>
      <c r="BP5" s="659"/>
      <c r="BQ5" s="659"/>
      <c r="BR5" s="659"/>
      <c r="BS5" s="660">
        <v>66102</v>
      </c>
      <c r="BT5" s="660"/>
      <c r="BU5" s="660"/>
      <c r="BV5" s="660"/>
      <c r="BW5" s="660"/>
      <c r="BX5" s="660"/>
      <c r="BY5" s="660"/>
      <c r="BZ5" s="660"/>
      <c r="CA5" s="660"/>
      <c r="CB5" s="700"/>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x14ac:dyDescent="0.15">
      <c r="B6" s="618" t="s">
        <v>219</v>
      </c>
      <c r="C6" s="619"/>
      <c r="D6" s="619"/>
      <c r="E6" s="619"/>
      <c r="F6" s="619"/>
      <c r="G6" s="619"/>
      <c r="H6" s="619"/>
      <c r="I6" s="619"/>
      <c r="J6" s="619"/>
      <c r="K6" s="619"/>
      <c r="L6" s="619"/>
      <c r="M6" s="619"/>
      <c r="N6" s="619"/>
      <c r="O6" s="619"/>
      <c r="P6" s="619"/>
      <c r="Q6" s="620"/>
      <c r="R6" s="621">
        <v>239521</v>
      </c>
      <c r="S6" s="622"/>
      <c r="T6" s="622"/>
      <c r="U6" s="622"/>
      <c r="V6" s="622"/>
      <c r="W6" s="622"/>
      <c r="X6" s="622"/>
      <c r="Y6" s="623"/>
      <c r="Z6" s="659">
        <v>0.6</v>
      </c>
      <c r="AA6" s="659"/>
      <c r="AB6" s="659"/>
      <c r="AC6" s="659"/>
      <c r="AD6" s="660">
        <v>239521</v>
      </c>
      <c r="AE6" s="660"/>
      <c r="AF6" s="660"/>
      <c r="AG6" s="660"/>
      <c r="AH6" s="660"/>
      <c r="AI6" s="660"/>
      <c r="AJ6" s="660"/>
      <c r="AK6" s="660"/>
      <c r="AL6" s="624">
        <v>1.3</v>
      </c>
      <c r="AM6" s="625"/>
      <c r="AN6" s="625"/>
      <c r="AO6" s="661"/>
      <c r="AP6" s="618" t="s">
        <v>220</v>
      </c>
      <c r="AQ6" s="619"/>
      <c r="AR6" s="619"/>
      <c r="AS6" s="619"/>
      <c r="AT6" s="619"/>
      <c r="AU6" s="619"/>
      <c r="AV6" s="619"/>
      <c r="AW6" s="619"/>
      <c r="AX6" s="619"/>
      <c r="AY6" s="619"/>
      <c r="AZ6" s="619"/>
      <c r="BA6" s="619"/>
      <c r="BB6" s="619"/>
      <c r="BC6" s="619"/>
      <c r="BD6" s="619"/>
      <c r="BE6" s="619"/>
      <c r="BF6" s="620"/>
      <c r="BG6" s="621">
        <v>5714807</v>
      </c>
      <c r="BH6" s="622"/>
      <c r="BI6" s="622"/>
      <c r="BJ6" s="622"/>
      <c r="BK6" s="622"/>
      <c r="BL6" s="622"/>
      <c r="BM6" s="622"/>
      <c r="BN6" s="623"/>
      <c r="BO6" s="659">
        <v>97.2</v>
      </c>
      <c r="BP6" s="659"/>
      <c r="BQ6" s="659"/>
      <c r="BR6" s="659"/>
      <c r="BS6" s="660">
        <v>66102</v>
      </c>
      <c r="BT6" s="660"/>
      <c r="BU6" s="660"/>
      <c r="BV6" s="660"/>
      <c r="BW6" s="660"/>
      <c r="BX6" s="660"/>
      <c r="BY6" s="660"/>
      <c r="BZ6" s="660"/>
      <c r="CA6" s="660"/>
      <c r="CB6" s="700"/>
      <c r="CD6" s="679" t="s">
        <v>221</v>
      </c>
      <c r="CE6" s="680"/>
      <c r="CF6" s="680"/>
      <c r="CG6" s="680"/>
      <c r="CH6" s="680"/>
      <c r="CI6" s="680"/>
      <c r="CJ6" s="680"/>
      <c r="CK6" s="680"/>
      <c r="CL6" s="680"/>
      <c r="CM6" s="680"/>
      <c r="CN6" s="680"/>
      <c r="CO6" s="680"/>
      <c r="CP6" s="680"/>
      <c r="CQ6" s="681"/>
      <c r="CR6" s="621">
        <v>220414</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220414</v>
      </c>
      <c r="DR6" s="622"/>
      <c r="DS6" s="622"/>
      <c r="DT6" s="622"/>
      <c r="DU6" s="622"/>
      <c r="DV6" s="622"/>
      <c r="DW6" s="622"/>
      <c r="DX6" s="622"/>
      <c r="DY6" s="622"/>
      <c r="DZ6" s="622"/>
      <c r="EA6" s="622"/>
      <c r="EB6" s="622"/>
      <c r="EC6" s="658"/>
    </row>
    <row r="7" spans="2:143" ht="11.25" customHeight="1" x14ac:dyDescent="0.15">
      <c r="B7" s="618" t="s">
        <v>222</v>
      </c>
      <c r="C7" s="619"/>
      <c r="D7" s="619"/>
      <c r="E7" s="619"/>
      <c r="F7" s="619"/>
      <c r="G7" s="619"/>
      <c r="H7" s="619"/>
      <c r="I7" s="619"/>
      <c r="J7" s="619"/>
      <c r="K7" s="619"/>
      <c r="L7" s="619"/>
      <c r="M7" s="619"/>
      <c r="N7" s="619"/>
      <c r="O7" s="619"/>
      <c r="P7" s="619"/>
      <c r="Q7" s="620"/>
      <c r="R7" s="621">
        <v>2336</v>
      </c>
      <c r="S7" s="622"/>
      <c r="T7" s="622"/>
      <c r="U7" s="622"/>
      <c r="V7" s="622"/>
      <c r="W7" s="622"/>
      <c r="X7" s="622"/>
      <c r="Y7" s="623"/>
      <c r="Z7" s="659">
        <v>0</v>
      </c>
      <c r="AA7" s="659"/>
      <c r="AB7" s="659"/>
      <c r="AC7" s="659"/>
      <c r="AD7" s="660">
        <v>2336</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2737035</v>
      </c>
      <c r="BH7" s="622"/>
      <c r="BI7" s="622"/>
      <c r="BJ7" s="622"/>
      <c r="BK7" s="622"/>
      <c r="BL7" s="622"/>
      <c r="BM7" s="622"/>
      <c r="BN7" s="623"/>
      <c r="BO7" s="659">
        <v>46.5</v>
      </c>
      <c r="BP7" s="659"/>
      <c r="BQ7" s="659"/>
      <c r="BR7" s="659"/>
      <c r="BS7" s="660">
        <v>66102</v>
      </c>
      <c r="BT7" s="660"/>
      <c r="BU7" s="660"/>
      <c r="BV7" s="660"/>
      <c r="BW7" s="660"/>
      <c r="BX7" s="660"/>
      <c r="BY7" s="660"/>
      <c r="BZ7" s="660"/>
      <c r="CA7" s="660"/>
      <c r="CB7" s="700"/>
      <c r="CD7" s="618" t="s">
        <v>224</v>
      </c>
      <c r="CE7" s="619"/>
      <c r="CF7" s="619"/>
      <c r="CG7" s="619"/>
      <c r="CH7" s="619"/>
      <c r="CI7" s="619"/>
      <c r="CJ7" s="619"/>
      <c r="CK7" s="619"/>
      <c r="CL7" s="619"/>
      <c r="CM7" s="619"/>
      <c r="CN7" s="619"/>
      <c r="CO7" s="619"/>
      <c r="CP7" s="619"/>
      <c r="CQ7" s="620"/>
      <c r="CR7" s="621">
        <v>4938756</v>
      </c>
      <c r="CS7" s="622"/>
      <c r="CT7" s="622"/>
      <c r="CU7" s="622"/>
      <c r="CV7" s="622"/>
      <c r="CW7" s="622"/>
      <c r="CX7" s="622"/>
      <c r="CY7" s="623"/>
      <c r="CZ7" s="659">
        <v>11.8</v>
      </c>
      <c r="DA7" s="659"/>
      <c r="DB7" s="659"/>
      <c r="DC7" s="659"/>
      <c r="DD7" s="627">
        <v>353848</v>
      </c>
      <c r="DE7" s="622"/>
      <c r="DF7" s="622"/>
      <c r="DG7" s="622"/>
      <c r="DH7" s="622"/>
      <c r="DI7" s="622"/>
      <c r="DJ7" s="622"/>
      <c r="DK7" s="622"/>
      <c r="DL7" s="622"/>
      <c r="DM7" s="622"/>
      <c r="DN7" s="622"/>
      <c r="DO7" s="622"/>
      <c r="DP7" s="623"/>
      <c r="DQ7" s="627">
        <v>4076436</v>
      </c>
      <c r="DR7" s="622"/>
      <c r="DS7" s="622"/>
      <c r="DT7" s="622"/>
      <c r="DU7" s="622"/>
      <c r="DV7" s="622"/>
      <c r="DW7" s="622"/>
      <c r="DX7" s="622"/>
      <c r="DY7" s="622"/>
      <c r="DZ7" s="622"/>
      <c r="EA7" s="622"/>
      <c r="EB7" s="622"/>
      <c r="EC7" s="658"/>
    </row>
    <row r="8" spans="2:143" ht="11.25" customHeight="1" x14ac:dyDescent="0.15">
      <c r="B8" s="618" t="s">
        <v>225</v>
      </c>
      <c r="C8" s="619"/>
      <c r="D8" s="619"/>
      <c r="E8" s="619"/>
      <c r="F8" s="619"/>
      <c r="G8" s="619"/>
      <c r="H8" s="619"/>
      <c r="I8" s="619"/>
      <c r="J8" s="619"/>
      <c r="K8" s="619"/>
      <c r="L8" s="619"/>
      <c r="M8" s="619"/>
      <c r="N8" s="619"/>
      <c r="O8" s="619"/>
      <c r="P8" s="619"/>
      <c r="Q8" s="620"/>
      <c r="R8" s="621">
        <v>17274</v>
      </c>
      <c r="S8" s="622"/>
      <c r="T8" s="622"/>
      <c r="U8" s="622"/>
      <c r="V8" s="622"/>
      <c r="W8" s="622"/>
      <c r="X8" s="622"/>
      <c r="Y8" s="623"/>
      <c r="Z8" s="659">
        <v>0</v>
      </c>
      <c r="AA8" s="659"/>
      <c r="AB8" s="659"/>
      <c r="AC8" s="659"/>
      <c r="AD8" s="660">
        <v>17274</v>
      </c>
      <c r="AE8" s="660"/>
      <c r="AF8" s="660"/>
      <c r="AG8" s="660"/>
      <c r="AH8" s="660"/>
      <c r="AI8" s="660"/>
      <c r="AJ8" s="660"/>
      <c r="AK8" s="660"/>
      <c r="AL8" s="624">
        <v>0.1</v>
      </c>
      <c r="AM8" s="625"/>
      <c r="AN8" s="625"/>
      <c r="AO8" s="661"/>
      <c r="AP8" s="618" t="s">
        <v>226</v>
      </c>
      <c r="AQ8" s="619"/>
      <c r="AR8" s="619"/>
      <c r="AS8" s="619"/>
      <c r="AT8" s="619"/>
      <c r="AU8" s="619"/>
      <c r="AV8" s="619"/>
      <c r="AW8" s="619"/>
      <c r="AX8" s="619"/>
      <c r="AY8" s="619"/>
      <c r="AZ8" s="619"/>
      <c r="BA8" s="619"/>
      <c r="BB8" s="619"/>
      <c r="BC8" s="619"/>
      <c r="BD8" s="619"/>
      <c r="BE8" s="619"/>
      <c r="BF8" s="620"/>
      <c r="BG8" s="621">
        <v>91853</v>
      </c>
      <c r="BH8" s="622"/>
      <c r="BI8" s="622"/>
      <c r="BJ8" s="622"/>
      <c r="BK8" s="622"/>
      <c r="BL8" s="622"/>
      <c r="BM8" s="622"/>
      <c r="BN8" s="623"/>
      <c r="BO8" s="659">
        <v>1.6</v>
      </c>
      <c r="BP8" s="659"/>
      <c r="BQ8" s="659"/>
      <c r="BR8" s="659"/>
      <c r="BS8" s="660" t="s">
        <v>122</v>
      </c>
      <c r="BT8" s="660"/>
      <c r="BU8" s="660"/>
      <c r="BV8" s="660"/>
      <c r="BW8" s="660"/>
      <c r="BX8" s="660"/>
      <c r="BY8" s="660"/>
      <c r="BZ8" s="660"/>
      <c r="CA8" s="660"/>
      <c r="CB8" s="700"/>
      <c r="CD8" s="618" t="s">
        <v>227</v>
      </c>
      <c r="CE8" s="619"/>
      <c r="CF8" s="619"/>
      <c r="CG8" s="619"/>
      <c r="CH8" s="619"/>
      <c r="CI8" s="619"/>
      <c r="CJ8" s="619"/>
      <c r="CK8" s="619"/>
      <c r="CL8" s="619"/>
      <c r="CM8" s="619"/>
      <c r="CN8" s="619"/>
      <c r="CO8" s="619"/>
      <c r="CP8" s="619"/>
      <c r="CQ8" s="620"/>
      <c r="CR8" s="621">
        <v>11893937</v>
      </c>
      <c r="CS8" s="622"/>
      <c r="CT8" s="622"/>
      <c r="CU8" s="622"/>
      <c r="CV8" s="622"/>
      <c r="CW8" s="622"/>
      <c r="CX8" s="622"/>
      <c r="CY8" s="623"/>
      <c r="CZ8" s="659">
        <v>28.4</v>
      </c>
      <c r="DA8" s="659"/>
      <c r="DB8" s="659"/>
      <c r="DC8" s="659"/>
      <c r="DD8" s="627">
        <v>189370</v>
      </c>
      <c r="DE8" s="622"/>
      <c r="DF8" s="622"/>
      <c r="DG8" s="622"/>
      <c r="DH8" s="622"/>
      <c r="DI8" s="622"/>
      <c r="DJ8" s="622"/>
      <c r="DK8" s="622"/>
      <c r="DL8" s="622"/>
      <c r="DM8" s="622"/>
      <c r="DN8" s="622"/>
      <c r="DO8" s="622"/>
      <c r="DP8" s="623"/>
      <c r="DQ8" s="627">
        <v>5768601</v>
      </c>
      <c r="DR8" s="622"/>
      <c r="DS8" s="622"/>
      <c r="DT8" s="622"/>
      <c r="DU8" s="622"/>
      <c r="DV8" s="622"/>
      <c r="DW8" s="622"/>
      <c r="DX8" s="622"/>
      <c r="DY8" s="622"/>
      <c r="DZ8" s="622"/>
      <c r="EA8" s="622"/>
      <c r="EB8" s="622"/>
      <c r="EC8" s="658"/>
    </row>
    <row r="9" spans="2:143" ht="11.25" customHeight="1" x14ac:dyDescent="0.15">
      <c r="B9" s="618" t="s">
        <v>228</v>
      </c>
      <c r="C9" s="619"/>
      <c r="D9" s="619"/>
      <c r="E9" s="619"/>
      <c r="F9" s="619"/>
      <c r="G9" s="619"/>
      <c r="H9" s="619"/>
      <c r="I9" s="619"/>
      <c r="J9" s="619"/>
      <c r="K9" s="619"/>
      <c r="L9" s="619"/>
      <c r="M9" s="619"/>
      <c r="N9" s="619"/>
      <c r="O9" s="619"/>
      <c r="P9" s="619"/>
      <c r="Q9" s="620"/>
      <c r="R9" s="621">
        <v>18424</v>
      </c>
      <c r="S9" s="622"/>
      <c r="T9" s="622"/>
      <c r="U9" s="622"/>
      <c r="V9" s="622"/>
      <c r="W9" s="622"/>
      <c r="X9" s="622"/>
      <c r="Y9" s="623"/>
      <c r="Z9" s="659">
        <v>0</v>
      </c>
      <c r="AA9" s="659"/>
      <c r="AB9" s="659"/>
      <c r="AC9" s="659"/>
      <c r="AD9" s="660">
        <v>18424</v>
      </c>
      <c r="AE9" s="660"/>
      <c r="AF9" s="660"/>
      <c r="AG9" s="660"/>
      <c r="AH9" s="660"/>
      <c r="AI9" s="660"/>
      <c r="AJ9" s="660"/>
      <c r="AK9" s="660"/>
      <c r="AL9" s="624">
        <v>0.1</v>
      </c>
      <c r="AM9" s="625"/>
      <c r="AN9" s="625"/>
      <c r="AO9" s="661"/>
      <c r="AP9" s="618" t="s">
        <v>229</v>
      </c>
      <c r="AQ9" s="619"/>
      <c r="AR9" s="619"/>
      <c r="AS9" s="619"/>
      <c r="AT9" s="619"/>
      <c r="AU9" s="619"/>
      <c r="AV9" s="619"/>
      <c r="AW9" s="619"/>
      <c r="AX9" s="619"/>
      <c r="AY9" s="619"/>
      <c r="AZ9" s="619"/>
      <c r="BA9" s="619"/>
      <c r="BB9" s="619"/>
      <c r="BC9" s="619"/>
      <c r="BD9" s="619"/>
      <c r="BE9" s="619"/>
      <c r="BF9" s="620"/>
      <c r="BG9" s="621">
        <v>2349656</v>
      </c>
      <c r="BH9" s="622"/>
      <c r="BI9" s="622"/>
      <c r="BJ9" s="622"/>
      <c r="BK9" s="622"/>
      <c r="BL9" s="622"/>
      <c r="BM9" s="622"/>
      <c r="BN9" s="623"/>
      <c r="BO9" s="659">
        <v>40</v>
      </c>
      <c r="BP9" s="659"/>
      <c r="BQ9" s="659"/>
      <c r="BR9" s="659"/>
      <c r="BS9" s="660" t="s">
        <v>122</v>
      </c>
      <c r="BT9" s="660"/>
      <c r="BU9" s="660"/>
      <c r="BV9" s="660"/>
      <c r="BW9" s="660"/>
      <c r="BX9" s="660"/>
      <c r="BY9" s="660"/>
      <c r="BZ9" s="660"/>
      <c r="CA9" s="660"/>
      <c r="CB9" s="700"/>
      <c r="CD9" s="618" t="s">
        <v>230</v>
      </c>
      <c r="CE9" s="619"/>
      <c r="CF9" s="619"/>
      <c r="CG9" s="619"/>
      <c r="CH9" s="619"/>
      <c r="CI9" s="619"/>
      <c r="CJ9" s="619"/>
      <c r="CK9" s="619"/>
      <c r="CL9" s="619"/>
      <c r="CM9" s="619"/>
      <c r="CN9" s="619"/>
      <c r="CO9" s="619"/>
      <c r="CP9" s="619"/>
      <c r="CQ9" s="620"/>
      <c r="CR9" s="621">
        <v>8412355</v>
      </c>
      <c r="CS9" s="622"/>
      <c r="CT9" s="622"/>
      <c r="CU9" s="622"/>
      <c r="CV9" s="622"/>
      <c r="CW9" s="622"/>
      <c r="CX9" s="622"/>
      <c r="CY9" s="623"/>
      <c r="CZ9" s="659">
        <v>20.100000000000001</v>
      </c>
      <c r="DA9" s="659"/>
      <c r="DB9" s="659"/>
      <c r="DC9" s="659"/>
      <c r="DD9" s="627">
        <v>28315</v>
      </c>
      <c r="DE9" s="622"/>
      <c r="DF9" s="622"/>
      <c r="DG9" s="622"/>
      <c r="DH9" s="622"/>
      <c r="DI9" s="622"/>
      <c r="DJ9" s="622"/>
      <c r="DK9" s="622"/>
      <c r="DL9" s="622"/>
      <c r="DM9" s="622"/>
      <c r="DN9" s="622"/>
      <c r="DO9" s="622"/>
      <c r="DP9" s="623"/>
      <c r="DQ9" s="627">
        <v>4599660</v>
      </c>
      <c r="DR9" s="622"/>
      <c r="DS9" s="622"/>
      <c r="DT9" s="622"/>
      <c r="DU9" s="622"/>
      <c r="DV9" s="622"/>
      <c r="DW9" s="622"/>
      <c r="DX9" s="622"/>
      <c r="DY9" s="622"/>
      <c r="DZ9" s="622"/>
      <c r="EA9" s="622"/>
      <c r="EB9" s="622"/>
      <c r="EC9" s="658"/>
    </row>
    <row r="10" spans="2:143" ht="11.25" customHeight="1" x14ac:dyDescent="0.15">
      <c r="B10" s="618" t="s">
        <v>231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153031</v>
      </c>
      <c r="BH10" s="622"/>
      <c r="BI10" s="622"/>
      <c r="BJ10" s="622"/>
      <c r="BK10" s="622"/>
      <c r="BL10" s="622"/>
      <c r="BM10" s="622"/>
      <c r="BN10" s="623"/>
      <c r="BO10" s="659">
        <v>2.6</v>
      </c>
      <c r="BP10" s="659"/>
      <c r="BQ10" s="659"/>
      <c r="BR10" s="659"/>
      <c r="BS10" s="660">
        <v>25427</v>
      </c>
      <c r="BT10" s="660"/>
      <c r="BU10" s="660"/>
      <c r="BV10" s="660"/>
      <c r="BW10" s="660"/>
      <c r="BX10" s="660"/>
      <c r="BY10" s="660"/>
      <c r="BZ10" s="660"/>
      <c r="CA10" s="660"/>
      <c r="CB10" s="700"/>
      <c r="CD10" s="618" t="s">
        <v>233</v>
      </c>
      <c r="CE10" s="619"/>
      <c r="CF10" s="619"/>
      <c r="CG10" s="619"/>
      <c r="CH10" s="619"/>
      <c r="CI10" s="619"/>
      <c r="CJ10" s="619"/>
      <c r="CK10" s="619"/>
      <c r="CL10" s="619"/>
      <c r="CM10" s="619"/>
      <c r="CN10" s="619"/>
      <c r="CO10" s="619"/>
      <c r="CP10" s="619"/>
      <c r="CQ10" s="620"/>
      <c r="CR10" s="621">
        <v>13777</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5217</v>
      </c>
      <c r="DR10" s="622"/>
      <c r="DS10" s="622"/>
      <c r="DT10" s="622"/>
      <c r="DU10" s="622"/>
      <c r="DV10" s="622"/>
      <c r="DW10" s="622"/>
      <c r="DX10" s="622"/>
      <c r="DY10" s="622"/>
      <c r="DZ10" s="622"/>
      <c r="EA10" s="622"/>
      <c r="EB10" s="622"/>
      <c r="EC10" s="658"/>
    </row>
    <row r="11" spans="2:143" ht="11.25" customHeight="1" x14ac:dyDescent="0.15">
      <c r="B11" s="618" t="s">
        <v>234</v>
      </c>
      <c r="C11" s="619"/>
      <c r="D11" s="619"/>
      <c r="E11" s="619"/>
      <c r="F11" s="619"/>
      <c r="G11" s="619"/>
      <c r="H11" s="619"/>
      <c r="I11" s="619"/>
      <c r="J11" s="619"/>
      <c r="K11" s="619"/>
      <c r="L11" s="619"/>
      <c r="M11" s="619"/>
      <c r="N11" s="619"/>
      <c r="O11" s="619"/>
      <c r="P11" s="619"/>
      <c r="Q11" s="620"/>
      <c r="R11" s="621">
        <v>1349444</v>
      </c>
      <c r="S11" s="622"/>
      <c r="T11" s="622"/>
      <c r="U11" s="622"/>
      <c r="V11" s="622"/>
      <c r="W11" s="622"/>
      <c r="X11" s="622"/>
      <c r="Y11" s="623"/>
      <c r="Z11" s="624">
        <v>3.2</v>
      </c>
      <c r="AA11" s="625"/>
      <c r="AB11" s="625"/>
      <c r="AC11" s="626"/>
      <c r="AD11" s="627">
        <v>1349444</v>
      </c>
      <c r="AE11" s="622"/>
      <c r="AF11" s="622"/>
      <c r="AG11" s="622"/>
      <c r="AH11" s="622"/>
      <c r="AI11" s="622"/>
      <c r="AJ11" s="622"/>
      <c r="AK11" s="623"/>
      <c r="AL11" s="624">
        <v>7.6</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142495</v>
      </c>
      <c r="BH11" s="622"/>
      <c r="BI11" s="622"/>
      <c r="BJ11" s="622"/>
      <c r="BK11" s="622"/>
      <c r="BL11" s="622"/>
      <c r="BM11" s="622"/>
      <c r="BN11" s="623"/>
      <c r="BO11" s="659">
        <v>2.4</v>
      </c>
      <c r="BP11" s="659"/>
      <c r="BQ11" s="659"/>
      <c r="BR11" s="659"/>
      <c r="BS11" s="660">
        <v>40675</v>
      </c>
      <c r="BT11" s="660"/>
      <c r="BU11" s="660"/>
      <c r="BV11" s="660"/>
      <c r="BW11" s="660"/>
      <c r="BX11" s="660"/>
      <c r="BY11" s="660"/>
      <c r="BZ11" s="660"/>
      <c r="CA11" s="660"/>
      <c r="CB11" s="700"/>
      <c r="CD11" s="618" t="s">
        <v>236</v>
      </c>
      <c r="CE11" s="619"/>
      <c r="CF11" s="619"/>
      <c r="CG11" s="619"/>
      <c r="CH11" s="619"/>
      <c r="CI11" s="619"/>
      <c r="CJ11" s="619"/>
      <c r="CK11" s="619"/>
      <c r="CL11" s="619"/>
      <c r="CM11" s="619"/>
      <c r="CN11" s="619"/>
      <c r="CO11" s="619"/>
      <c r="CP11" s="619"/>
      <c r="CQ11" s="620"/>
      <c r="CR11" s="621">
        <v>1892069</v>
      </c>
      <c r="CS11" s="622"/>
      <c r="CT11" s="622"/>
      <c r="CU11" s="622"/>
      <c r="CV11" s="622"/>
      <c r="CW11" s="622"/>
      <c r="CX11" s="622"/>
      <c r="CY11" s="623"/>
      <c r="CZ11" s="659">
        <v>4.5</v>
      </c>
      <c r="DA11" s="659"/>
      <c r="DB11" s="659"/>
      <c r="DC11" s="659"/>
      <c r="DD11" s="627">
        <v>237632</v>
      </c>
      <c r="DE11" s="622"/>
      <c r="DF11" s="622"/>
      <c r="DG11" s="622"/>
      <c r="DH11" s="622"/>
      <c r="DI11" s="622"/>
      <c r="DJ11" s="622"/>
      <c r="DK11" s="622"/>
      <c r="DL11" s="622"/>
      <c r="DM11" s="622"/>
      <c r="DN11" s="622"/>
      <c r="DO11" s="622"/>
      <c r="DP11" s="623"/>
      <c r="DQ11" s="627">
        <v>480474</v>
      </c>
      <c r="DR11" s="622"/>
      <c r="DS11" s="622"/>
      <c r="DT11" s="622"/>
      <c r="DU11" s="622"/>
      <c r="DV11" s="622"/>
      <c r="DW11" s="622"/>
      <c r="DX11" s="622"/>
      <c r="DY11" s="622"/>
      <c r="DZ11" s="622"/>
      <c r="EA11" s="622"/>
      <c r="EB11" s="622"/>
      <c r="EC11" s="658"/>
    </row>
    <row r="12" spans="2:143" ht="11.25" customHeight="1" x14ac:dyDescent="0.15">
      <c r="B12" s="618" t="s">
        <v>237</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2204993</v>
      </c>
      <c r="BH12" s="622"/>
      <c r="BI12" s="622"/>
      <c r="BJ12" s="622"/>
      <c r="BK12" s="622"/>
      <c r="BL12" s="622"/>
      <c r="BM12" s="622"/>
      <c r="BN12" s="623"/>
      <c r="BO12" s="659">
        <v>37.5</v>
      </c>
      <c r="BP12" s="659"/>
      <c r="BQ12" s="659"/>
      <c r="BR12" s="659"/>
      <c r="BS12" s="660" t="s">
        <v>122</v>
      </c>
      <c r="BT12" s="660"/>
      <c r="BU12" s="660"/>
      <c r="BV12" s="660"/>
      <c r="BW12" s="660"/>
      <c r="BX12" s="660"/>
      <c r="BY12" s="660"/>
      <c r="BZ12" s="660"/>
      <c r="CA12" s="660"/>
      <c r="CB12" s="700"/>
      <c r="CD12" s="618" t="s">
        <v>239</v>
      </c>
      <c r="CE12" s="619"/>
      <c r="CF12" s="619"/>
      <c r="CG12" s="619"/>
      <c r="CH12" s="619"/>
      <c r="CI12" s="619"/>
      <c r="CJ12" s="619"/>
      <c r="CK12" s="619"/>
      <c r="CL12" s="619"/>
      <c r="CM12" s="619"/>
      <c r="CN12" s="619"/>
      <c r="CO12" s="619"/>
      <c r="CP12" s="619"/>
      <c r="CQ12" s="620"/>
      <c r="CR12" s="621">
        <v>1057161</v>
      </c>
      <c r="CS12" s="622"/>
      <c r="CT12" s="622"/>
      <c r="CU12" s="622"/>
      <c r="CV12" s="622"/>
      <c r="CW12" s="622"/>
      <c r="CX12" s="622"/>
      <c r="CY12" s="623"/>
      <c r="CZ12" s="659">
        <v>2.5</v>
      </c>
      <c r="DA12" s="659"/>
      <c r="DB12" s="659"/>
      <c r="DC12" s="659"/>
      <c r="DD12" s="627">
        <v>45379</v>
      </c>
      <c r="DE12" s="622"/>
      <c r="DF12" s="622"/>
      <c r="DG12" s="622"/>
      <c r="DH12" s="622"/>
      <c r="DI12" s="622"/>
      <c r="DJ12" s="622"/>
      <c r="DK12" s="622"/>
      <c r="DL12" s="622"/>
      <c r="DM12" s="622"/>
      <c r="DN12" s="622"/>
      <c r="DO12" s="622"/>
      <c r="DP12" s="623"/>
      <c r="DQ12" s="627">
        <v>727283</v>
      </c>
      <c r="DR12" s="622"/>
      <c r="DS12" s="622"/>
      <c r="DT12" s="622"/>
      <c r="DU12" s="622"/>
      <c r="DV12" s="622"/>
      <c r="DW12" s="622"/>
      <c r="DX12" s="622"/>
      <c r="DY12" s="622"/>
      <c r="DZ12" s="622"/>
      <c r="EA12" s="622"/>
      <c r="EB12" s="622"/>
      <c r="EC12" s="658"/>
    </row>
    <row r="13" spans="2:143" ht="11.25" customHeight="1" x14ac:dyDescent="0.15">
      <c r="B13" s="618" t="s">
        <v>240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2142866</v>
      </c>
      <c r="BH13" s="622"/>
      <c r="BI13" s="622"/>
      <c r="BJ13" s="622"/>
      <c r="BK13" s="622"/>
      <c r="BL13" s="622"/>
      <c r="BM13" s="622"/>
      <c r="BN13" s="623"/>
      <c r="BO13" s="659">
        <v>36.4</v>
      </c>
      <c r="BP13" s="659"/>
      <c r="BQ13" s="659"/>
      <c r="BR13" s="659"/>
      <c r="BS13" s="660" t="s">
        <v>122</v>
      </c>
      <c r="BT13" s="660"/>
      <c r="BU13" s="660"/>
      <c r="BV13" s="660"/>
      <c r="BW13" s="660"/>
      <c r="BX13" s="660"/>
      <c r="BY13" s="660"/>
      <c r="BZ13" s="660"/>
      <c r="CA13" s="660"/>
      <c r="CB13" s="700"/>
      <c r="CD13" s="618" t="s">
        <v>242</v>
      </c>
      <c r="CE13" s="619"/>
      <c r="CF13" s="619"/>
      <c r="CG13" s="619"/>
      <c r="CH13" s="619"/>
      <c r="CI13" s="619"/>
      <c r="CJ13" s="619"/>
      <c r="CK13" s="619"/>
      <c r="CL13" s="619"/>
      <c r="CM13" s="619"/>
      <c r="CN13" s="619"/>
      <c r="CO13" s="619"/>
      <c r="CP13" s="619"/>
      <c r="CQ13" s="620"/>
      <c r="CR13" s="621">
        <v>3873923</v>
      </c>
      <c r="CS13" s="622"/>
      <c r="CT13" s="622"/>
      <c r="CU13" s="622"/>
      <c r="CV13" s="622"/>
      <c r="CW13" s="622"/>
      <c r="CX13" s="622"/>
      <c r="CY13" s="623"/>
      <c r="CZ13" s="659">
        <v>9.3000000000000007</v>
      </c>
      <c r="DA13" s="659"/>
      <c r="DB13" s="659"/>
      <c r="DC13" s="659"/>
      <c r="DD13" s="627">
        <v>2187044</v>
      </c>
      <c r="DE13" s="622"/>
      <c r="DF13" s="622"/>
      <c r="DG13" s="622"/>
      <c r="DH13" s="622"/>
      <c r="DI13" s="622"/>
      <c r="DJ13" s="622"/>
      <c r="DK13" s="622"/>
      <c r="DL13" s="622"/>
      <c r="DM13" s="622"/>
      <c r="DN13" s="622"/>
      <c r="DO13" s="622"/>
      <c r="DP13" s="623"/>
      <c r="DQ13" s="627">
        <v>1822134</v>
      </c>
      <c r="DR13" s="622"/>
      <c r="DS13" s="622"/>
      <c r="DT13" s="622"/>
      <c r="DU13" s="622"/>
      <c r="DV13" s="622"/>
      <c r="DW13" s="622"/>
      <c r="DX13" s="622"/>
      <c r="DY13" s="622"/>
      <c r="DZ13" s="622"/>
      <c r="EA13" s="622"/>
      <c r="EB13" s="622"/>
      <c r="EC13" s="658"/>
    </row>
    <row r="14" spans="2:143" ht="11.25" customHeight="1" x14ac:dyDescent="0.15">
      <c r="B14" s="618" t="s">
        <v>243</v>
      </c>
      <c r="C14" s="619"/>
      <c r="D14" s="619"/>
      <c r="E14" s="619"/>
      <c r="F14" s="619"/>
      <c r="G14" s="619"/>
      <c r="H14" s="619"/>
      <c r="I14" s="619"/>
      <c r="J14" s="619"/>
      <c r="K14" s="619"/>
      <c r="L14" s="619"/>
      <c r="M14" s="619"/>
      <c r="N14" s="619"/>
      <c r="O14" s="619"/>
      <c r="P14" s="619"/>
      <c r="Q14" s="620"/>
      <c r="R14" s="621">
        <v>1072</v>
      </c>
      <c r="S14" s="622"/>
      <c r="T14" s="622"/>
      <c r="U14" s="622"/>
      <c r="V14" s="622"/>
      <c r="W14" s="622"/>
      <c r="X14" s="622"/>
      <c r="Y14" s="623"/>
      <c r="Z14" s="659">
        <v>0</v>
      </c>
      <c r="AA14" s="659"/>
      <c r="AB14" s="659"/>
      <c r="AC14" s="659"/>
      <c r="AD14" s="660">
        <v>1072</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186251</v>
      </c>
      <c r="BH14" s="622"/>
      <c r="BI14" s="622"/>
      <c r="BJ14" s="622"/>
      <c r="BK14" s="622"/>
      <c r="BL14" s="622"/>
      <c r="BM14" s="622"/>
      <c r="BN14" s="623"/>
      <c r="BO14" s="659">
        <v>3.2</v>
      </c>
      <c r="BP14" s="659"/>
      <c r="BQ14" s="659"/>
      <c r="BR14" s="659"/>
      <c r="BS14" s="660" t="s">
        <v>122</v>
      </c>
      <c r="BT14" s="660"/>
      <c r="BU14" s="660"/>
      <c r="BV14" s="660"/>
      <c r="BW14" s="660"/>
      <c r="BX14" s="660"/>
      <c r="BY14" s="660"/>
      <c r="BZ14" s="660"/>
      <c r="CA14" s="660"/>
      <c r="CB14" s="700"/>
      <c r="CD14" s="618" t="s">
        <v>245</v>
      </c>
      <c r="CE14" s="619"/>
      <c r="CF14" s="619"/>
      <c r="CG14" s="619"/>
      <c r="CH14" s="619"/>
      <c r="CI14" s="619"/>
      <c r="CJ14" s="619"/>
      <c r="CK14" s="619"/>
      <c r="CL14" s="619"/>
      <c r="CM14" s="619"/>
      <c r="CN14" s="619"/>
      <c r="CO14" s="619"/>
      <c r="CP14" s="619"/>
      <c r="CQ14" s="620"/>
      <c r="CR14" s="621">
        <v>2491523</v>
      </c>
      <c r="CS14" s="622"/>
      <c r="CT14" s="622"/>
      <c r="CU14" s="622"/>
      <c r="CV14" s="622"/>
      <c r="CW14" s="622"/>
      <c r="CX14" s="622"/>
      <c r="CY14" s="623"/>
      <c r="CZ14" s="659">
        <v>6</v>
      </c>
      <c r="DA14" s="659"/>
      <c r="DB14" s="659"/>
      <c r="DC14" s="659"/>
      <c r="DD14" s="627">
        <v>652637</v>
      </c>
      <c r="DE14" s="622"/>
      <c r="DF14" s="622"/>
      <c r="DG14" s="622"/>
      <c r="DH14" s="622"/>
      <c r="DI14" s="622"/>
      <c r="DJ14" s="622"/>
      <c r="DK14" s="622"/>
      <c r="DL14" s="622"/>
      <c r="DM14" s="622"/>
      <c r="DN14" s="622"/>
      <c r="DO14" s="622"/>
      <c r="DP14" s="623"/>
      <c r="DQ14" s="627">
        <v>1435573</v>
      </c>
      <c r="DR14" s="622"/>
      <c r="DS14" s="622"/>
      <c r="DT14" s="622"/>
      <c r="DU14" s="622"/>
      <c r="DV14" s="622"/>
      <c r="DW14" s="622"/>
      <c r="DX14" s="622"/>
      <c r="DY14" s="622"/>
      <c r="DZ14" s="622"/>
      <c r="EA14" s="622"/>
      <c r="EB14" s="622"/>
      <c r="EC14" s="658"/>
    </row>
    <row r="15" spans="2:143" ht="11.25" customHeight="1" x14ac:dyDescent="0.15">
      <c r="B15" s="618" t="s">
        <v>246</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586528</v>
      </c>
      <c r="BH15" s="622"/>
      <c r="BI15" s="622"/>
      <c r="BJ15" s="622"/>
      <c r="BK15" s="622"/>
      <c r="BL15" s="622"/>
      <c r="BM15" s="622"/>
      <c r="BN15" s="623"/>
      <c r="BO15" s="659">
        <v>10</v>
      </c>
      <c r="BP15" s="659"/>
      <c r="BQ15" s="659"/>
      <c r="BR15" s="659"/>
      <c r="BS15" s="660" t="s">
        <v>122</v>
      </c>
      <c r="BT15" s="660"/>
      <c r="BU15" s="660"/>
      <c r="BV15" s="660"/>
      <c r="BW15" s="660"/>
      <c r="BX15" s="660"/>
      <c r="BY15" s="660"/>
      <c r="BZ15" s="660"/>
      <c r="CA15" s="660"/>
      <c r="CB15" s="700"/>
      <c r="CD15" s="618" t="s">
        <v>248</v>
      </c>
      <c r="CE15" s="619"/>
      <c r="CF15" s="619"/>
      <c r="CG15" s="619"/>
      <c r="CH15" s="619"/>
      <c r="CI15" s="619"/>
      <c r="CJ15" s="619"/>
      <c r="CK15" s="619"/>
      <c r="CL15" s="619"/>
      <c r="CM15" s="619"/>
      <c r="CN15" s="619"/>
      <c r="CO15" s="619"/>
      <c r="CP15" s="619"/>
      <c r="CQ15" s="620"/>
      <c r="CR15" s="621">
        <v>3643396</v>
      </c>
      <c r="CS15" s="622"/>
      <c r="CT15" s="622"/>
      <c r="CU15" s="622"/>
      <c r="CV15" s="622"/>
      <c r="CW15" s="622"/>
      <c r="CX15" s="622"/>
      <c r="CY15" s="623"/>
      <c r="CZ15" s="659">
        <v>8.6999999999999993</v>
      </c>
      <c r="DA15" s="659"/>
      <c r="DB15" s="659"/>
      <c r="DC15" s="659"/>
      <c r="DD15" s="627">
        <v>789488</v>
      </c>
      <c r="DE15" s="622"/>
      <c r="DF15" s="622"/>
      <c r="DG15" s="622"/>
      <c r="DH15" s="622"/>
      <c r="DI15" s="622"/>
      <c r="DJ15" s="622"/>
      <c r="DK15" s="622"/>
      <c r="DL15" s="622"/>
      <c r="DM15" s="622"/>
      <c r="DN15" s="622"/>
      <c r="DO15" s="622"/>
      <c r="DP15" s="623"/>
      <c r="DQ15" s="627">
        <v>2377729</v>
      </c>
      <c r="DR15" s="622"/>
      <c r="DS15" s="622"/>
      <c r="DT15" s="622"/>
      <c r="DU15" s="622"/>
      <c r="DV15" s="622"/>
      <c r="DW15" s="622"/>
      <c r="DX15" s="622"/>
      <c r="DY15" s="622"/>
      <c r="DZ15" s="622"/>
      <c r="EA15" s="622"/>
      <c r="EB15" s="622"/>
      <c r="EC15" s="658"/>
    </row>
    <row r="16" spans="2:143" ht="11.25" customHeight="1" x14ac:dyDescent="0.15">
      <c r="B16" s="618" t="s">
        <v>249</v>
      </c>
      <c r="C16" s="619"/>
      <c r="D16" s="619"/>
      <c r="E16" s="619"/>
      <c r="F16" s="619"/>
      <c r="G16" s="619"/>
      <c r="H16" s="619"/>
      <c r="I16" s="619"/>
      <c r="J16" s="619"/>
      <c r="K16" s="619"/>
      <c r="L16" s="619"/>
      <c r="M16" s="619"/>
      <c r="N16" s="619"/>
      <c r="O16" s="619"/>
      <c r="P16" s="619"/>
      <c r="Q16" s="620"/>
      <c r="R16" s="621">
        <v>18526</v>
      </c>
      <c r="S16" s="622"/>
      <c r="T16" s="622"/>
      <c r="U16" s="622"/>
      <c r="V16" s="622"/>
      <c r="W16" s="622"/>
      <c r="X16" s="622"/>
      <c r="Y16" s="623"/>
      <c r="Z16" s="659">
        <v>0</v>
      </c>
      <c r="AA16" s="659"/>
      <c r="AB16" s="659"/>
      <c r="AC16" s="659"/>
      <c r="AD16" s="660">
        <v>18526</v>
      </c>
      <c r="AE16" s="660"/>
      <c r="AF16" s="660"/>
      <c r="AG16" s="660"/>
      <c r="AH16" s="660"/>
      <c r="AI16" s="660"/>
      <c r="AJ16" s="660"/>
      <c r="AK16" s="660"/>
      <c r="AL16" s="624">
        <v>0.1</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251</v>
      </c>
      <c r="CE16" s="619"/>
      <c r="CF16" s="619"/>
      <c r="CG16" s="619"/>
      <c r="CH16" s="619"/>
      <c r="CI16" s="619"/>
      <c r="CJ16" s="619"/>
      <c r="CK16" s="619"/>
      <c r="CL16" s="619"/>
      <c r="CM16" s="619"/>
      <c r="CN16" s="619"/>
      <c r="CO16" s="619"/>
      <c r="CP16" s="619"/>
      <c r="CQ16" s="620"/>
      <c r="CR16" s="621">
        <v>92918</v>
      </c>
      <c r="CS16" s="622"/>
      <c r="CT16" s="622"/>
      <c r="CU16" s="622"/>
      <c r="CV16" s="622"/>
      <c r="CW16" s="622"/>
      <c r="CX16" s="622"/>
      <c r="CY16" s="623"/>
      <c r="CZ16" s="659">
        <v>0.2</v>
      </c>
      <c r="DA16" s="659"/>
      <c r="DB16" s="659"/>
      <c r="DC16" s="659"/>
      <c r="DD16" s="627" t="s">
        <v>122</v>
      </c>
      <c r="DE16" s="622"/>
      <c r="DF16" s="622"/>
      <c r="DG16" s="622"/>
      <c r="DH16" s="622"/>
      <c r="DI16" s="622"/>
      <c r="DJ16" s="622"/>
      <c r="DK16" s="622"/>
      <c r="DL16" s="622"/>
      <c r="DM16" s="622"/>
      <c r="DN16" s="622"/>
      <c r="DO16" s="622"/>
      <c r="DP16" s="623"/>
      <c r="DQ16" s="627">
        <v>7822</v>
      </c>
      <c r="DR16" s="622"/>
      <c r="DS16" s="622"/>
      <c r="DT16" s="622"/>
      <c r="DU16" s="622"/>
      <c r="DV16" s="622"/>
      <c r="DW16" s="622"/>
      <c r="DX16" s="622"/>
      <c r="DY16" s="622"/>
      <c r="DZ16" s="622"/>
      <c r="EA16" s="622"/>
      <c r="EB16" s="622"/>
      <c r="EC16" s="658"/>
    </row>
    <row r="17" spans="2:133" ht="11.25" customHeight="1" x14ac:dyDescent="0.15">
      <c r="B17" s="618" t="s">
        <v>252</v>
      </c>
      <c r="C17" s="619"/>
      <c r="D17" s="619"/>
      <c r="E17" s="619"/>
      <c r="F17" s="619"/>
      <c r="G17" s="619"/>
      <c r="H17" s="619"/>
      <c r="I17" s="619"/>
      <c r="J17" s="619"/>
      <c r="K17" s="619"/>
      <c r="L17" s="619"/>
      <c r="M17" s="619"/>
      <c r="N17" s="619"/>
      <c r="O17" s="619"/>
      <c r="P17" s="619"/>
      <c r="Q17" s="620"/>
      <c r="R17" s="621">
        <v>83673</v>
      </c>
      <c r="S17" s="622"/>
      <c r="T17" s="622"/>
      <c r="U17" s="622"/>
      <c r="V17" s="622"/>
      <c r="W17" s="622"/>
      <c r="X17" s="622"/>
      <c r="Y17" s="623"/>
      <c r="Z17" s="659">
        <v>0.2</v>
      </c>
      <c r="AA17" s="659"/>
      <c r="AB17" s="659"/>
      <c r="AC17" s="659"/>
      <c r="AD17" s="660">
        <v>83673</v>
      </c>
      <c r="AE17" s="660"/>
      <c r="AF17" s="660"/>
      <c r="AG17" s="660"/>
      <c r="AH17" s="660"/>
      <c r="AI17" s="660"/>
      <c r="AJ17" s="660"/>
      <c r="AK17" s="660"/>
      <c r="AL17" s="624">
        <v>0.5</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254</v>
      </c>
      <c r="CE17" s="619"/>
      <c r="CF17" s="619"/>
      <c r="CG17" s="619"/>
      <c r="CH17" s="619"/>
      <c r="CI17" s="619"/>
      <c r="CJ17" s="619"/>
      <c r="CK17" s="619"/>
      <c r="CL17" s="619"/>
      <c r="CM17" s="619"/>
      <c r="CN17" s="619"/>
      <c r="CO17" s="619"/>
      <c r="CP17" s="619"/>
      <c r="CQ17" s="620"/>
      <c r="CR17" s="621">
        <v>3296321</v>
      </c>
      <c r="CS17" s="622"/>
      <c r="CT17" s="622"/>
      <c r="CU17" s="622"/>
      <c r="CV17" s="622"/>
      <c r="CW17" s="622"/>
      <c r="CX17" s="622"/>
      <c r="CY17" s="623"/>
      <c r="CZ17" s="659">
        <v>7.9</v>
      </c>
      <c r="DA17" s="659"/>
      <c r="DB17" s="659"/>
      <c r="DC17" s="659"/>
      <c r="DD17" s="627" t="s">
        <v>122</v>
      </c>
      <c r="DE17" s="622"/>
      <c r="DF17" s="622"/>
      <c r="DG17" s="622"/>
      <c r="DH17" s="622"/>
      <c r="DI17" s="622"/>
      <c r="DJ17" s="622"/>
      <c r="DK17" s="622"/>
      <c r="DL17" s="622"/>
      <c r="DM17" s="622"/>
      <c r="DN17" s="622"/>
      <c r="DO17" s="622"/>
      <c r="DP17" s="623"/>
      <c r="DQ17" s="627">
        <v>3262642</v>
      </c>
      <c r="DR17" s="622"/>
      <c r="DS17" s="622"/>
      <c r="DT17" s="622"/>
      <c r="DU17" s="622"/>
      <c r="DV17" s="622"/>
      <c r="DW17" s="622"/>
      <c r="DX17" s="622"/>
      <c r="DY17" s="622"/>
      <c r="DZ17" s="622"/>
      <c r="EA17" s="622"/>
      <c r="EB17" s="622"/>
      <c r="EC17" s="658"/>
    </row>
    <row r="18" spans="2:133" ht="11.25" customHeight="1" x14ac:dyDescent="0.15">
      <c r="B18" s="618" t="s">
        <v>255</v>
      </c>
      <c r="C18" s="619"/>
      <c r="D18" s="619"/>
      <c r="E18" s="619"/>
      <c r="F18" s="619"/>
      <c r="G18" s="619"/>
      <c r="H18" s="619"/>
      <c r="I18" s="619"/>
      <c r="J18" s="619"/>
      <c r="K18" s="619"/>
      <c r="L18" s="619"/>
      <c r="M18" s="619"/>
      <c r="N18" s="619"/>
      <c r="O18" s="619"/>
      <c r="P18" s="619"/>
      <c r="Q18" s="620"/>
      <c r="R18" s="621">
        <v>39166</v>
      </c>
      <c r="S18" s="622"/>
      <c r="T18" s="622"/>
      <c r="U18" s="622"/>
      <c r="V18" s="622"/>
      <c r="W18" s="622"/>
      <c r="X18" s="622"/>
      <c r="Y18" s="623"/>
      <c r="Z18" s="659">
        <v>0.1</v>
      </c>
      <c r="AA18" s="659"/>
      <c r="AB18" s="659"/>
      <c r="AC18" s="659"/>
      <c r="AD18" s="660">
        <v>39166</v>
      </c>
      <c r="AE18" s="660"/>
      <c r="AF18" s="660"/>
      <c r="AG18" s="660"/>
      <c r="AH18" s="660"/>
      <c r="AI18" s="660"/>
      <c r="AJ18" s="660"/>
      <c r="AK18" s="660"/>
      <c r="AL18" s="624">
        <v>0.2</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257</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258</v>
      </c>
      <c r="C19" s="619"/>
      <c r="D19" s="619"/>
      <c r="E19" s="619"/>
      <c r="F19" s="619"/>
      <c r="G19" s="619"/>
      <c r="H19" s="619"/>
      <c r="I19" s="619"/>
      <c r="J19" s="619"/>
      <c r="K19" s="619"/>
      <c r="L19" s="619"/>
      <c r="M19" s="619"/>
      <c r="N19" s="619"/>
      <c r="O19" s="619"/>
      <c r="P19" s="619"/>
      <c r="Q19" s="620"/>
      <c r="R19" s="621">
        <v>39166</v>
      </c>
      <c r="S19" s="622"/>
      <c r="T19" s="622"/>
      <c r="U19" s="622"/>
      <c r="V19" s="622"/>
      <c r="W19" s="622"/>
      <c r="X19" s="622"/>
      <c r="Y19" s="623"/>
      <c r="Z19" s="659">
        <v>0.1</v>
      </c>
      <c r="AA19" s="659"/>
      <c r="AB19" s="659"/>
      <c r="AC19" s="659"/>
      <c r="AD19" s="660">
        <v>39166</v>
      </c>
      <c r="AE19" s="660"/>
      <c r="AF19" s="660"/>
      <c r="AG19" s="660"/>
      <c r="AH19" s="660"/>
      <c r="AI19" s="660"/>
      <c r="AJ19" s="660"/>
      <c r="AK19" s="660"/>
      <c r="AL19" s="624">
        <v>0.2</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v>166433</v>
      </c>
      <c r="BH19" s="622"/>
      <c r="BI19" s="622"/>
      <c r="BJ19" s="622"/>
      <c r="BK19" s="622"/>
      <c r="BL19" s="622"/>
      <c r="BM19" s="622"/>
      <c r="BN19" s="623"/>
      <c r="BO19" s="659">
        <v>2.8</v>
      </c>
      <c r="BP19" s="659"/>
      <c r="BQ19" s="659"/>
      <c r="BR19" s="659"/>
      <c r="BS19" s="660" t="s">
        <v>122</v>
      </c>
      <c r="BT19" s="660"/>
      <c r="BU19" s="660"/>
      <c r="BV19" s="660"/>
      <c r="BW19" s="660"/>
      <c r="BX19" s="660"/>
      <c r="BY19" s="660"/>
      <c r="BZ19" s="660"/>
      <c r="CA19" s="660"/>
      <c r="CB19" s="700"/>
      <c r="CD19" s="618" t="s">
        <v>260</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261</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v>166433</v>
      </c>
      <c r="BH20" s="622"/>
      <c r="BI20" s="622"/>
      <c r="BJ20" s="622"/>
      <c r="BK20" s="622"/>
      <c r="BL20" s="622"/>
      <c r="BM20" s="622"/>
      <c r="BN20" s="623"/>
      <c r="BO20" s="659">
        <v>2.8</v>
      </c>
      <c r="BP20" s="659"/>
      <c r="BQ20" s="659"/>
      <c r="BR20" s="659"/>
      <c r="BS20" s="660" t="s">
        <v>122</v>
      </c>
      <c r="BT20" s="660"/>
      <c r="BU20" s="660"/>
      <c r="BV20" s="660"/>
      <c r="BW20" s="660"/>
      <c r="BX20" s="660"/>
      <c r="BY20" s="660"/>
      <c r="BZ20" s="660"/>
      <c r="CA20" s="660"/>
      <c r="CB20" s="700"/>
      <c r="CD20" s="618" t="s">
        <v>263</v>
      </c>
      <c r="CE20" s="619"/>
      <c r="CF20" s="619"/>
      <c r="CG20" s="619"/>
      <c r="CH20" s="619"/>
      <c r="CI20" s="619"/>
      <c r="CJ20" s="619"/>
      <c r="CK20" s="619"/>
      <c r="CL20" s="619"/>
      <c r="CM20" s="619"/>
      <c r="CN20" s="619"/>
      <c r="CO20" s="619"/>
      <c r="CP20" s="619"/>
      <c r="CQ20" s="620"/>
      <c r="CR20" s="621">
        <v>41826550</v>
      </c>
      <c r="CS20" s="622"/>
      <c r="CT20" s="622"/>
      <c r="CU20" s="622"/>
      <c r="CV20" s="622"/>
      <c r="CW20" s="622"/>
      <c r="CX20" s="622"/>
      <c r="CY20" s="623"/>
      <c r="CZ20" s="659">
        <v>100</v>
      </c>
      <c r="DA20" s="659"/>
      <c r="DB20" s="659"/>
      <c r="DC20" s="659"/>
      <c r="DD20" s="627">
        <v>4483713</v>
      </c>
      <c r="DE20" s="622"/>
      <c r="DF20" s="622"/>
      <c r="DG20" s="622"/>
      <c r="DH20" s="622"/>
      <c r="DI20" s="622"/>
      <c r="DJ20" s="622"/>
      <c r="DK20" s="622"/>
      <c r="DL20" s="622"/>
      <c r="DM20" s="622"/>
      <c r="DN20" s="622"/>
      <c r="DO20" s="622"/>
      <c r="DP20" s="623"/>
      <c r="DQ20" s="627">
        <v>24783985</v>
      </c>
      <c r="DR20" s="622"/>
      <c r="DS20" s="622"/>
      <c r="DT20" s="622"/>
      <c r="DU20" s="622"/>
      <c r="DV20" s="622"/>
      <c r="DW20" s="622"/>
      <c r="DX20" s="622"/>
      <c r="DY20" s="622"/>
      <c r="DZ20" s="622"/>
      <c r="EA20" s="622"/>
      <c r="EB20" s="622"/>
      <c r="EC20" s="658"/>
    </row>
    <row r="21" spans="2:133" ht="11.25" customHeight="1" x14ac:dyDescent="0.15">
      <c r="B21" s="618" t="s">
        <v>264</v>
      </c>
      <c r="C21" s="619"/>
      <c r="D21" s="619"/>
      <c r="E21" s="619"/>
      <c r="F21" s="619"/>
      <c r="G21" s="619"/>
      <c r="H21" s="619"/>
      <c r="I21" s="619"/>
      <c r="J21" s="619"/>
      <c r="K21" s="619"/>
      <c r="L21" s="619"/>
      <c r="M21" s="619"/>
      <c r="N21" s="619"/>
      <c r="O21" s="619"/>
      <c r="P21" s="619"/>
      <c r="Q21" s="620"/>
      <c r="R21" s="621">
        <v>11959401</v>
      </c>
      <c r="S21" s="622"/>
      <c r="T21" s="622"/>
      <c r="U21" s="622"/>
      <c r="V21" s="622"/>
      <c r="W21" s="622"/>
      <c r="X21" s="622"/>
      <c r="Y21" s="623"/>
      <c r="Z21" s="659">
        <v>28.1</v>
      </c>
      <c r="AA21" s="659"/>
      <c r="AB21" s="659"/>
      <c r="AC21" s="659"/>
      <c r="AD21" s="660">
        <v>10269151</v>
      </c>
      <c r="AE21" s="660"/>
      <c r="AF21" s="660"/>
      <c r="AG21" s="660"/>
      <c r="AH21" s="660"/>
      <c r="AI21" s="660"/>
      <c r="AJ21" s="660"/>
      <c r="AK21" s="660"/>
      <c r="AL21" s="624">
        <v>57.5</v>
      </c>
      <c r="AM21" s="625"/>
      <c r="AN21" s="625"/>
      <c r="AO21" s="661"/>
      <c r="AP21" s="618" t="s">
        <v>265</v>
      </c>
      <c r="AQ21" s="698"/>
      <c r="AR21" s="698"/>
      <c r="AS21" s="698"/>
      <c r="AT21" s="698"/>
      <c r="AU21" s="698"/>
      <c r="AV21" s="698"/>
      <c r="AW21" s="698"/>
      <c r="AX21" s="698"/>
      <c r="AY21" s="698"/>
      <c r="AZ21" s="698"/>
      <c r="BA21" s="698"/>
      <c r="BB21" s="698"/>
      <c r="BC21" s="698"/>
      <c r="BD21" s="698"/>
      <c r="BE21" s="698"/>
      <c r="BF21" s="699"/>
      <c r="BG21" s="621">
        <v>1692</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266</v>
      </c>
      <c r="C22" s="619"/>
      <c r="D22" s="619"/>
      <c r="E22" s="619"/>
      <c r="F22" s="619"/>
      <c r="G22" s="619"/>
      <c r="H22" s="619"/>
      <c r="I22" s="619"/>
      <c r="J22" s="619"/>
      <c r="K22" s="619"/>
      <c r="L22" s="619"/>
      <c r="M22" s="619"/>
      <c r="N22" s="619"/>
      <c r="O22" s="619"/>
      <c r="P22" s="619"/>
      <c r="Q22" s="620"/>
      <c r="R22" s="621">
        <v>10269151</v>
      </c>
      <c r="S22" s="622"/>
      <c r="T22" s="622"/>
      <c r="U22" s="622"/>
      <c r="V22" s="622"/>
      <c r="W22" s="622"/>
      <c r="X22" s="622"/>
      <c r="Y22" s="623"/>
      <c r="Z22" s="659">
        <v>24.2</v>
      </c>
      <c r="AA22" s="659"/>
      <c r="AB22" s="659"/>
      <c r="AC22" s="659"/>
      <c r="AD22" s="660">
        <v>10269151</v>
      </c>
      <c r="AE22" s="660"/>
      <c r="AF22" s="660"/>
      <c r="AG22" s="660"/>
      <c r="AH22" s="660"/>
      <c r="AI22" s="660"/>
      <c r="AJ22" s="660"/>
      <c r="AK22" s="660"/>
      <c r="AL22" s="624">
        <v>57.5</v>
      </c>
      <c r="AM22" s="625"/>
      <c r="AN22" s="625"/>
      <c r="AO22" s="661"/>
      <c r="AP22" s="618" t="s">
        <v>267</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269</v>
      </c>
      <c r="C23" s="619"/>
      <c r="D23" s="619"/>
      <c r="E23" s="619"/>
      <c r="F23" s="619"/>
      <c r="G23" s="619"/>
      <c r="H23" s="619"/>
      <c r="I23" s="619"/>
      <c r="J23" s="619"/>
      <c r="K23" s="619"/>
      <c r="L23" s="619"/>
      <c r="M23" s="619"/>
      <c r="N23" s="619"/>
      <c r="O23" s="619"/>
      <c r="P23" s="619"/>
      <c r="Q23" s="620"/>
      <c r="R23" s="621">
        <v>1690214</v>
      </c>
      <c r="S23" s="622"/>
      <c r="T23" s="622"/>
      <c r="U23" s="622"/>
      <c r="V23" s="622"/>
      <c r="W23" s="622"/>
      <c r="X23" s="622"/>
      <c r="Y23" s="623"/>
      <c r="Z23" s="659">
        <v>4</v>
      </c>
      <c r="AA23" s="659"/>
      <c r="AB23" s="659"/>
      <c r="AC23" s="659"/>
      <c r="AD23" s="660" t="s">
        <v>122</v>
      </c>
      <c r="AE23" s="660"/>
      <c r="AF23" s="660"/>
      <c r="AG23" s="660"/>
      <c r="AH23" s="660"/>
      <c r="AI23" s="660"/>
      <c r="AJ23" s="660"/>
      <c r="AK23" s="660"/>
      <c r="AL23" s="624" t="s">
        <v>122</v>
      </c>
      <c r="AM23" s="625"/>
      <c r="AN23" s="625"/>
      <c r="AO23" s="661"/>
      <c r="AP23" s="618" t="s">
        <v>270</v>
      </c>
      <c r="AQ23" s="698"/>
      <c r="AR23" s="698"/>
      <c r="AS23" s="698"/>
      <c r="AT23" s="698"/>
      <c r="AU23" s="698"/>
      <c r="AV23" s="698"/>
      <c r="AW23" s="698"/>
      <c r="AX23" s="698"/>
      <c r="AY23" s="698"/>
      <c r="AZ23" s="698"/>
      <c r="BA23" s="698"/>
      <c r="BB23" s="698"/>
      <c r="BC23" s="698"/>
      <c r="BD23" s="698"/>
      <c r="BE23" s="698"/>
      <c r="BF23" s="699"/>
      <c r="BG23" s="621">
        <v>164741</v>
      </c>
      <c r="BH23" s="622"/>
      <c r="BI23" s="622"/>
      <c r="BJ23" s="622"/>
      <c r="BK23" s="622"/>
      <c r="BL23" s="622"/>
      <c r="BM23" s="622"/>
      <c r="BN23" s="623"/>
      <c r="BO23" s="659">
        <v>2.8</v>
      </c>
      <c r="BP23" s="659"/>
      <c r="BQ23" s="659"/>
      <c r="BR23" s="659"/>
      <c r="BS23" s="660" t="s">
        <v>122</v>
      </c>
      <c r="BT23" s="660"/>
      <c r="BU23" s="660"/>
      <c r="BV23" s="660"/>
      <c r="BW23" s="660"/>
      <c r="BX23" s="660"/>
      <c r="BY23" s="660"/>
      <c r="BZ23" s="660"/>
      <c r="CA23" s="660"/>
      <c r="CB23" s="700"/>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x14ac:dyDescent="0.15">
      <c r="B24" s="618" t="s">
        <v>276</v>
      </c>
      <c r="C24" s="619"/>
      <c r="D24" s="619"/>
      <c r="E24" s="619"/>
      <c r="F24" s="619"/>
      <c r="G24" s="619"/>
      <c r="H24" s="619"/>
      <c r="I24" s="619"/>
      <c r="J24" s="619"/>
      <c r="K24" s="619"/>
      <c r="L24" s="619"/>
      <c r="M24" s="619"/>
      <c r="N24" s="619"/>
      <c r="O24" s="619"/>
      <c r="P24" s="619"/>
      <c r="Q24" s="620"/>
      <c r="R24" s="621">
        <v>36</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277</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278</v>
      </c>
      <c r="CE24" s="680"/>
      <c r="CF24" s="680"/>
      <c r="CG24" s="680"/>
      <c r="CH24" s="680"/>
      <c r="CI24" s="680"/>
      <c r="CJ24" s="680"/>
      <c r="CK24" s="680"/>
      <c r="CL24" s="680"/>
      <c r="CM24" s="680"/>
      <c r="CN24" s="680"/>
      <c r="CO24" s="680"/>
      <c r="CP24" s="680"/>
      <c r="CQ24" s="681"/>
      <c r="CR24" s="676">
        <v>15777082</v>
      </c>
      <c r="CS24" s="677"/>
      <c r="CT24" s="677"/>
      <c r="CU24" s="677"/>
      <c r="CV24" s="677"/>
      <c r="CW24" s="677"/>
      <c r="CX24" s="677"/>
      <c r="CY24" s="702"/>
      <c r="CZ24" s="703">
        <v>37.700000000000003</v>
      </c>
      <c r="DA24" s="685"/>
      <c r="DB24" s="685"/>
      <c r="DC24" s="705"/>
      <c r="DD24" s="701">
        <v>10152979</v>
      </c>
      <c r="DE24" s="677"/>
      <c r="DF24" s="677"/>
      <c r="DG24" s="677"/>
      <c r="DH24" s="677"/>
      <c r="DI24" s="677"/>
      <c r="DJ24" s="677"/>
      <c r="DK24" s="702"/>
      <c r="DL24" s="701">
        <v>8974748</v>
      </c>
      <c r="DM24" s="677"/>
      <c r="DN24" s="677"/>
      <c r="DO24" s="677"/>
      <c r="DP24" s="677"/>
      <c r="DQ24" s="677"/>
      <c r="DR24" s="677"/>
      <c r="DS24" s="677"/>
      <c r="DT24" s="677"/>
      <c r="DU24" s="677"/>
      <c r="DV24" s="702"/>
      <c r="DW24" s="703">
        <v>49.9</v>
      </c>
      <c r="DX24" s="685"/>
      <c r="DY24" s="685"/>
      <c r="DZ24" s="685"/>
      <c r="EA24" s="685"/>
      <c r="EB24" s="685"/>
      <c r="EC24" s="704"/>
    </row>
    <row r="25" spans="2:133" ht="11.25" customHeight="1" x14ac:dyDescent="0.15">
      <c r="B25" s="618" t="s">
        <v>279</v>
      </c>
      <c r="C25" s="619"/>
      <c r="D25" s="619"/>
      <c r="E25" s="619"/>
      <c r="F25" s="619"/>
      <c r="G25" s="619"/>
      <c r="H25" s="619"/>
      <c r="I25" s="619"/>
      <c r="J25" s="619"/>
      <c r="K25" s="619"/>
      <c r="L25" s="619"/>
      <c r="M25" s="619"/>
      <c r="N25" s="619"/>
      <c r="O25" s="619"/>
      <c r="P25" s="619"/>
      <c r="Q25" s="620"/>
      <c r="R25" s="621">
        <v>19610077</v>
      </c>
      <c r="S25" s="622"/>
      <c r="T25" s="622"/>
      <c r="U25" s="622"/>
      <c r="V25" s="622"/>
      <c r="W25" s="622"/>
      <c r="X25" s="622"/>
      <c r="Y25" s="623"/>
      <c r="Z25" s="659">
        <v>46.1</v>
      </c>
      <c r="AA25" s="659"/>
      <c r="AB25" s="659"/>
      <c r="AC25" s="659"/>
      <c r="AD25" s="660">
        <v>17755086</v>
      </c>
      <c r="AE25" s="660"/>
      <c r="AF25" s="660"/>
      <c r="AG25" s="660"/>
      <c r="AH25" s="660"/>
      <c r="AI25" s="660"/>
      <c r="AJ25" s="660"/>
      <c r="AK25" s="660"/>
      <c r="AL25" s="624">
        <v>99.4</v>
      </c>
      <c r="AM25" s="625"/>
      <c r="AN25" s="625"/>
      <c r="AO25" s="661"/>
      <c r="AP25" s="618" t="s">
        <v>280</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281</v>
      </c>
      <c r="CE25" s="619"/>
      <c r="CF25" s="619"/>
      <c r="CG25" s="619"/>
      <c r="CH25" s="619"/>
      <c r="CI25" s="619"/>
      <c r="CJ25" s="619"/>
      <c r="CK25" s="619"/>
      <c r="CL25" s="619"/>
      <c r="CM25" s="619"/>
      <c r="CN25" s="619"/>
      <c r="CO25" s="619"/>
      <c r="CP25" s="619"/>
      <c r="CQ25" s="620"/>
      <c r="CR25" s="621">
        <v>4181787</v>
      </c>
      <c r="CS25" s="634"/>
      <c r="CT25" s="634"/>
      <c r="CU25" s="634"/>
      <c r="CV25" s="634"/>
      <c r="CW25" s="634"/>
      <c r="CX25" s="634"/>
      <c r="CY25" s="635"/>
      <c r="CZ25" s="624">
        <v>10</v>
      </c>
      <c r="DA25" s="636"/>
      <c r="DB25" s="636"/>
      <c r="DC25" s="637"/>
      <c r="DD25" s="627">
        <v>3860665</v>
      </c>
      <c r="DE25" s="634"/>
      <c r="DF25" s="634"/>
      <c r="DG25" s="634"/>
      <c r="DH25" s="634"/>
      <c r="DI25" s="634"/>
      <c r="DJ25" s="634"/>
      <c r="DK25" s="635"/>
      <c r="DL25" s="627">
        <v>3712870</v>
      </c>
      <c r="DM25" s="634"/>
      <c r="DN25" s="634"/>
      <c r="DO25" s="634"/>
      <c r="DP25" s="634"/>
      <c r="DQ25" s="634"/>
      <c r="DR25" s="634"/>
      <c r="DS25" s="634"/>
      <c r="DT25" s="634"/>
      <c r="DU25" s="634"/>
      <c r="DV25" s="635"/>
      <c r="DW25" s="624">
        <v>20.7</v>
      </c>
      <c r="DX25" s="636"/>
      <c r="DY25" s="636"/>
      <c r="DZ25" s="636"/>
      <c r="EA25" s="636"/>
      <c r="EB25" s="636"/>
      <c r="EC25" s="648"/>
    </row>
    <row r="26" spans="2:133" ht="11.25" customHeight="1" x14ac:dyDescent="0.15">
      <c r="B26" s="618" t="s">
        <v>282</v>
      </c>
      <c r="C26" s="619"/>
      <c r="D26" s="619"/>
      <c r="E26" s="619"/>
      <c r="F26" s="619"/>
      <c r="G26" s="619"/>
      <c r="H26" s="619"/>
      <c r="I26" s="619"/>
      <c r="J26" s="619"/>
      <c r="K26" s="619"/>
      <c r="L26" s="619"/>
      <c r="M26" s="619"/>
      <c r="N26" s="619"/>
      <c r="O26" s="619"/>
      <c r="P26" s="619"/>
      <c r="Q26" s="620"/>
      <c r="R26" s="621">
        <v>4163</v>
      </c>
      <c r="S26" s="622"/>
      <c r="T26" s="622"/>
      <c r="U26" s="622"/>
      <c r="V26" s="622"/>
      <c r="W26" s="622"/>
      <c r="X26" s="622"/>
      <c r="Y26" s="623"/>
      <c r="Z26" s="659">
        <v>0</v>
      </c>
      <c r="AA26" s="659"/>
      <c r="AB26" s="659"/>
      <c r="AC26" s="659"/>
      <c r="AD26" s="660">
        <v>4163</v>
      </c>
      <c r="AE26" s="660"/>
      <c r="AF26" s="660"/>
      <c r="AG26" s="660"/>
      <c r="AH26" s="660"/>
      <c r="AI26" s="660"/>
      <c r="AJ26" s="660"/>
      <c r="AK26" s="660"/>
      <c r="AL26" s="624">
        <v>0</v>
      </c>
      <c r="AM26" s="625"/>
      <c r="AN26" s="625"/>
      <c r="AO26" s="661"/>
      <c r="AP26" s="618" t="s">
        <v>283</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284</v>
      </c>
      <c r="CE26" s="619"/>
      <c r="CF26" s="619"/>
      <c r="CG26" s="619"/>
      <c r="CH26" s="619"/>
      <c r="CI26" s="619"/>
      <c r="CJ26" s="619"/>
      <c r="CK26" s="619"/>
      <c r="CL26" s="619"/>
      <c r="CM26" s="619"/>
      <c r="CN26" s="619"/>
      <c r="CO26" s="619"/>
      <c r="CP26" s="619"/>
      <c r="CQ26" s="620"/>
      <c r="CR26" s="621">
        <v>2669240</v>
      </c>
      <c r="CS26" s="622"/>
      <c r="CT26" s="622"/>
      <c r="CU26" s="622"/>
      <c r="CV26" s="622"/>
      <c r="CW26" s="622"/>
      <c r="CX26" s="622"/>
      <c r="CY26" s="623"/>
      <c r="CZ26" s="624">
        <v>6.4</v>
      </c>
      <c r="DA26" s="636"/>
      <c r="DB26" s="636"/>
      <c r="DC26" s="637"/>
      <c r="DD26" s="627">
        <v>2537143</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285</v>
      </c>
      <c r="C27" s="619"/>
      <c r="D27" s="619"/>
      <c r="E27" s="619"/>
      <c r="F27" s="619"/>
      <c r="G27" s="619"/>
      <c r="H27" s="619"/>
      <c r="I27" s="619"/>
      <c r="J27" s="619"/>
      <c r="K27" s="619"/>
      <c r="L27" s="619"/>
      <c r="M27" s="619"/>
      <c r="N27" s="619"/>
      <c r="O27" s="619"/>
      <c r="P27" s="619"/>
      <c r="Q27" s="620"/>
      <c r="R27" s="621">
        <v>147243</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5881240</v>
      </c>
      <c r="BH27" s="622"/>
      <c r="BI27" s="622"/>
      <c r="BJ27" s="622"/>
      <c r="BK27" s="622"/>
      <c r="BL27" s="622"/>
      <c r="BM27" s="622"/>
      <c r="BN27" s="623"/>
      <c r="BO27" s="659">
        <v>100</v>
      </c>
      <c r="BP27" s="659"/>
      <c r="BQ27" s="659"/>
      <c r="BR27" s="659"/>
      <c r="BS27" s="660">
        <v>66102</v>
      </c>
      <c r="BT27" s="660"/>
      <c r="BU27" s="660"/>
      <c r="BV27" s="660"/>
      <c r="BW27" s="660"/>
      <c r="BX27" s="660"/>
      <c r="BY27" s="660"/>
      <c r="BZ27" s="660"/>
      <c r="CA27" s="660"/>
      <c r="CB27" s="700"/>
      <c r="CD27" s="618" t="s">
        <v>287</v>
      </c>
      <c r="CE27" s="619"/>
      <c r="CF27" s="619"/>
      <c r="CG27" s="619"/>
      <c r="CH27" s="619"/>
      <c r="CI27" s="619"/>
      <c r="CJ27" s="619"/>
      <c r="CK27" s="619"/>
      <c r="CL27" s="619"/>
      <c r="CM27" s="619"/>
      <c r="CN27" s="619"/>
      <c r="CO27" s="619"/>
      <c r="CP27" s="619"/>
      <c r="CQ27" s="620"/>
      <c r="CR27" s="621">
        <v>8298974</v>
      </c>
      <c r="CS27" s="634"/>
      <c r="CT27" s="634"/>
      <c r="CU27" s="634"/>
      <c r="CV27" s="634"/>
      <c r="CW27" s="634"/>
      <c r="CX27" s="634"/>
      <c r="CY27" s="635"/>
      <c r="CZ27" s="624">
        <v>19.8</v>
      </c>
      <c r="DA27" s="636"/>
      <c r="DB27" s="636"/>
      <c r="DC27" s="637"/>
      <c r="DD27" s="627">
        <v>3029672</v>
      </c>
      <c r="DE27" s="634"/>
      <c r="DF27" s="634"/>
      <c r="DG27" s="634"/>
      <c r="DH27" s="634"/>
      <c r="DI27" s="634"/>
      <c r="DJ27" s="634"/>
      <c r="DK27" s="635"/>
      <c r="DL27" s="627">
        <v>1999236</v>
      </c>
      <c r="DM27" s="634"/>
      <c r="DN27" s="634"/>
      <c r="DO27" s="634"/>
      <c r="DP27" s="634"/>
      <c r="DQ27" s="634"/>
      <c r="DR27" s="634"/>
      <c r="DS27" s="634"/>
      <c r="DT27" s="634"/>
      <c r="DU27" s="634"/>
      <c r="DV27" s="635"/>
      <c r="DW27" s="624">
        <v>11.1</v>
      </c>
      <c r="DX27" s="636"/>
      <c r="DY27" s="636"/>
      <c r="DZ27" s="636"/>
      <c r="EA27" s="636"/>
      <c r="EB27" s="636"/>
      <c r="EC27" s="648"/>
    </row>
    <row r="28" spans="2:133" ht="11.25" customHeight="1" x14ac:dyDescent="0.15">
      <c r="B28" s="618" t="s">
        <v>288</v>
      </c>
      <c r="C28" s="619"/>
      <c r="D28" s="619"/>
      <c r="E28" s="619"/>
      <c r="F28" s="619"/>
      <c r="G28" s="619"/>
      <c r="H28" s="619"/>
      <c r="I28" s="619"/>
      <c r="J28" s="619"/>
      <c r="K28" s="619"/>
      <c r="L28" s="619"/>
      <c r="M28" s="619"/>
      <c r="N28" s="619"/>
      <c r="O28" s="619"/>
      <c r="P28" s="619"/>
      <c r="Q28" s="620"/>
      <c r="R28" s="621">
        <v>105734</v>
      </c>
      <c r="S28" s="622"/>
      <c r="T28" s="622"/>
      <c r="U28" s="622"/>
      <c r="V28" s="622"/>
      <c r="W28" s="622"/>
      <c r="X28" s="622"/>
      <c r="Y28" s="623"/>
      <c r="Z28" s="659">
        <v>0.2</v>
      </c>
      <c r="AA28" s="659"/>
      <c r="AB28" s="659"/>
      <c r="AC28" s="659"/>
      <c r="AD28" s="660">
        <v>11103</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3296321</v>
      </c>
      <c r="CS28" s="622"/>
      <c r="CT28" s="622"/>
      <c r="CU28" s="622"/>
      <c r="CV28" s="622"/>
      <c r="CW28" s="622"/>
      <c r="CX28" s="622"/>
      <c r="CY28" s="623"/>
      <c r="CZ28" s="624">
        <v>7.9</v>
      </c>
      <c r="DA28" s="636"/>
      <c r="DB28" s="636"/>
      <c r="DC28" s="637"/>
      <c r="DD28" s="627">
        <v>3262642</v>
      </c>
      <c r="DE28" s="622"/>
      <c r="DF28" s="622"/>
      <c r="DG28" s="622"/>
      <c r="DH28" s="622"/>
      <c r="DI28" s="622"/>
      <c r="DJ28" s="622"/>
      <c r="DK28" s="623"/>
      <c r="DL28" s="627">
        <v>3262642</v>
      </c>
      <c r="DM28" s="622"/>
      <c r="DN28" s="622"/>
      <c r="DO28" s="622"/>
      <c r="DP28" s="622"/>
      <c r="DQ28" s="622"/>
      <c r="DR28" s="622"/>
      <c r="DS28" s="622"/>
      <c r="DT28" s="622"/>
      <c r="DU28" s="622"/>
      <c r="DV28" s="623"/>
      <c r="DW28" s="624">
        <v>18.2</v>
      </c>
      <c r="DX28" s="636"/>
      <c r="DY28" s="636"/>
      <c r="DZ28" s="636"/>
      <c r="EA28" s="636"/>
      <c r="EB28" s="636"/>
      <c r="EC28" s="648"/>
    </row>
    <row r="29" spans="2:133" ht="11.25" customHeight="1" x14ac:dyDescent="0.15">
      <c r="B29" s="618" t="s">
        <v>290</v>
      </c>
      <c r="C29" s="619"/>
      <c r="D29" s="619"/>
      <c r="E29" s="619"/>
      <c r="F29" s="619"/>
      <c r="G29" s="619"/>
      <c r="H29" s="619"/>
      <c r="I29" s="619"/>
      <c r="J29" s="619"/>
      <c r="K29" s="619"/>
      <c r="L29" s="619"/>
      <c r="M29" s="619"/>
      <c r="N29" s="619"/>
      <c r="O29" s="619"/>
      <c r="P29" s="619"/>
      <c r="Q29" s="620"/>
      <c r="R29" s="621">
        <v>135782</v>
      </c>
      <c r="S29" s="622"/>
      <c r="T29" s="622"/>
      <c r="U29" s="622"/>
      <c r="V29" s="622"/>
      <c r="W29" s="622"/>
      <c r="X29" s="622"/>
      <c r="Y29" s="623"/>
      <c r="Z29" s="659">
        <v>0.3</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291</v>
      </c>
      <c r="CE29" s="641"/>
      <c r="CF29" s="618" t="s">
        <v>66</v>
      </c>
      <c r="CG29" s="619"/>
      <c r="CH29" s="619"/>
      <c r="CI29" s="619"/>
      <c r="CJ29" s="619"/>
      <c r="CK29" s="619"/>
      <c r="CL29" s="619"/>
      <c r="CM29" s="619"/>
      <c r="CN29" s="619"/>
      <c r="CO29" s="619"/>
      <c r="CP29" s="619"/>
      <c r="CQ29" s="620"/>
      <c r="CR29" s="621">
        <v>3296052</v>
      </c>
      <c r="CS29" s="634"/>
      <c r="CT29" s="634"/>
      <c r="CU29" s="634"/>
      <c r="CV29" s="634"/>
      <c r="CW29" s="634"/>
      <c r="CX29" s="634"/>
      <c r="CY29" s="635"/>
      <c r="CZ29" s="624">
        <v>7.9</v>
      </c>
      <c r="DA29" s="636"/>
      <c r="DB29" s="636"/>
      <c r="DC29" s="637"/>
      <c r="DD29" s="627">
        <v>3262373</v>
      </c>
      <c r="DE29" s="634"/>
      <c r="DF29" s="634"/>
      <c r="DG29" s="634"/>
      <c r="DH29" s="634"/>
      <c r="DI29" s="634"/>
      <c r="DJ29" s="634"/>
      <c r="DK29" s="635"/>
      <c r="DL29" s="627">
        <v>3262373</v>
      </c>
      <c r="DM29" s="634"/>
      <c r="DN29" s="634"/>
      <c r="DO29" s="634"/>
      <c r="DP29" s="634"/>
      <c r="DQ29" s="634"/>
      <c r="DR29" s="634"/>
      <c r="DS29" s="634"/>
      <c r="DT29" s="634"/>
      <c r="DU29" s="634"/>
      <c r="DV29" s="635"/>
      <c r="DW29" s="624">
        <v>18.2</v>
      </c>
      <c r="DX29" s="636"/>
      <c r="DY29" s="636"/>
      <c r="DZ29" s="636"/>
      <c r="EA29" s="636"/>
      <c r="EB29" s="636"/>
      <c r="EC29" s="648"/>
    </row>
    <row r="30" spans="2:133" ht="11.25" customHeight="1" x14ac:dyDescent="0.15">
      <c r="B30" s="618" t="s">
        <v>292</v>
      </c>
      <c r="C30" s="619"/>
      <c r="D30" s="619"/>
      <c r="E30" s="619"/>
      <c r="F30" s="619"/>
      <c r="G30" s="619"/>
      <c r="H30" s="619"/>
      <c r="I30" s="619"/>
      <c r="J30" s="619"/>
      <c r="K30" s="619"/>
      <c r="L30" s="619"/>
      <c r="M30" s="619"/>
      <c r="N30" s="619"/>
      <c r="O30" s="619"/>
      <c r="P30" s="619"/>
      <c r="Q30" s="620"/>
      <c r="R30" s="621">
        <v>9076400</v>
      </c>
      <c r="S30" s="622"/>
      <c r="T30" s="622"/>
      <c r="U30" s="622"/>
      <c r="V30" s="622"/>
      <c r="W30" s="622"/>
      <c r="X30" s="622"/>
      <c r="Y30" s="623"/>
      <c r="Z30" s="659">
        <v>21.4</v>
      </c>
      <c r="AA30" s="659"/>
      <c r="AB30" s="659"/>
      <c r="AC30" s="659"/>
      <c r="AD30" s="660" t="s">
        <v>122</v>
      </c>
      <c r="AE30" s="660"/>
      <c r="AF30" s="660"/>
      <c r="AG30" s="660"/>
      <c r="AH30" s="660"/>
      <c r="AI30" s="660"/>
      <c r="AJ30" s="660"/>
      <c r="AK30" s="660"/>
      <c r="AL30" s="624" t="s">
        <v>122</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6"/>
      <c r="BI30" s="696"/>
      <c r="BJ30" s="696"/>
      <c r="BK30" s="696"/>
      <c r="BL30" s="696"/>
      <c r="BM30" s="696"/>
      <c r="BN30" s="696"/>
      <c r="BO30" s="696"/>
      <c r="BP30" s="696"/>
      <c r="BQ30" s="697"/>
      <c r="BR30" s="673" t="s">
        <v>294</v>
      </c>
      <c r="BS30" s="696"/>
      <c r="BT30" s="696"/>
      <c r="BU30" s="696"/>
      <c r="BV30" s="696"/>
      <c r="BW30" s="696"/>
      <c r="BX30" s="696"/>
      <c r="BY30" s="696"/>
      <c r="BZ30" s="696"/>
      <c r="CA30" s="696"/>
      <c r="CB30" s="697"/>
      <c r="CD30" s="642"/>
      <c r="CE30" s="643"/>
      <c r="CF30" s="618" t="s">
        <v>295</v>
      </c>
      <c r="CG30" s="619"/>
      <c r="CH30" s="619"/>
      <c r="CI30" s="619"/>
      <c r="CJ30" s="619"/>
      <c r="CK30" s="619"/>
      <c r="CL30" s="619"/>
      <c r="CM30" s="619"/>
      <c r="CN30" s="619"/>
      <c r="CO30" s="619"/>
      <c r="CP30" s="619"/>
      <c r="CQ30" s="620"/>
      <c r="CR30" s="621">
        <v>3168101</v>
      </c>
      <c r="CS30" s="622"/>
      <c r="CT30" s="622"/>
      <c r="CU30" s="622"/>
      <c r="CV30" s="622"/>
      <c r="CW30" s="622"/>
      <c r="CX30" s="622"/>
      <c r="CY30" s="623"/>
      <c r="CZ30" s="624">
        <v>7.6</v>
      </c>
      <c r="DA30" s="636"/>
      <c r="DB30" s="636"/>
      <c r="DC30" s="637"/>
      <c r="DD30" s="627">
        <v>3134422</v>
      </c>
      <c r="DE30" s="622"/>
      <c r="DF30" s="622"/>
      <c r="DG30" s="622"/>
      <c r="DH30" s="622"/>
      <c r="DI30" s="622"/>
      <c r="DJ30" s="622"/>
      <c r="DK30" s="623"/>
      <c r="DL30" s="627">
        <v>3134422</v>
      </c>
      <c r="DM30" s="622"/>
      <c r="DN30" s="622"/>
      <c r="DO30" s="622"/>
      <c r="DP30" s="622"/>
      <c r="DQ30" s="622"/>
      <c r="DR30" s="622"/>
      <c r="DS30" s="622"/>
      <c r="DT30" s="622"/>
      <c r="DU30" s="622"/>
      <c r="DV30" s="623"/>
      <c r="DW30" s="624">
        <v>17.399999999999999</v>
      </c>
      <c r="DX30" s="636"/>
      <c r="DY30" s="636"/>
      <c r="DZ30" s="636"/>
      <c r="EA30" s="636"/>
      <c r="EB30" s="636"/>
      <c r="EC30" s="648"/>
    </row>
    <row r="31" spans="2:133" ht="11.25" customHeight="1" x14ac:dyDescent="0.15">
      <c r="B31" s="688" t="s">
        <v>296</v>
      </c>
      <c r="C31" s="689"/>
      <c r="D31" s="689"/>
      <c r="E31" s="689"/>
      <c r="F31" s="689"/>
      <c r="G31" s="689"/>
      <c r="H31" s="689"/>
      <c r="I31" s="689"/>
      <c r="J31" s="689"/>
      <c r="K31" s="689"/>
      <c r="L31" s="689"/>
      <c r="M31" s="689"/>
      <c r="N31" s="689"/>
      <c r="O31" s="689"/>
      <c r="P31" s="689"/>
      <c r="Q31" s="690"/>
      <c r="R31" s="621">
        <v>80083</v>
      </c>
      <c r="S31" s="622"/>
      <c r="T31" s="622"/>
      <c r="U31" s="622"/>
      <c r="V31" s="622"/>
      <c r="W31" s="622"/>
      <c r="X31" s="622"/>
      <c r="Y31" s="623"/>
      <c r="Z31" s="659">
        <v>0.2</v>
      </c>
      <c r="AA31" s="659"/>
      <c r="AB31" s="659"/>
      <c r="AC31" s="659"/>
      <c r="AD31" s="660">
        <v>80083</v>
      </c>
      <c r="AE31" s="660"/>
      <c r="AF31" s="660"/>
      <c r="AG31" s="660"/>
      <c r="AH31" s="660"/>
      <c r="AI31" s="660"/>
      <c r="AJ31" s="660"/>
      <c r="AK31" s="660"/>
      <c r="AL31" s="624">
        <v>0.4</v>
      </c>
      <c r="AM31" s="625"/>
      <c r="AN31" s="625"/>
      <c r="AO31" s="661"/>
      <c r="AP31" s="691" t="s">
        <v>297</v>
      </c>
      <c r="AQ31" s="692"/>
      <c r="AR31" s="692"/>
      <c r="AS31" s="692"/>
      <c r="AT31" s="693" t="s">
        <v>298</v>
      </c>
      <c r="AU31" s="218"/>
      <c r="AV31" s="218"/>
      <c r="AW31" s="218"/>
      <c r="AX31" s="679" t="s">
        <v>176</v>
      </c>
      <c r="AY31" s="680"/>
      <c r="AZ31" s="680"/>
      <c r="BA31" s="680"/>
      <c r="BB31" s="680"/>
      <c r="BC31" s="680"/>
      <c r="BD31" s="680"/>
      <c r="BE31" s="680"/>
      <c r="BF31" s="681"/>
      <c r="BG31" s="683">
        <v>99.2</v>
      </c>
      <c r="BH31" s="684"/>
      <c r="BI31" s="684"/>
      <c r="BJ31" s="684"/>
      <c r="BK31" s="684"/>
      <c r="BL31" s="684"/>
      <c r="BM31" s="685">
        <v>96.9</v>
      </c>
      <c r="BN31" s="684"/>
      <c r="BO31" s="684"/>
      <c r="BP31" s="684"/>
      <c r="BQ31" s="686"/>
      <c r="BR31" s="683">
        <v>99.3</v>
      </c>
      <c r="BS31" s="684"/>
      <c r="BT31" s="684"/>
      <c r="BU31" s="684"/>
      <c r="BV31" s="684"/>
      <c r="BW31" s="684"/>
      <c r="BX31" s="685">
        <v>96.4</v>
      </c>
      <c r="BY31" s="684"/>
      <c r="BZ31" s="684"/>
      <c r="CA31" s="684"/>
      <c r="CB31" s="686"/>
      <c r="CD31" s="642"/>
      <c r="CE31" s="643"/>
      <c r="CF31" s="618" t="s">
        <v>299</v>
      </c>
      <c r="CG31" s="619"/>
      <c r="CH31" s="619"/>
      <c r="CI31" s="619"/>
      <c r="CJ31" s="619"/>
      <c r="CK31" s="619"/>
      <c r="CL31" s="619"/>
      <c r="CM31" s="619"/>
      <c r="CN31" s="619"/>
      <c r="CO31" s="619"/>
      <c r="CP31" s="619"/>
      <c r="CQ31" s="620"/>
      <c r="CR31" s="621">
        <v>127951</v>
      </c>
      <c r="CS31" s="634"/>
      <c r="CT31" s="634"/>
      <c r="CU31" s="634"/>
      <c r="CV31" s="634"/>
      <c r="CW31" s="634"/>
      <c r="CX31" s="634"/>
      <c r="CY31" s="635"/>
      <c r="CZ31" s="624">
        <v>0.3</v>
      </c>
      <c r="DA31" s="636"/>
      <c r="DB31" s="636"/>
      <c r="DC31" s="637"/>
      <c r="DD31" s="627">
        <v>127951</v>
      </c>
      <c r="DE31" s="634"/>
      <c r="DF31" s="634"/>
      <c r="DG31" s="634"/>
      <c r="DH31" s="634"/>
      <c r="DI31" s="634"/>
      <c r="DJ31" s="634"/>
      <c r="DK31" s="635"/>
      <c r="DL31" s="627">
        <v>127951</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300</v>
      </c>
      <c r="C32" s="619"/>
      <c r="D32" s="619"/>
      <c r="E32" s="619"/>
      <c r="F32" s="619"/>
      <c r="G32" s="619"/>
      <c r="H32" s="619"/>
      <c r="I32" s="619"/>
      <c r="J32" s="619"/>
      <c r="K32" s="619"/>
      <c r="L32" s="619"/>
      <c r="M32" s="619"/>
      <c r="N32" s="619"/>
      <c r="O32" s="619"/>
      <c r="P32" s="619"/>
      <c r="Q32" s="620"/>
      <c r="R32" s="621">
        <v>3828574</v>
      </c>
      <c r="S32" s="622"/>
      <c r="T32" s="622"/>
      <c r="U32" s="622"/>
      <c r="V32" s="622"/>
      <c r="W32" s="622"/>
      <c r="X32" s="622"/>
      <c r="Y32" s="623"/>
      <c r="Z32" s="659">
        <v>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301</v>
      </c>
      <c r="AX32" s="618" t="s">
        <v>302</v>
      </c>
      <c r="AY32" s="619"/>
      <c r="AZ32" s="619"/>
      <c r="BA32" s="619"/>
      <c r="BB32" s="619"/>
      <c r="BC32" s="619"/>
      <c r="BD32" s="619"/>
      <c r="BE32" s="619"/>
      <c r="BF32" s="620"/>
      <c r="BG32" s="687">
        <v>99.4</v>
      </c>
      <c r="BH32" s="634"/>
      <c r="BI32" s="634"/>
      <c r="BJ32" s="634"/>
      <c r="BK32" s="634"/>
      <c r="BL32" s="634"/>
      <c r="BM32" s="625">
        <v>97.4</v>
      </c>
      <c r="BN32" s="634"/>
      <c r="BO32" s="634"/>
      <c r="BP32" s="634"/>
      <c r="BQ32" s="657"/>
      <c r="BR32" s="687">
        <v>99.4</v>
      </c>
      <c r="BS32" s="634"/>
      <c r="BT32" s="634"/>
      <c r="BU32" s="634"/>
      <c r="BV32" s="634"/>
      <c r="BW32" s="634"/>
      <c r="BX32" s="625">
        <v>96.9</v>
      </c>
      <c r="BY32" s="634"/>
      <c r="BZ32" s="634"/>
      <c r="CA32" s="634"/>
      <c r="CB32" s="657"/>
      <c r="CD32" s="644"/>
      <c r="CE32" s="645"/>
      <c r="CF32" s="618" t="s">
        <v>303</v>
      </c>
      <c r="CG32" s="619"/>
      <c r="CH32" s="619"/>
      <c r="CI32" s="619"/>
      <c r="CJ32" s="619"/>
      <c r="CK32" s="619"/>
      <c r="CL32" s="619"/>
      <c r="CM32" s="619"/>
      <c r="CN32" s="619"/>
      <c r="CO32" s="619"/>
      <c r="CP32" s="619"/>
      <c r="CQ32" s="620"/>
      <c r="CR32" s="621">
        <v>269</v>
      </c>
      <c r="CS32" s="622"/>
      <c r="CT32" s="622"/>
      <c r="CU32" s="622"/>
      <c r="CV32" s="622"/>
      <c r="CW32" s="622"/>
      <c r="CX32" s="622"/>
      <c r="CY32" s="623"/>
      <c r="CZ32" s="624">
        <v>0</v>
      </c>
      <c r="DA32" s="636"/>
      <c r="DB32" s="636"/>
      <c r="DC32" s="637"/>
      <c r="DD32" s="627">
        <v>269</v>
      </c>
      <c r="DE32" s="622"/>
      <c r="DF32" s="622"/>
      <c r="DG32" s="622"/>
      <c r="DH32" s="622"/>
      <c r="DI32" s="622"/>
      <c r="DJ32" s="622"/>
      <c r="DK32" s="623"/>
      <c r="DL32" s="627">
        <v>269</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304</v>
      </c>
      <c r="C33" s="619"/>
      <c r="D33" s="619"/>
      <c r="E33" s="619"/>
      <c r="F33" s="619"/>
      <c r="G33" s="619"/>
      <c r="H33" s="619"/>
      <c r="I33" s="619"/>
      <c r="J33" s="619"/>
      <c r="K33" s="619"/>
      <c r="L33" s="619"/>
      <c r="M33" s="619"/>
      <c r="N33" s="619"/>
      <c r="O33" s="619"/>
      <c r="P33" s="619"/>
      <c r="Q33" s="620"/>
      <c r="R33" s="621">
        <v>27902</v>
      </c>
      <c r="S33" s="622"/>
      <c r="T33" s="622"/>
      <c r="U33" s="622"/>
      <c r="V33" s="622"/>
      <c r="W33" s="622"/>
      <c r="X33" s="622"/>
      <c r="Y33" s="623"/>
      <c r="Z33" s="659">
        <v>0.1</v>
      </c>
      <c r="AA33" s="659"/>
      <c r="AB33" s="659"/>
      <c r="AC33" s="659"/>
      <c r="AD33" s="660">
        <v>16993</v>
      </c>
      <c r="AE33" s="660"/>
      <c r="AF33" s="660"/>
      <c r="AG33" s="660"/>
      <c r="AH33" s="660"/>
      <c r="AI33" s="660"/>
      <c r="AJ33" s="660"/>
      <c r="AK33" s="660"/>
      <c r="AL33" s="624">
        <v>0.1</v>
      </c>
      <c r="AM33" s="625"/>
      <c r="AN33" s="625"/>
      <c r="AO33" s="661"/>
      <c r="AP33" s="664"/>
      <c r="AQ33" s="665"/>
      <c r="AR33" s="665"/>
      <c r="AS33" s="665"/>
      <c r="AT33" s="695"/>
      <c r="AU33" s="219"/>
      <c r="AV33" s="219"/>
      <c r="AW33" s="219"/>
      <c r="AX33" s="602" t="s">
        <v>305</v>
      </c>
      <c r="AY33" s="603"/>
      <c r="AZ33" s="603"/>
      <c r="BA33" s="603"/>
      <c r="BB33" s="603"/>
      <c r="BC33" s="603"/>
      <c r="BD33" s="603"/>
      <c r="BE33" s="603"/>
      <c r="BF33" s="604"/>
      <c r="BG33" s="682">
        <v>98.9</v>
      </c>
      <c r="BH33" s="606"/>
      <c r="BI33" s="606"/>
      <c r="BJ33" s="606"/>
      <c r="BK33" s="606"/>
      <c r="BL33" s="606"/>
      <c r="BM33" s="652">
        <v>95.5</v>
      </c>
      <c r="BN33" s="606"/>
      <c r="BO33" s="606"/>
      <c r="BP33" s="606"/>
      <c r="BQ33" s="669"/>
      <c r="BR33" s="682">
        <v>99</v>
      </c>
      <c r="BS33" s="606"/>
      <c r="BT33" s="606"/>
      <c r="BU33" s="606"/>
      <c r="BV33" s="606"/>
      <c r="BW33" s="606"/>
      <c r="BX33" s="652">
        <v>94.8</v>
      </c>
      <c r="BY33" s="606"/>
      <c r="BZ33" s="606"/>
      <c r="CA33" s="606"/>
      <c r="CB33" s="669"/>
      <c r="CD33" s="618" t="s">
        <v>306</v>
      </c>
      <c r="CE33" s="619"/>
      <c r="CF33" s="619"/>
      <c r="CG33" s="619"/>
      <c r="CH33" s="619"/>
      <c r="CI33" s="619"/>
      <c r="CJ33" s="619"/>
      <c r="CK33" s="619"/>
      <c r="CL33" s="619"/>
      <c r="CM33" s="619"/>
      <c r="CN33" s="619"/>
      <c r="CO33" s="619"/>
      <c r="CP33" s="619"/>
      <c r="CQ33" s="620"/>
      <c r="CR33" s="621">
        <v>21472837</v>
      </c>
      <c r="CS33" s="634"/>
      <c r="CT33" s="634"/>
      <c r="CU33" s="634"/>
      <c r="CV33" s="634"/>
      <c r="CW33" s="634"/>
      <c r="CX33" s="634"/>
      <c r="CY33" s="635"/>
      <c r="CZ33" s="624">
        <v>51.3</v>
      </c>
      <c r="DA33" s="636"/>
      <c r="DB33" s="636"/>
      <c r="DC33" s="637"/>
      <c r="DD33" s="627">
        <v>14222733</v>
      </c>
      <c r="DE33" s="634"/>
      <c r="DF33" s="634"/>
      <c r="DG33" s="634"/>
      <c r="DH33" s="634"/>
      <c r="DI33" s="634"/>
      <c r="DJ33" s="634"/>
      <c r="DK33" s="635"/>
      <c r="DL33" s="627">
        <v>8299211</v>
      </c>
      <c r="DM33" s="634"/>
      <c r="DN33" s="634"/>
      <c r="DO33" s="634"/>
      <c r="DP33" s="634"/>
      <c r="DQ33" s="634"/>
      <c r="DR33" s="634"/>
      <c r="DS33" s="634"/>
      <c r="DT33" s="634"/>
      <c r="DU33" s="634"/>
      <c r="DV33" s="635"/>
      <c r="DW33" s="624">
        <v>46.2</v>
      </c>
      <c r="DX33" s="636"/>
      <c r="DY33" s="636"/>
      <c r="DZ33" s="636"/>
      <c r="EA33" s="636"/>
      <c r="EB33" s="636"/>
      <c r="EC33" s="648"/>
    </row>
    <row r="34" spans="2:133" ht="11.25" customHeight="1" x14ac:dyDescent="0.15">
      <c r="B34" s="618" t="s">
        <v>307</v>
      </c>
      <c r="C34" s="619"/>
      <c r="D34" s="619"/>
      <c r="E34" s="619"/>
      <c r="F34" s="619"/>
      <c r="G34" s="619"/>
      <c r="H34" s="619"/>
      <c r="I34" s="619"/>
      <c r="J34" s="619"/>
      <c r="K34" s="619"/>
      <c r="L34" s="619"/>
      <c r="M34" s="619"/>
      <c r="N34" s="619"/>
      <c r="O34" s="619"/>
      <c r="P34" s="619"/>
      <c r="Q34" s="620"/>
      <c r="R34" s="621">
        <v>166290</v>
      </c>
      <c r="S34" s="622"/>
      <c r="T34" s="622"/>
      <c r="U34" s="622"/>
      <c r="V34" s="622"/>
      <c r="W34" s="622"/>
      <c r="X34" s="622"/>
      <c r="Y34" s="623"/>
      <c r="Z34" s="659">
        <v>0.4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4061341</v>
      </c>
      <c r="CS34" s="622"/>
      <c r="CT34" s="622"/>
      <c r="CU34" s="622"/>
      <c r="CV34" s="622"/>
      <c r="CW34" s="622"/>
      <c r="CX34" s="622"/>
      <c r="CY34" s="623"/>
      <c r="CZ34" s="624">
        <v>9.6999999999999993</v>
      </c>
      <c r="DA34" s="636"/>
      <c r="DB34" s="636"/>
      <c r="DC34" s="637"/>
      <c r="DD34" s="627">
        <v>3359136</v>
      </c>
      <c r="DE34" s="622"/>
      <c r="DF34" s="622"/>
      <c r="DG34" s="622"/>
      <c r="DH34" s="622"/>
      <c r="DI34" s="622"/>
      <c r="DJ34" s="622"/>
      <c r="DK34" s="623"/>
      <c r="DL34" s="627">
        <v>2409484</v>
      </c>
      <c r="DM34" s="622"/>
      <c r="DN34" s="622"/>
      <c r="DO34" s="622"/>
      <c r="DP34" s="622"/>
      <c r="DQ34" s="622"/>
      <c r="DR34" s="622"/>
      <c r="DS34" s="622"/>
      <c r="DT34" s="622"/>
      <c r="DU34" s="622"/>
      <c r="DV34" s="623"/>
      <c r="DW34" s="624">
        <v>13.4</v>
      </c>
      <c r="DX34" s="636"/>
      <c r="DY34" s="636"/>
      <c r="DZ34" s="636"/>
      <c r="EA34" s="636"/>
      <c r="EB34" s="636"/>
      <c r="EC34" s="648"/>
    </row>
    <row r="35" spans="2:133" ht="11.25" customHeight="1" x14ac:dyDescent="0.15">
      <c r="B35" s="618" t="s">
        <v>309</v>
      </c>
      <c r="C35" s="619"/>
      <c r="D35" s="619"/>
      <c r="E35" s="619"/>
      <c r="F35" s="619"/>
      <c r="G35" s="619"/>
      <c r="H35" s="619"/>
      <c r="I35" s="619"/>
      <c r="J35" s="619"/>
      <c r="K35" s="619"/>
      <c r="L35" s="619"/>
      <c r="M35" s="619"/>
      <c r="N35" s="619"/>
      <c r="O35" s="619"/>
      <c r="P35" s="619"/>
      <c r="Q35" s="620"/>
      <c r="R35" s="621">
        <v>2608603</v>
      </c>
      <c r="S35" s="622"/>
      <c r="T35" s="622"/>
      <c r="U35" s="622"/>
      <c r="V35" s="622"/>
      <c r="W35" s="622"/>
      <c r="X35" s="622"/>
      <c r="Y35" s="623"/>
      <c r="Z35" s="659">
        <v>6.1</v>
      </c>
      <c r="AA35" s="659"/>
      <c r="AB35" s="659"/>
      <c r="AC35" s="659"/>
      <c r="AD35" s="660" t="s">
        <v>122</v>
      </c>
      <c r="AE35" s="660"/>
      <c r="AF35" s="660"/>
      <c r="AG35" s="660"/>
      <c r="AH35" s="660"/>
      <c r="AI35" s="660"/>
      <c r="AJ35" s="660"/>
      <c r="AK35" s="660"/>
      <c r="AL35" s="624" t="s">
        <v>122</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772227</v>
      </c>
      <c r="CS35" s="634"/>
      <c r="CT35" s="634"/>
      <c r="CU35" s="634"/>
      <c r="CV35" s="634"/>
      <c r="CW35" s="634"/>
      <c r="CX35" s="634"/>
      <c r="CY35" s="635"/>
      <c r="CZ35" s="624">
        <v>1.8</v>
      </c>
      <c r="DA35" s="636"/>
      <c r="DB35" s="636"/>
      <c r="DC35" s="637"/>
      <c r="DD35" s="627">
        <v>696091</v>
      </c>
      <c r="DE35" s="634"/>
      <c r="DF35" s="634"/>
      <c r="DG35" s="634"/>
      <c r="DH35" s="634"/>
      <c r="DI35" s="634"/>
      <c r="DJ35" s="634"/>
      <c r="DK35" s="635"/>
      <c r="DL35" s="627">
        <v>419102</v>
      </c>
      <c r="DM35" s="634"/>
      <c r="DN35" s="634"/>
      <c r="DO35" s="634"/>
      <c r="DP35" s="634"/>
      <c r="DQ35" s="634"/>
      <c r="DR35" s="634"/>
      <c r="DS35" s="634"/>
      <c r="DT35" s="634"/>
      <c r="DU35" s="634"/>
      <c r="DV35" s="635"/>
      <c r="DW35" s="624">
        <v>2.2999999999999998</v>
      </c>
      <c r="DX35" s="636"/>
      <c r="DY35" s="636"/>
      <c r="DZ35" s="636"/>
      <c r="EA35" s="636"/>
      <c r="EB35" s="636"/>
      <c r="EC35" s="648"/>
    </row>
    <row r="36" spans="2:133" ht="11.25" customHeight="1" x14ac:dyDescent="0.15">
      <c r="B36" s="618" t="s">
        <v>313</v>
      </c>
      <c r="C36" s="619"/>
      <c r="D36" s="619"/>
      <c r="E36" s="619"/>
      <c r="F36" s="619"/>
      <c r="G36" s="619"/>
      <c r="H36" s="619"/>
      <c r="I36" s="619"/>
      <c r="J36" s="619"/>
      <c r="K36" s="619"/>
      <c r="L36" s="619"/>
      <c r="M36" s="619"/>
      <c r="N36" s="619"/>
      <c r="O36" s="619"/>
      <c r="P36" s="619"/>
      <c r="Q36" s="620"/>
      <c r="R36" s="621">
        <v>950215</v>
      </c>
      <c r="S36" s="622"/>
      <c r="T36" s="622"/>
      <c r="U36" s="622"/>
      <c r="V36" s="622"/>
      <c r="W36" s="622"/>
      <c r="X36" s="622"/>
      <c r="Y36" s="623"/>
      <c r="Z36" s="659">
        <v>2.2000000000000002</v>
      </c>
      <c r="AA36" s="659"/>
      <c r="AB36" s="659"/>
      <c r="AC36" s="659"/>
      <c r="AD36" s="660" t="s">
        <v>122</v>
      </c>
      <c r="AE36" s="660"/>
      <c r="AF36" s="660"/>
      <c r="AG36" s="660"/>
      <c r="AH36" s="660"/>
      <c r="AI36" s="660"/>
      <c r="AJ36" s="660"/>
      <c r="AK36" s="660"/>
      <c r="AL36" s="624" t="s">
        <v>122</v>
      </c>
      <c r="AM36" s="625"/>
      <c r="AN36" s="625"/>
      <c r="AO36" s="661"/>
      <c r="AP36" s="222"/>
      <c r="AQ36" s="670" t="s">
        <v>314</v>
      </c>
      <c r="AR36" s="671"/>
      <c r="AS36" s="671"/>
      <c r="AT36" s="671"/>
      <c r="AU36" s="671"/>
      <c r="AV36" s="671"/>
      <c r="AW36" s="671"/>
      <c r="AX36" s="671"/>
      <c r="AY36" s="672"/>
      <c r="AZ36" s="676">
        <v>5694780</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224842</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10398922</v>
      </c>
      <c r="CS36" s="622"/>
      <c r="CT36" s="622"/>
      <c r="CU36" s="622"/>
      <c r="CV36" s="622"/>
      <c r="CW36" s="622"/>
      <c r="CX36" s="622"/>
      <c r="CY36" s="623"/>
      <c r="CZ36" s="624">
        <v>24.9</v>
      </c>
      <c r="DA36" s="636"/>
      <c r="DB36" s="636"/>
      <c r="DC36" s="637"/>
      <c r="DD36" s="627">
        <v>6958706</v>
      </c>
      <c r="DE36" s="622"/>
      <c r="DF36" s="622"/>
      <c r="DG36" s="622"/>
      <c r="DH36" s="622"/>
      <c r="DI36" s="622"/>
      <c r="DJ36" s="622"/>
      <c r="DK36" s="623"/>
      <c r="DL36" s="627">
        <v>3731215</v>
      </c>
      <c r="DM36" s="622"/>
      <c r="DN36" s="622"/>
      <c r="DO36" s="622"/>
      <c r="DP36" s="622"/>
      <c r="DQ36" s="622"/>
      <c r="DR36" s="622"/>
      <c r="DS36" s="622"/>
      <c r="DT36" s="622"/>
      <c r="DU36" s="622"/>
      <c r="DV36" s="623"/>
      <c r="DW36" s="624">
        <v>20.8</v>
      </c>
      <c r="DX36" s="636"/>
      <c r="DY36" s="636"/>
      <c r="DZ36" s="636"/>
      <c r="EA36" s="636"/>
      <c r="EB36" s="636"/>
      <c r="EC36" s="648"/>
    </row>
    <row r="37" spans="2:133" ht="11.25" customHeight="1" x14ac:dyDescent="0.15">
      <c r="B37" s="618" t="s">
        <v>317</v>
      </c>
      <c r="C37" s="619"/>
      <c r="D37" s="619"/>
      <c r="E37" s="619"/>
      <c r="F37" s="619"/>
      <c r="G37" s="619"/>
      <c r="H37" s="619"/>
      <c r="I37" s="619"/>
      <c r="J37" s="619"/>
      <c r="K37" s="619"/>
      <c r="L37" s="619"/>
      <c r="M37" s="619"/>
      <c r="N37" s="619"/>
      <c r="O37" s="619"/>
      <c r="P37" s="619"/>
      <c r="Q37" s="620"/>
      <c r="R37" s="621">
        <v>2447439</v>
      </c>
      <c r="S37" s="622"/>
      <c r="T37" s="622"/>
      <c r="U37" s="622"/>
      <c r="V37" s="622"/>
      <c r="W37" s="622"/>
      <c r="X37" s="622"/>
      <c r="Y37" s="623"/>
      <c r="Z37" s="659">
        <v>5.8</v>
      </c>
      <c r="AA37" s="659"/>
      <c r="AB37" s="659"/>
      <c r="AC37" s="659"/>
      <c r="AD37" s="660">
        <v>237</v>
      </c>
      <c r="AE37" s="660"/>
      <c r="AF37" s="660"/>
      <c r="AG37" s="660"/>
      <c r="AH37" s="660"/>
      <c r="AI37" s="660"/>
      <c r="AJ37" s="660"/>
      <c r="AK37" s="660"/>
      <c r="AL37" s="624">
        <v>0</v>
      </c>
      <c r="AM37" s="625"/>
      <c r="AN37" s="625"/>
      <c r="AO37" s="661"/>
      <c r="AQ37" s="654" t="s">
        <v>318</v>
      </c>
      <c r="AR37" s="655"/>
      <c r="AS37" s="655"/>
      <c r="AT37" s="655"/>
      <c r="AU37" s="655"/>
      <c r="AV37" s="655"/>
      <c r="AW37" s="655"/>
      <c r="AX37" s="655"/>
      <c r="AY37" s="656"/>
      <c r="AZ37" s="621">
        <v>2301341</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214868</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4480083</v>
      </c>
      <c r="CS37" s="634"/>
      <c r="CT37" s="634"/>
      <c r="CU37" s="634"/>
      <c r="CV37" s="634"/>
      <c r="CW37" s="634"/>
      <c r="CX37" s="634"/>
      <c r="CY37" s="635"/>
      <c r="CZ37" s="624">
        <v>10.7</v>
      </c>
      <c r="DA37" s="636"/>
      <c r="DB37" s="636"/>
      <c r="DC37" s="637"/>
      <c r="DD37" s="627">
        <v>2772276</v>
      </c>
      <c r="DE37" s="634"/>
      <c r="DF37" s="634"/>
      <c r="DG37" s="634"/>
      <c r="DH37" s="634"/>
      <c r="DI37" s="634"/>
      <c r="DJ37" s="634"/>
      <c r="DK37" s="635"/>
      <c r="DL37" s="627">
        <v>1922377</v>
      </c>
      <c r="DM37" s="634"/>
      <c r="DN37" s="634"/>
      <c r="DO37" s="634"/>
      <c r="DP37" s="634"/>
      <c r="DQ37" s="634"/>
      <c r="DR37" s="634"/>
      <c r="DS37" s="634"/>
      <c r="DT37" s="634"/>
      <c r="DU37" s="634"/>
      <c r="DV37" s="635"/>
      <c r="DW37" s="624">
        <v>10.7</v>
      </c>
      <c r="DX37" s="636"/>
      <c r="DY37" s="636"/>
      <c r="DZ37" s="636"/>
      <c r="EA37" s="636"/>
      <c r="EB37" s="636"/>
      <c r="EC37" s="648"/>
    </row>
    <row r="38" spans="2:133" ht="11.25" customHeight="1" x14ac:dyDescent="0.15">
      <c r="B38" s="618" t="s">
        <v>321</v>
      </c>
      <c r="C38" s="619"/>
      <c r="D38" s="619"/>
      <c r="E38" s="619"/>
      <c r="F38" s="619"/>
      <c r="G38" s="619"/>
      <c r="H38" s="619"/>
      <c r="I38" s="619"/>
      <c r="J38" s="619"/>
      <c r="K38" s="619"/>
      <c r="L38" s="619"/>
      <c r="M38" s="619"/>
      <c r="N38" s="619"/>
      <c r="O38" s="619"/>
      <c r="P38" s="619"/>
      <c r="Q38" s="620"/>
      <c r="R38" s="621">
        <v>3312793</v>
      </c>
      <c r="S38" s="622"/>
      <c r="T38" s="622"/>
      <c r="U38" s="622"/>
      <c r="V38" s="622"/>
      <c r="W38" s="622"/>
      <c r="X38" s="622"/>
      <c r="Y38" s="623"/>
      <c r="Z38" s="659">
        <v>7.8</v>
      </c>
      <c r="AA38" s="659"/>
      <c r="AB38" s="659"/>
      <c r="AC38" s="659"/>
      <c r="AD38" s="660" t="s">
        <v>122</v>
      </c>
      <c r="AE38" s="660"/>
      <c r="AF38" s="660"/>
      <c r="AG38" s="660"/>
      <c r="AH38" s="660"/>
      <c r="AI38" s="660"/>
      <c r="AJ38" s="660"/>
      <c r="AK38" s="660"/>
      <c r="AL38" s="624" t="s">
        <v>122</v>
      </c>
      <c r="AM38" s="625"/>
      <c r="AN38" s="625"/>
      <c r="AO38" s="661"/>
      <c r="AQ38" s="654" t="s">
        <v>322</v>
      </c>
      <c r="AR38" s="655"/>
      <c r="AS38" s="655"/>
      <c r="AT38" s="655"/>
      <c r="AU38" s="655"/>
      <c r="AV38" s="655"/>
      <c r="AW38" s="655"/>
      <c r="AX38" s="655"/>
      <c r="AY38" s="656"/>
      <c r="AZ38" s="621">
        <v>773997</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7425</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2400680</v>
      </c>
      <c r="CS38" s="622"/>
      <c r="CT38" s="622"/>
      <c r="CU38" s="622"/>
      <c r="CV38" s="622"/>
      <c r="CW38" s="622"/>
      <c r="CX38" s="622"/>
      <c r="CY38" s="623"/>
      <c r="CZ38" s="624">
        <v>5.7</v>
      </c>
      <c r="DA38" s="636"/>
      <c r="DB38" s="636"/>
      <c r="DC38" s="637"/>
      <c r="DD38" s="627">
        <v>1830404</v>
      </c>
      <c r="DE38" s="622"/>
      <c r="DF38" s="622"/>
      <c r="DG38" s="622"/>
      <c r="DH38" s="622"/>
      <c r="DI38" s="622"/>
      <c r="DJ38" s="622"/>
      <c r="DK38" s="623"/>
      <c r="DL38" s="627">
        <v>1739410</v>
      </c>
      <c r="DM38" s="622"/>
      <c r="DN38" s="622"/>
      <c r="DO38" s="622"/>
      <c r="DP38" s="622"/>
      <c r="DQ38" s="622"/>
      <c r="DR38" s="622"/>
      <c r="DS38" s="622"/>
      <c r="DT38" s="622"/>
      <c r="DU38" s="622"/>
      <c r="DV38" s="623"/>
      <c r="DW38" s="624">
        <v>9.6999999999999993</v>
      </c>
      <c r="DX38" s="636"/>
      <c r="DY38" s="636"/>
      <c r="DZ38" s="636"/>
      <c r="EA38" s="636"/>
      <c r="EB38" s="636"/>
      <c r="EC38" s="648"/>
    </row>
    <row r="39" spans="2:133" ht="11.25" customHeight="1" x14ac:dyDescent="0.15">
      <c r="B39" s="618" t="s">
        <v>325</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326</v>
      </c>
      <c r="AR39" s="655"/>
      <c r="AS39" s="655"/>
      <c r="AT39" s="655"/>
      <c r="AU39" s="655"/>
      <c r="AV39" s="655"/>
      <c r="AW39" s="655"/>
      <c r="AX39" s="655"/>
      <c r="AY39" s="656"/>
      <c r="AZ39" s="621">
        <v>218762</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10697</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1575347</v>
      </c>
      <c r="CS39" s="634"/>
      <c r="CT39" s="634"/>
      <c r="CU39" s="634"/>
      <c r="CV39" s="634"/>
      <c r="CW39" s="634"/>
      <c r="CX39" s="634"/>
      <c r="CY39" s="635"/>
      <c r="CZ39" s="624">
        <v>3.8</v>
      </c>
      <c r="DA39" s="636"/>
      <c r="DB39" s="636"/>
      <c r="DC39" s="637"/>
      <c r="DD39" s="627">
        <v>1378396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329</v>
      </c>
      <c r="C40" s="619"/>
      <c r="D40" s="619"/>
      <c r="E40" s="619"/>
      <c r="F40" s="619"/>
      <c r="G40" s="619"/>
      <c r="H40" s="619"/>
      <c r="I40" s="619"/>
      <c r="J40" s="619"/>
      <c r="K40" s="619"/>
      <c r="L40" s="619"/>
      <c r="M40" s="619"/>
      <c r="N40" s="619"/>
      <c r="O40" s="619"/>
      <c r="P40" s="619"/>
      <c r="Q40" s="620"/>
      <c r="R40" s="621">
        <v>100693</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330</v>
      </c>
      <c r="AR40" s="655"/>
      <c r="AS40" s="655"/>
      <c r="AT40" s="655"/>
      <c r="AU40" s="655"/>
      <c r="AV40" s="655"/>
      <c r="AW40" s="655"/>
      <c r="AX40" s="655"/>
      <c r="AY40" s="656"/>
      <c r="AZ40" s="621">
        <v>52959</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103</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2264320</v>
      </c>
      <c r="CS40" s="622"/>
      <c r="CT40" s="622"/>
      <c r="CU40" s="622"/>
      <c r="CV40" s="622"/>
      <c r="CW40" s="622"/>
      <c r="CX40" s="622"/>
      <c r="CY40" s="623"/>
      <c r="CZ40" s="624">
        <v>5.4</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334</v>
      </c>
      <c r="C41" s="603"/>
      <c r="D41" s="603"/>
      <c r="E41" s="603"/>
      <c r="F41" s="603"/>
      <c r="G41" s="603"/>
      <c r="H41" s="603"/>
      <c r="I41" s="603"/>
      <c r="J41" s="603"/>
      <c r="K41" s="603"/>
      <c r="L41" s="603"/>
      <c r="M41" s="603"/>
      <c r="N41" s="603"/>
      <c r="O41" s="603"/>
      <c r="P41" s="603"/>
      <c r="Q41" s="604"/>
      <c r="R41" s="605">
        <v>42501298</v>
      </c>
      <c r="S41" s="646"/>
      <c r="T41" s="646"/>
      <c r="U41" s="646"/>
      <c r="V41" s="646"/>
      <c r="W41" s="646"/>
      <c r="X41" s="646"/>
      <c r="Y41" s="649"/>
      <c r="Z41" s="650">
        <v>100</v>
      </c>
      <c r="AA41" s="650"/>
      <c r="AB41" s="650"/>
      <c r="AC41" s="650"/>
      <c r="AD41" s="651">
        <v>17867665</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543677</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122</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338</v>
      </c>
      <c r="AR42" s="667"/>
      <c r="AS42" s="667"/>
      <c r="AT42" s="667"/>
      <c r="AU42" s="667"/>
      <c r="AV42" s="667"/>
      <c r="AW42" s="667"/>
      <c r="AX42" s="667"/>
      <c r="AY42" s="668"/>
      <c r="AZ42" s="605">
        <v>1804044</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356</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4576631</v>
      </c>
      <c r="CS42" s="634"/>
      <c r="CT42" s="634"/>
      <c r="CU42" s="634"/>
      <c r="CV42" s="634"/>
      <c r="CW42" s="634"/>
      <c r="CX42" s="634"/>
      <c r="CY42" s="635"/>
      <c r="CZ42" s="624">
        <v>10.9</v>
      </c>
      <c r="DA42" s="636"/>
      <c r="DB42" s="636"/>
      <c r="DC42" s="637"/>
      <c r="DD42" s="627">
        <v>408273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341</v>
      </c>
      <c r="CD43" s="618" t="s">
        <v>342</v>
      </c>
      <c r="CE43" s="619"/>
      <c r="CF43" s="619"/>
      <c r="CG43" s="619"/>
      <c r="CH43" s="619"/>
      <c r="CI43" s="619"/>
      <c r="CJ43" s="619"/>
      <c r="CK43" s="619"/>
      <c r="CL43" s="619"/>
      <c r="CM43" s="619"/>
      <c r="CN43" s="619"/>
      <c r="CO43" s="619"/>
      <c r="CP43" s="619"/>
      <c r="CQ43" s="620"/>
      <c r="CR43" s="621">
        <v>104272</v>
      </c>
      <c r="CS43" s="634"/>
      <c r="CT43" s="634"/>
      <c r="CU43" s="634"/>
      <c r="CV43" s="634"/>
      <c r="CW43" s="634"/>
      <c r="CX43" s="634"/>
      <c r="CY43" s="635"/>
      <c r="CZ43" s="624">
        <v>0.2</v>
      </c>
      <c r="DA43" s="636"/>
      <c r="DB43" s="636"/>
      <c r="DC43" s="637"/>
      <c r="DD43" s="627">
        <v>104272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4483713</v>
      </c>
      <c r="CS44" s="622"/>
      <c r="CT44" s="622"/>
      <c r="CU44" s="622"/>
      <c r="CV44" s="622"/>
      <c r="CW44" s="622"/>
      <c r="CX44" s="622"/>
      <c r="CY44" s="623"/>
      <c r="CZ44" s="624">
        <v>10.7</v>
      </c>
      <c r="DA44" s="625"/>
      <c r="DB44" s="625"/>
      <c r="DC44" s="626"/>
      <c r="DD44" s="627">
        <v>400451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2866060</v>
      </c>
      <c r="CS45" s="634"/>
      <c r="CT45" s="634"/>
      <c r="CU45" s="634"/>
      <c r="CV45" s="634"/>
      <c r="CW45" s="634"/>
      <c r="CX45" s="634"/>
      <c r="CY45" s="635"/>
      <c r="CZ45" s="624">
        <v>6.9</v>
      </c>
      <c r="DA45" s="636"/>
      <c r="DB45" s="636"/>
      <c r="DC45" s="637"/>
      <c r="DD45" s="627">
        <v>73208</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347</v>
      </c>
      <c r="CG46" s="619"/>
      <c r="CH46" s="619"/>
      <c r="CI46" s="619"/>
      <c r="CJ46" s="619"/>
      <c r="CK46" s="619"/>
      <c r="CL46" s="619"/>
      <c r="CM46" s="619"/>
      <c r="CN46" s="619"/>
      <c r="CO46" s="619"/>
      <c r="CP46" s="619"/>
      <c r="CQ46" s="620"/>
      <c r="CR46" s="621">
        <v>1552551</v>
      </c>
      <c r="CS46" s="622"/>
      <c r="CT46" s="622"/>
      <c r="CU46" s="622"/>
      <c r="CV46" s="622"/>
      <c r="CW46" s="622"/>
      <c r="CX46" s="622"/>
      <c r="CY46" s="623"/>
      <c r="CZ46" s="624">
        <v>3.7</v>
      </c>
      <c r="DA46" s="625"/>
      <c r="DB46" s="625"/>
      <c r="DC46" s="626"/>
      <c r="DD46" s="627">
        <v>325541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348</v>
      </c>
      <c r="CG47" s="619"/>
      <c r="CH47" s="619"/>
      <c r="CI47" s="619"/>
      <c r="CJ47" s="619"/>
      <c r="CK47" s="619"/>
      <c r="CL47" s="619"/>
      <c r="CM47" s="619"/>
      <c r="CN47" s="619"/>
      <c r="CO47" s="619"/>
      <c r="CP47" s="619"/>
      <c r="CQ47" s="620"/>
      <c r="CR47" s="621">
        <v>92918</v>
      </c>
      <c r="CS47" s="634"/>
      <c r="CT47" s="634"/>
      <c r="CU47" s="634"/>
      <c r="CV47" s="634"/>
      <c r="CW47" s="634"/>
      <c r="CX47" s="634"/>
      <c r="CY47" s="635"/>
      <c r="CZ47" s="624">
        <v>0.2</v>
      </c>
      <c r="DA47" s="636"/>
      <c r="DB47" s="636"/>
      <c r="DC47" s="637"/>
      <c r="DD47" s="627">
        <v>7822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350</v>
      </c>
      <c r="CE49" s="603"/>
      <c r="CF49" s="603"/>
      <c r="CG49" s="603"/>
      <c r="CH49" s="603"/>
      <c r="CI49" s="603"/>
      <c r="CJ49" s="603"/>
      <c r="CK49" s="603"/>
      <c r="CL49" s="603"/>
      <c r="CM49" s="603"/>
      <c r="CN49" s="603"/>
      <c r="CO49" s="603"/>
      <c r="CP49" s="603"/>
      <c r="CQ49" s="604"/>
      <c r="CR49" s="605">
        <v>41826550</v>
      </c>
      <c r="CS49" s="606"/>
      <c r="CT49" s="606"/>
      <c r="CU49" s="606"/>
      <c r="CV49" s="606"/>
      <c r="CW49" s="606"/>
      <c r="CX49" s="606"/>
      <c r="CY49" s="607"/>
      <c r="CZ49" s="608">
        <v>100</v>
      </c>
      <c r="DA49" s="609"/>
      <c r="DB49" s="609"/>
      <c r="DC49" s="610"/>
      <c r="DD49" s="611">
        <v>24783985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6jFPUoYODwd0WXnLjY9jt8bwwKvhAtCgO/Ia5ITWY8wkGZUnzE1pdOFNIeguueA918xWR+IpbRK17gOVXGU7VQ==" saltValue="C+ikJxSvABbAgAqIPrMPj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351</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352</v>
      </c>
      <c r="DK2" s="1092"/>
      <c r="DL2" s="1092"/>
      <c r="DM2" s="1092"/>
      <c r="DN2" s="1092"/>
      <c r="DO2" s="1093"/>
      <c r="DP2" s="228"/>
      <c r="DQ2" s="1091" t="s">
        <v>353</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4"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4" t="s">
        <v>370</v>
      </c>
      <c r="DH5" s="1085"/>
      <c r="DI5" s="1085"/>
      <c r="DJ5" s="1085"/>
      <c r="DK5" s="1086"/>
      <c r="DL5" s="1084" t="s">
        <v>371</v>
      </c>
      <c r="DM5" s="1085"/>
      <c r="DN5" s="1085"/>
      <c r="DO5" s="1085"/>
      <c r="DP5" s="1086"/>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373</v>
      </c>
      <c r="C7" s="1048"/>
      <c r="D7" s="1048"/>
      <c r="E7" s="1048"/>
      <c r="F7" s="1048"/>
      <c r="G7" s="1048"/>
      <c r="H7" s="1048"/>
      <c r="I7" s="1048"/>
      <c r="J7" s="1048"/>
      <c r="K7" s="1048"/>
      <c r="L7" s="1048"/>
      <c r="M7" s="1048"/>
      <c r="N7" s="1048"/>
      <c r="O7" s="1048"/>
      <c r="P7" s="1049"/>
      <c r="Q7" s="1102">
        <v>43570</v>
      </c>
      <c r="R7" s="1103"/>
      <c r="S7" s="1103"/>
      <c r="T7" s="1103"/>
      <c r="U7" s="1103"/>
      <c r="V7" s="1103">
        <v>42896</v>
      </c>
      <c r="W7" s="1103"/>
      <c r="X7" s="1103"/>
      <c r="Y7" s="1103"/>
      <c r="Z7" s="1103"/>
      <c r="AA7" s="1103">
        <v>675</v>
      </c>
      <c r="AB7" s="1103"/>
      <c r="AC7" s="1103"/>
      <c r="AD7" s="1103"/>
      <c r="AE7" s="1104"/>
      <c r="AF7" s="1105">
        <v>613</v>
      </c>
      <c r="AG7" s="1106"/>
      <c r="AH7" s="1106"/>
      <c r="AI7" s="1106"/>
      <c r="AJ7" s="1107"/>
      <c r="AK7" s="1108">
        <v>2576</v>
      </c>
      <c r="AL7" s="1109"/>
      <c r="AM7" s="1109"/>
      <c r="AN7" s="1109"/>
      <c r="AO7" s="1109"/>
      <c r="AP7" s="1109">
        <v>36542</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558</v>
      </c>
      <c r="BT7" s="1100"/>
      <c r="BU7" s="1100"/>
      <c r="BV7" s="1100"/>
      <c r="BW7" s="1100"/>
      <c r="BX7" s="1100"/>
      <c r="BY7" s="1100"/>
      <c r="BZ7" s="1100"/>
      <c r="CA7" s="1100"/>
      <c r="CB7" s="1100"/>
      <c r="CC7" s="1100"/>
      <c r="CD7" s="1100"/>
      <c r="CE7" s="1100"/>
      <c r="CF7" s="1100"/>
      <c r="CG7" s="1112"/>
      <c r="CH7" s="1096">
        <v>4</v>
      </c>
      <c r="CI7" s="1097"/>
      <c r="CJ7" s="1097"/>
      <c r="CK7" s="1097"/>
      <c r="CL7" s="1098"/>
      <c r="CM7" s="1096">
        <v>-22</v>
      </c>
      <c r="CN7" s="1097"/>
      <c r="CO7" s="1097"/>
      <c r="CP7" s="1097"/>
      <c r="CQ7" s="1098"/>
      <c r="CR7" s="1096">
        <v>11</v>
      </c>
      <c r="CS7" s="1097"/>
      <c r="CT7" s="1097"/>
      <c r="CU7" s="1097"/>
      <c r="CV7" s="1098"/>
      <c r="CW7" s="1096">
        <v>5</v>
      </c>
      <c r="CX7" s="1097"/>
      <c r="CY7" s="1097"/>
      <c r="CZ7" s="1097"/>
      <c r="DA7" s="1098"/>
      <c r="DB7" s="1096">
        <v>60</v>
      </c>
      <c r="DC7" s="1097"/>
      <c r="DD7" s="1097"/>
      <c r="DE7" s="1097"/>
      <c r="DF7" s="1098"/>
      <c r="DG7" s="1096" t="s">
        <v>488</v>
      </c>
      <c r="DH7" s="1097"/>
      <c r="DI7" s="1097"/>
      <c r="DJ7" s="1097"/>
      <c r="DK7" s="1098"/>
      <c r="DL7" s="1096" t="s">
        <v>488</v>
      </c>
      <c r="DM7" s="1097"/>
      <c r="DN7" s="1097"/>
      <c r="DO7" s="1097"/>
      <c r="DP7" s="1098"/>
      <c r="DQ7" s="1096" t="s">
        <v>488</v>
      </c>
      <c r="DR7" s="1097"/>
      <c r="DS7" s="1097"/>
      <c r="DT7" s="1097"/>
      <c r="DU7" s="1098"/>
      <c r="DV7" s="1099"/>
      <c r="DW7" s="1100"/>
      <c r="DX7" s="1100"/>
      <c r="DY7" s="1100"/>
      <c r="DZ7" s="1101"/>
      <c r="EA7" s="234"/>
    </row>
    <row r="8" spans="1:131" s="235" customFormat="1" ht="26.25" customHeight="1" x14ac:dyDescent="0.15">
      <c r="A8" s="238">
        <v>2</v>
      </c>
      <c r="B8" s="1030" t="s">
        <v>374</v>
      </c>
      <c r="C8" s="1031"/>
      <c r="D8" s="1031"/>
      <c r="E8" s="1031"/>
      <c r="F8" s="1031"/>
      <c r="G8" s="1031"/>
      <c r="H8" s="1031"/>
      <c r="I8" s="1031"/>
      <c r="J8" s="1031"/>
      <c r="K8" s="1031"/>
      <c r="L8" s="1031"/>
      <c r="M8" s="1031"/>
      <c r="N8" s="1031"/>
      <c r="O8" s="1031"/>
      <c r="P8" s="1032"/>
      <c r="Q8" s="1038">
        <v>23</v>
      </c>
      <c r="R8" s="1039"/>
      <c r="S8" s="1039"/>
      <c r="T8" s="1039"/>
      <c r="U8" s="1039"/>
      <c r="V8" s="1039">
        <v>23</v>
      </c>
      <c r="W8" s="1039"/>
      <c r="X8" s="1039"/>
      <c r="Y8" s="1039"/>
      <c r="Z8" s="1039"/>
      <c r="AA8" s="1039">
        <v>0</v>
      </c>
      <c r="AB8" s="1039"/>
      <c r="AC8" s="1039"/>
      <c r="AD8" s="1039"/>
      <c r="AE8" s="1040"/>
      <c r="AF8" s="1035" t="s">
        <v>122</v>
      </c>
      <c r="AG8" s="1036"/>
      <c r="AH8" s="1036"/>
      <c r="AI8" s="1036"/>
      <c r="AJ8" s="1037"/>
      <c r="AK8" s="1080">
        <v>23</v>
      </c>
      <c r="AL8" s="1081"/>
      <c r="AM8" s="1081"/>
      <c r="AN8" s="1081"/>
      <c r="AO8" s="1081"/>
      <c r="AP8" s="1081">
        <v>66</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557</v>
      </c>
      <c r="BT8" s="993"/>
      <c r="BU8" s="993"/>
      <c r="BV8" s="993"/>
      <c r="BW8" s="993"/>
      <c r="BX8" s="993"/>
      <c r="BY8" s="993"/>
      <c r="BZ8" s="993"/>
      <c r="CA8" s="993"/>
      <c r="CB8" s="993"/>
      <c r="CC8" s="993"/>
      <c r="CD8" s="993"/>
      <c r="CE8" s="993"/>
      <c r="CF8" s="993"/>
      <c r="CG8" s="1014"/>
      <c r="CH8" s="989">
        <v>4</v>
      </c>
      <c r="CI8" s="990"/>
      <c r="CJ8" s="990"/>
      <c r="CK8" s="990"/>
      <c r="CL8" s="991"/>
      <c r="CM8" s="989">
        <v>31</v>
      </c>
      <c r="CN8" s="990"/>
      <c r="CO8" s="990"/>
      <c r="CP8" s="990"/>
      <c r="CQ8" s="991"/>
      <c r="CR8" s="989">
        <v>10</v>
      </c>
      <c r="CS8" s="990"/>
      <c r="CT8" s="990"/>
      <c r="CU8" s="990"/>
      <c r="CV8" s="991"/>
      <c r="CW8" s="989">
        <v>0</v>
      </c>
      <c r="CX8" s="990"/>
      <c r="CY8" s="990"/>
      <c r="CZ8" s="990"/>
      <c r="DA8" s="991"/>
      <c r="DB8" s="989" t="s">
        <v>547</v>
      </c>
      <c r="DC8" s="990"/>
      <c r="DD8" s="990"/>
      <c r="DE8" s="990"/>
      <c r="DF8" s="991"/>
      <c r="DG8" s="989" t="s">
        <v>488</v>
      </c>
      <c r="DH8" s="990"/>
      <c r="DI8" s="990"/>
      <c r="DJ8" s="990"/>
      <c r="DK8" s="991"/>
      <c r="DL8" s="989" t="s">
        <v>488</v>
      </c>
      <c r="DM8" s="990"/>
      <c r="DN8" s="990"/>
      <c r="DO8" s="990"/>
      <c r="DP8" s="991"/>
      <c r="DQ8" s="989" t="s">
        <v>488</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556</v>
      </c>
      <c r="BT9" s="993"/>
      <c r="BU9" s="993"/>
      <c r="BV9" s="993"/>
      <c r="BW9" s="993"/>
      <c r="BX9" s="993"/>
      <c r="BY9" s="993"/>
      <c r="BZ9" s="993"/>
      <c r="CA9" s="993"/>
      <c r="CB9" s="993"/>
      <c r="CC9" s="993"/>
      <c r="CD9" s="993"/>
      <c r="CE9" s="993"/>
      <c r="CF9" s="993"/>
      <c r="CG9" s="1014"/>
      <c r="CH9" s="989">
        <v>-1</v>
      </c>
      <c r="CI9" s="990"/>
      <c r="CJ9" s="990"/>
      <c r="CK9" s="990"/>
      <c r="CL9" s="991"/>
      <c r="CM9" s="989">
        <v>36</v>
      </c>
      <c r="CN9" s="990"/>
      <c r="CO9" s="990"/>
      <c r="CP9" s="990"/>
      <c r="CQ9" s="991"/>
      <c r="CR9" s="989">
        <v>2</v>
      </c>
      <c r="CS9" s="990"/>
      <c r="CT9" s="990"/>
      <c r="CU9" s="990"/>
      <c r="CV9" s="991"/>
      <c r="CW9" s="989">
        <v>1</v>
      </c>
      <c r="CX9" s="990"/>
      <c r="CY9" s="990"/>
      <c r="CZ9" s="990"/>
      <c r="DA9" s="991"/>
      <c r="DB9" s="989" t="s">
        <v>547</v>
      </c>
      <c r="DC9" s="990"/>
      <c r="DD9" s="990"/>
      <c r="DE9" s="990"/>
      <c r="DF9" s="991"/>
      <c r="DG9" s="989" t="s">
        <v>488</v>
      </c>
      <c r="DH9" s="990"/>
      <c r="DI9" s="990"/>
      <c r="DJ9" s="990"/>
      <c r="DK9" s="991"/>
      <c r="DL9" s="989" t="s">
        <v>488</v>
      </c>
      <c r="DM9" s="990"/>
      <c r="DN9" s="990"/>
      <c r="DO9" s="990"/>
      <c r="DP9" s="991"/>
      <c r="DQ9" s="989" t="s">
        <v>488</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42501</v>
      </c>
      <c r="R23" s="1061"/>
      <c r="S23" s="1061"/>
      <c r="T23" s="1061"/>
      <c r="U23" s="1061"/>
      <c r="V23" s="1061">
        <v>41827</v>
      </c>
      <c r="W23" s="1061"/>
      <c r="X23" s="1061"/>
      <c r="Y23" s="1061"/>
      <c r="Z23" s="1061"/>
      <c r="AA23" s="1061">
        <v>675</v>
      </c>
      <c r="AB23" s="1061"/>
      <c r="AC23" s="1061"/>
      <c r="AD23" s="1061"/>
      <c r="AE23" s="1068"/>
      <c r="AF23" s="1069">
        <v>613</v>
      </c>
      <c r="AG23" s="1061"/>
      <c r="AH23" s="1061"/>
      <c r="AI23" s="1061"/>
      <c r="AJ23" s="1070"/>
      <c r="AK23" s="1071"/>
      <c r="AL23" s="1072"/>
      <c r="AM23" s="1072"/>
      <c r="AN23" s="1072"/>
      <c r="AO23" s="1072"/>
      <c r="AP23" s="1061">
        <v>36608</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5577</v>
      </c>
      <c r="R28" s="1051"/>
      <c r="S28" s="1051"/>
      <c r="T28" s="1051"/>
      <c r="U28" s="1051"/>
      <c r="V28" s="1051">
        <v>5352</v>
      </c>
      <c r="W28" s="1051"/>
      <c r="X28" s="1051"/>
      <c r="Y28" s="1051"/>
      <c r="Z28" s="1051"/>
      <c r="AA28" s="1051">
        <v>225</v>
      </c>
      <c r="AB28" s="1051"/>
      <c r="AC28" s="1051"/>
      <c r="AD28" s="1051"/>
      <c r="AE28" s="1052"/>
      <c r="AF28" s="1053">
        <v>225</v>
      </c>
      <c r="AG28" s="1051"/>
      <c r="AH28" s="1051"/>
      <c r="AI28" s="1051"/>
      <c r="AJ28" s="1054"/>
      <c r="AK28" s="1042">
        <v>544</v>
      </c>
      <c r="AL28" s="1043"/>
      <c r="AM28" s="1043"/>
      <c r="AN28" s="1043"/>
      <c r="AO28" s="1043"/>
      <c r="AP28" s="1043" t="s">
        <v>547</v>
      </c>
      <c r="AQ28" s="1043"/>
      <c r="AR28" s="1043"/>
      <c r="AS28" s="1043"/>
      <c r="AT28" s="1043"/>
      <c r="AU28" s="1043" t="s">
        <v>547</v>
      </c>
      <c r="AV28" s="1043"/>
      <c r="AW28" s="1043"/>
      <c r="AX28" s="1043"/>
      <c r="AY28" s="1043"/>
      <c r="AZ28" s="1044" t="s">
        <v>547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6700</v>
      </c>
      <c r="R29" s="1039"/>
      <c r="S29" s="1039"/>
      <c r="T29" s="1039"/>
      <c r="U29" s="1039"/>
      <c r="V29" s="1039">
        <v>6434</v>
      </c>
      <c r="W29" s="1039"/>
      <c r="X29" s="1039"/>
      <c r="Y29" s="1039"/>
      <c r="Z29" s="1039"/>
      <c r="AA29" s="1039">
        <v>266</v>
      </c>
      <c r="AB29" s="1039"/>
      <c r="AC29" s="1039"/>
      <c r="AD29" s="1039"/>
      <c r="AE29" s="1040"/>
      <c r="AF29" s="1035">
        <v>266</v>
      </c>
      <c r="AG29" s="1036"/>
      <c r="AH29" s="1036"/>
      <c r="AI29" s="1036"/>
      <c r="AJ29" s="1037"/>
      <c r="AK29" s="980">
        <v>1195</v>
      </c>
      <c r="AL29" s="971"/>
      <c r="AM29" s="971"/>
      <c r="AN29" s="971"/>
      <c r="AO29" s="971"/>
      <c r="AP29" s="971" t="s">
        <v>547</v>
      </c>
      <c r="AQ29" s="971"/>
      <c r="AR29" s="971"/>
      <c r="AS29" s="971"/>
      <c r="AT29" s="971"/>
      <c r="AU29" s="971" t="s">
        <v>547</v>
      </c>
      <c r="AV29" s="971"/>
      <c r="AW29" s="971"/>
      <c r="AX29" s="971"/>
      <c r="AY29" s="971"/>
      <c r="AZ29" s="1041" t="s">
        <v>547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702</v>
      </c>
      <c r="R30" s="1039"/>
      <c r="S30" s="1039"/>
      <c r="T30" s="1039"/>
      <c r="U30" s="1039"/>
      <c r="V30" s="1039">
        <v>681</v>
      </c>
      <c r="W30" s="1039"/>
      <c r="X30" s="1039"/>
      <c r="Y30" s="1039"/>
      <c r="Z30" s="1039"/>
      <c r="AA30" s="1039">
        <v>21</v>
      </c>
      <c r="AB30" s="1039"/>
      <c r="AC30" s="1039"/>
      <c r="AD30" s="1039"/>
      <c r="AE30" s="1040"/>
      <c r="AF30" s="1035">
        <v>21</v>
      </c>
      <c r="AG30" s="1036"/>
      <c r="AH30" s="1036"/>
      <c r="AI30" s="1036"/>
      <c r="AJ30" s="1037"/>
      <c r="AK30" s="980">
        <v>215</v>
      </c>
      <c r="AL30" s="971"/>
      <c r="AM30" s="971"/>
      <c r="AN30" s="971"/>
      <c r="AO30" s="971"/>
      <c r="AP30" s="971" t="s">
        <v>547</v>
      </c>
      <c r="AQ30" s="971"/>
      <c r="AR30" s="971"/>
      <c r="AS30" s="971"/>
      <c r="AT30" s="971"/>
      <c r="AU30" s="971" t="s">
        <v>547</v>
      </c>
      <c r="AV30" s="971"/>
      <c r="AW30" s="971"/>
      <c r="AX30" s="971"/>
      <c r="AY30" s="971"/>
      <c r="AZ30" s="1041" t="s">
        <v>547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1662</v>
      </c>
      <c r="R31" s="1039"/>
      <c r="S31" s="1039"/>
      <c r="T31" s="1039"/>
      <c r="U31" s="1039"/>
      <c r="V31" s="1039">
        <v>1635</v>
      </c>
      <c r="W31" s="1039"/>
      <c r="X31" s="1039"/>
      <c r="Y31" s="1039"/>
      <c r="Z31" s="1039"/>
      <c r="AA31" s="1039">
        <v>27</v>
      </c>
      <c r="AB31" s="1039"/>
      <c r="AC31" s="1039"/>
      <c r="AD31" s="1039"/>
      <c r="AE31" s="1040"/>
      <c r="AF31" s="1035">
        <v>756</v>
      </c>
      <c r="AG31" s="1036"/>
      <c r="AH31" s="1036"/>
      <c r="AI31" s="1036"/>
      <c r="AJ31" s="1037"/>
      <c r="AK31" s="980">
        <v>254</v>
      </c>
      <c r="AL31" s="971"/>
      <c r="AM31" s="971"/>
      <c r="AN31" s="971"/>
      <c r="AO31" s="971"/>
      <c r="AP31" s="971">
        <v>10930</v>
      </c>
      <c r="AQ31" s="971"/>
      <c r="AR31" s="971"/>
      <c r="AS31" s="971"/>
      <c r="AT31" s="971"/>
      <c r="AU31" s="971">
        <v>2175</v>
      </c>
      <c r="AV31" s="971"/>
      <c r="AW31" s="971"/>
      <c r="AX31" s="971"/>
      <c r="AY31" s="971"/>
      <c r="AZ31" s="1041" t="s">
        <v>547</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1039</v>
      </c>
      <c r="R32" s="1039"/>
      <c r="S32" s="1039"/>
      <c r="T32" s="1039"/>
      <c r="U32" s="1039"/>
      <c r="V32" s="1039">
        <v>967</v>
      </c>
      <c r="W32" s="1039"/>
      <c r="X32" s="1039"/>
      <c r="Y32" s="1039"/>
      <c r="Z32" s="1039"/>
      <c r="AA32" s="1039">
        <v>72</v>
      </c>
      <c r="AB32" s="1039"/>
      <c r="AC32" s="1039"/>
      <c r="AD32" s="1039"/>
      <c r="AE32" s="1040"/>
      <c r="AF32" s="1035">
        <v>162</v>
      </c>
      <c r="AG32" s="1036"/>
      <c r="AH32" s="1036"/>
      <c r="AI32" s="1036"/>
      <c r="AJ32" s="1037"/>
      <c r="AK32" s="980">
        <v>775</v>
      </c>
      <c r="AL32" s="971"/>
      <c r="AM32" s="971"/>
      <c r="AN32" s="971"/>
      <c r="AO32" s="971"/>
      <c r="AP32" s="971">
        <v>9502</v>
      </c>
      <c r="AQ32" s="971"/>
      <c r="AR32" s="971"/>
      <c r="AS32" s="971"/>
      <c r="AT32" s="971"/>
      <c r="AU32" s="971">
        <v>8418</v>
      </c>
      <c r="AV32" s="971"/>
      <c r="AW32" s="971"/>
      <c r="AX32" s="971"/>
      <c r="AY32" s="971"/>
      <c r="AZ32" s="1041" t="s">
        <v>547</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394</v>
      </c>
      <c r="C33" s="1031"/>
      <c r="D33" s="1031"/>
      <c r="E33" s="1031"/>
      <c r="F33" s="1031"/>
      <c r="G33" s="1031"/>
      <c r="H33" s="1031"/>
      <c r="I33" s="1031"/>
      <c r="J33" s="1031"/>
      <c r="K33" s="1031"/>
      <c r="L33" s="1031"/>
      <c r="M33" s="1031"/>
      <c r="N33" s="1031"/>
      <c r="O33" s="1031"/>
      <c r="P33" s="1032"/>
      <c r="Q33" s="1038">
        <v>53</v>
      </c>
      <c r="R33" s="1039"/>
      <c r="S33" s="1039"/>
      <c r="T33" s="1039"/>
      <c r="U33" s="1039"/>
      <c r="V33" s="1039">
        <v>53</v>
      </c>
      <c r="W33" s="1039"/>
      <c r="X33" s="1039"/>
      <c r="Y33" s="1039"/>
      <c r="Z33" s="1039"/>
      <c r="AA33" s="1039" t="s">
        <v>547</v>
      </c>
      <c r="AB33" s="1039"/>
      <c r="AC33" s="1039"/>
      <c r="AD33" s="1039"/>
      <c r="AE33" s="1040"/>
      <c r="AF33" s="1035" t="s">
        <v>122</v>
      </c>
      <c r="AG33" s="1036"/>
      <c r="AH33" s="1036"/>
      <c r="AI33" s="1036"/>
      <c r="AJ33" s="1037"/>
      <c r="AK33" s="980">
        <v>53</v>
      </c>
      <c r="AL33" s="971"/>
      <c r="AM33" s="971"/>
      <c r="AN33" s="971"/>
      <c r="AO33" s="971"/>
      <c r="AP33" s="971">
        <v>479</v>
      </c>
      <c r="AQ33" s="971"/>
      <c r="AR33" s="971"/>
      <c r="AS33" s="971"/>
      <c r="AT33" s="971"/>
      <c r="AU33" s="971">
        <v>479</v>
      </c>
      <c r="AV33" s="971"/>
      <c r="AW33" s="971"/>
      <c r="AX33" s="971"/>
      <c r="AY33" s="971"/>
      <c r="AZ33" s="1041" t="s">
        <v>547</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1431</v>
      </c>
      <c r="AG63" s="959"/>
      <c r="AH63" s="959"/>
      <c r="AI63" s="959"/>
      <c r="AJ63" s="1022"/>
      <c r="AK63" s="1023"/>
      <c r="AL63" s="963"/>
      <c r="AM63" s="963"/>
      <c r="AN63" s="963"/>
      <c r="AO63" s="963"/>
      <c r="AP63" s="959">
        <v>20910</v>
      </c>
      <c r="AQ63" s="959"/>
      <c r="AR63" s="959"/>
      <c r="AS63" s="959"/>
      <c r="AT63" s="959"/>
      <c r="AU63" s="959">
        <v>11072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400</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548</v>
      </c>
      <c r="C68" s="986"/>
      <c r="D68" s="986"/>
      <c r="E68" s="986"/>
      <c r="F68" s="986"/>
      <c r="G68" s="986"/>
      <c r="H68" s="986"/>
      <c r="I68" s="986"/>
      <c r="J68" s="986"/>
      <c r="K68" s="986"/>
      <c r="L68" s="986"/>
      <c r="M68" s="986"/>
      <c r="N68" s="986"/>
      <c r="O68" s="986"/>
      <c r="P68" s="987"/>
      <c r="Q68" s="988">
        <v>13190</v>
      </c>
      <c r="R68" s="982"/>
      <c r="S68" s="982"/>
      <c r="T68" s="982"/>
      <c r="U68" s="982"/>
      <c r="V68" s="982">
        <v>13458</v>
      </c>
      <c r="W68" s="982"/>
      <c r="X68" s="982"/>
      <c r="Y68" s="982"/>
      <c r="Z68" s="982"/>
      <c r="AA68" s="982">
        <v>-268</v>
      </c>
      <c r="AB68" s="982"/>
      <c r="AC68" s="982"/>
      <c r="AD68" s="982"/>
      <c r="AE68" s="982"/>
      <c r="AF68" s="982">
        <v>297</v>
      </c>
      <c r="AG68" s="982"/>
      <c r="AH68" s="982"/>
      <c r="AI68" s="982"/>
      <c r="AJ68" s="982"/>
      <c r="AK68" s="982">
        <v>2612</v>
      </c>
      <c r="AL68" s="982"/>
      <c r="AM68" s="982"/>
      <c r="AN68" s="982"/>
      <c r="AO68" s="982"/>
      <c r="AP68" s="982">
        <v>3524</v>
      </c>
      <c r="AQ68" s="982"/>
      <c r="AR68" s="982"/>
      <c r="AS68" s="982"/>
      <c r="AT68" s="982"/>
      <c r="AU68" s="982">
        <v>2123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549</v>
      </c>
      <c r="C69" s="975"/>
      <c r="D69" s="975"/>
      <c r="E69" s="975"/>
      <c r="F69" s="975"/>
      <c r="G69" s="975"/>
      <c r="H69" s="975"/>
      <c r="I69" s="975"/>
      <c r="J69" s="975"/>
      <c r="K69" s="975"/>
      <c r="L69" s="975"/>
      <c r="M69" s="975"/>
      <c r="N69" s="975"/>
      <c r="O69" s="975"/>
      <c r="P69" s="976"/>
      <c r="Q69" s="977">
        <v>14900</v>
      </c>
      <c r="R69" s="971"/>
      <c r="S69" s="971"/>
      <c r="T69" s="971"/>
      <c r="U69" s="971"/>
      <c r="V69" s="971">
        <v>14740</v>
      </c>
      <c r="W69" s="971"/>
      <c r="X69" s="971"/>
      <c r="Y69" s="971"/>
      <c r="Z69" s="971"/>
      <c r="AA69" s="971">
        <v>160</v>
      </c>
      <c r="AB69" s="971"/>
      <c r="AC69" s="971"/>
      <c r="AD69" s="971"/>
      <c r="AE69" s="971"/>
      <c r="AF69" s="971">
        <v>37</v>
      </c>
      <c r="AG69" s="971"/>
      <c r="AH69" s="971"/>
      <c r="AI69" s="971"/>
      <c r="AJ69" s="971"/>
      <c r="AK69" s="971">
        <v>183</v>
      </c>
      <c r="AL69" s="971"/>
      <c r="AM69" s="971"/>
      <c r="AN69" s="971"/>
      <c r="AO69" s="971"/>
      <c r="AP69" s="971">
        <v>5854</v>
      </c>
      <c r="AQ69" s="971"/>
      <c r="AR69" s="971"/>
      <c r="AS69" s="971"/>
      <c r="AT69" s="971"/>
      <c r="AU69" s="971">
        <v>4300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550</v>
      </c>
      <c r="C70" s="975"/>
      <c r="D70" s="975"/>
      <c r="E70" s="975"/>
      <c r="F70" s="975"/>
      <c r="G70" s="975"/>
      <c r="H70" s="975"/>
      <c r="I70" s="975"/>
      <c r="J70" s="975"/>
      <c r="K70" s="975"/>
      <c r="L70" s="975"/>
      <c r="M70" s="975"/>
      <c r="N70" s="975"/>
      <c r="O70" s="975"/>
      <c r="P70" s="976"/>
      <c r="Q70" s="977">
        <v>5908</v>
      </c>
      <c r="R70" s="971"/>
      <c r="S70" s="971"/>
      <c r="T70" s="971"/>
      <c r="U70" s="971"/>
      <c r="V70" s="971">
        <v>3386</v>
      </c>
      <c r="W70" s="971"/>
      <c r="X70" s="971"/>
      <c r="Y70" s="971"/>
      <c r="Z70" s="971"/>
      <c r="AA70" s="971">
        <v>2522</v>
      </c>
      <c r="AB70" s="971"/>
      <c r="AC70" s="971"/>
      <c r="AD70" s="971"/>
      <c r="AE70" s="971"/>
      <c r="AF70" s="971">
        <v>2522</v>
      </c>
      <c r="AG70" s="971"/>
      <c r="AH70" s="971"/>
      <c r="AI70" s="971"/>
      <c r="AJ70" s="971"/>
      <c r="AK70" s="971" t="s">
        <v>547</v>
      </c>
      <c r="AL70" s="971"/>
      <c r="AM70" s="971"/>
      <c r="AN70" s="971"/>
      <c r="AO70" s="971"/>
      <c r="AP70" s="971" t="s">
        <v>488</v>
      </c>
      <c r="AQ70" s="971"/>
      <c r="AR70" s="971"/>
      <c r="AS70" s="971"/>
      <c r="AT70" s="971"/>
      <c r="AU70" s="971" t="s">
        <v>488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551</v>
      </c>
      <c r="C71" s="975"/>
      <c r="D71" s="975"/>
      <c r="E71" s="975"/>
      <c r="F71" s="975"/>
      <c r="G71" s="975"/>
      <c r="H71" s="975"/>
      <c r="I71" s="975"/>
      <c r="J71" s="975"/>
      <c r="K71" s="975"/>
      <c r="L71" s="975"/>
      <c r="M71" s="975"/>
      <c r="N71" s="975"/>
      <c r="O71" s="975"/>
      <c r="P71" s="976"/>
      <c r="Q71" s="977">
        <v>127</v>
      </c>
      <c r="R71" s="971"/>
      <c r="S71" s="971"/>
      <c r="T71" s="971"/>
      <c r="U71" s="971"/>
      <c r="V71" s="971">
        <v>122</v>
      </c>
      <c r="W71" s="971"/>
      <c r="X71" s="971"/>
      <c r="Y71" s="971"/>
      <c r="Z71" s="971"/>
      <c r="AA71" s="971">
        <v>5</v>
      </c>
      <c r="AB71" s="971"/>
      <c r="AC71" s="971"/>
      <c r="AD71" s="971"/>
      <c r="AE71" s="971"/>
      <c r="AF71" s="971">
        <v>5</v>
      </c>
      <c r="AG71" s="971"/>
      <c r="AH71" s="971"/>
      <c r="AI71" s="971"/>
      <c r="AJ71" s="971"/>
      <c r="AK71" s="971">
        <v>10</v>
      </c>
      <c r="AL71" s="971"/>
      <c r="AM71" s="971"/>
      <c r="AN71" s="971"/>
      <c r="AO71" s="971"/>
      <c r="AP71" s="971" t="s">
        <v>488</v>
      </c>
      <c r="AQ71" s="971"/>
      <c r="AR71" s="971"/>
      <c r="AS71" s="971"/>
      <c r="AT71" s="971"/>
      <c r="AU71" s="971" t="s">
        <v>488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552</v>
      </c>
      <c r="C72" s="975"/>
      <c r="D72" s="975"/>
      <c r="E72" s="975"/>
      <c r="F72" s="975"/>
      <c r="G72" s="975"/>
      <c r="H72" s="975"/>
      <c r="I72" s="975"/>
      <c r="J72" s="975"/>
      <c r="K72" s="975"/>
      <c r="L72" s="975"/>
      <c r="M72" s="975"/>
      <c r="N72" s="975"/>
      <c r="O72" s="975"/>
      <c r="P72" s="976"/>
      <c r="Q72" s="977">
        <v>895</v>
      </c>
      <c r="R72" s="971"/>
      <c r="S72" s="971"/>
      <c r="T72" s="971"/>
      <c r="U72" s="971"/>
      <c r="V72" s="971">
        <v>875</v>
      </c>
      <c r="W72" s="971"/>
      <c r="X72" s="971"/>
      <c r="Y72" s="971"/>
      <c r="Z72" s="971"/>
      <c r="AA72" s="971">
        <v>20</v>
      </c>
      <c r="AB72" s="971"/>
      <c r="AC72" s="971"/>
      <c r="AD72" s="971"/>
      <c r="AE72" s="971"/>
      <c r="AF72" s="971">
        <v>20</v>
      </c>
      <c r="AG72" s="971"/>
      <c r="AH72" s="971"/>
      <c r="AI72" s="971"/>
      <c r="AJ72" s="971"/>
      <c r="AK72" s="971">
        <v>60</v>
      </c>
      <c r="AL72" s="971"/>
      <c r="AM72" s="971"/>
      <c r="AN72" s="971"/>
      <c r="AO72" s="971"/>
      <c r="AP72" s="971" t="s">
        <v>488</v>
      </c>
      <c r="AQ72" s="971"/>
      <c r="AR72" s="971"/>
      <c r="AS72" s="971"/>
      <c r="AT72" s="971"/>
      <c r="AU72" s="971" t="s">
        <v>488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553</v>
      </c>
      <c r="C73" s="975"/>
      <c r="D73" s="975"/>
      <c r="E73" s="975"/>
      <c r="F73" s="975"/>
      <c r="G73" s="975"/>
      <c r="H73" s="975"/>
      <c r="I73" s="975"/>
      <c r="J73" s="975"/>
      <c r="K73" s="975"/>
      <c r="L73" s="975"/>
      <c r="M73" s="975"/>
      <c r="N73" s="975"/>
      <c r="O73" s="975"/>
      <c r="P73" s="976"/>
      <c r="Q73" s="977">
        <v>10</v>
      </c>
      <c r="R73" s="971"/>
      <c r="S73" s="971"/>
      <c r="T73" s="971"/>
      <c r="U73" s="971"/>
      <c r="V73" s="971">
        <v>9</v>
      </c>
      <c r="W73" s="971"/>
      <c r="X73" s="971"/>
      <c r="Y73" s="971"/>
      <c r="Z73" s="971"/>
      <c r="AA73" s="971">
        <v>1</v>
      </c>
      <c r="AB73" s="971"/>
      <c r="AC73" s="971"/>
      <c r="AD73" s="971"/>
      <c r="AE73" s="971"/>
      <c r="AF73" s="971">
        <v>1</v>
      </c>
      <c r="AG73" s="971"/>
      <c r="AH73" s="971"/>
      <c r="AI73" s="971"/>
      <c r="AJ73" s="971"/>
      <c r="AK73" s="971">
        <v>3</v>
      </c>
      <c r="AL73" s="971"/>
      <c r="AM73" s="971"/>
      <c r="AN73" s="971"/>
      <c r="AO73" s="971"/>
      <c r="AP73" s="971" t="s">
        <v>488</v>
      </c>
      <c r="AQ73" s="971"/>
      <c r="AR73" s="971"/>
      <c r="AS73" s="971"/>
      <c r="AT73" s="971"/>
      <c r="AU73" s="971" t="s">
        <v>488</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554</v>
      </c>
      <c r="C74" s="975"/>
      <c r="D74" s="975"/>
      <c r="E74" s="975"/>
      <c r="F74" s="975"/>
      <c r="G74" s="975"/>
      <c r="H74" s="975"/>
      <c r="I74" s="975"/>
      <c r="J74" s="975"/>
      <c r="K74" s="975"/>
      <c r="L74" s="975"/>
      <c r="M74" s="975"/>
      <c r="N74" s="975"/>
      <c r="O74" s="975"/>
      <c r="P74" s="976"/>
      <c r="Q74" s="977">
        <v>617</v>
      </c>
      <c r="R74" s="971"/>
      <c r="S74" s="971"/>
      <c r="T74" s="971"/>
      <c r="U74" s="971"/>
      <c r="V74" s="971">
        <v>567</v>
      </c>
      <c r="W74" s="971"/>
      <c r="X74" s="971"/>
      <c r="Y74" s="971"/>
      <c r="Z74" s="971"/>
      <c r="AA74" s="971">
        <v>51</v>
      </c>
      <c r="AB74" s="971"/>
      <c r="AC74" s="971"/>
      <c r="AD74" s="971"/>
      <c r="AE74" s="971"/>
      <c r="AF74" s="971">
        <v>51</v>
      </c>
      <c r="AG74" s="971"/>
      <c r="AH74" s="971"/>
      <c r="AI74" s="971"/>
      <c r="AJ74" s="971"/>
      <c r="AK74" s="971">
        <v>39</v>
      </c>
      <c r="AL74" s="971"/>
      <c r="AM74" s="971"/>
      <c r="AN74" s="971"/>
      <c r="AO74" s="971"/>
      <c r="AP74" s="971" t="s">
        <v>488</v>
      </c>
      <c r="AQ74" s="971"/>
      <c r="AR74" s="971"/>
      <c r="AS74" s="971"/>
      <c r="AT74" s="971"/>
      <c r="AU74" s="971" t="s">
        <v>488</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555</v>
      </c>
      <c r="C75" s="975"/>
      <c r="D75" s="975"/>
      <c r="E75" s="975"/>
      <c r="F75" s="975"/>
      <c r="G75" s="975"/>
      <c r="H75" s="975"/>
      <c r="I75" s="975"/>
      <c r="J75" s="975"/>
      <c r="K75" s="975"/>
      <c r="L75" s="975"/>
      <c r="M75" s="975"/>
      <c r="N75" s="975"/>
      <c r="O75" s="975"/>
      <c r="P75" s="976"/>
      <c r="Q75" s="978">
        <v>177493</v>
      </c>
      <c r="R75" s="979"/>
      <c r="S75" s="979"/>
      <c r="T75" s="979"/>
      <c r="U75" s="980"/>
      <c r="V75" s="981">
        <v>175048</v>
      </c>
      <c r="W75" s="979"/>
      <c r="X75" s="979"/>
      <c r="Y75" s="979"/>
      <c r="Z75" s="980"/>
      <c r="AA75" s="981">
        <v>2445</v>
      </c>
      <c r="AB75" s="979"/>
      <c r="AC75" s="979"/>
      <c r="AD75" s="979"/>
      <c r="AE75" s="980"/>
      <c r="AF75" s="981">
        <v>2442</v>
      </c>
      <c r="AG75" s="979"/>
      <c r="AH75" s="979"/>
      <c r="AI75" s="979"/>
      <c r="AJ75" s="980"/>
      <c r="AK75" s="981">
        <v>6094</v>
      </c>
      <c r="AL75" s="979"/>
      <c r="AM75" s="979"/>
      <c r="AN75" s="979"/>
      <c r="AO75" s="980"/>
      <c r="AP75" s="981" t="s">
        <v>488</v>
      </c>
      <c r="AQ75" s="979"/>
      <c r="AR75" s="979"/>
      <c r="AS75" s="979"/>
      <c r="AT75" s="980"/>
      <c r="AU75" s="981" t="s">
        <v>488</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5375</v>
      </c>
      <c r="AG88" s="959"/>
      <c r="AH88" s="959"/>
      <c r="AI88" s="959"/>
      <c r="AJ88" s="959"/>
      <c r="AK88" s="963"/>
      <c r="AL88" s="963"/>
      <c r="AM88" s="963"/>
      <c r="AN88" s="963"/>
      <c r="AO88" s="963"/>
      <c r="AP88" s="959">
        <v>9379</v>
      </c>
      <c r="AQ88" s="959"/>
      <c r="AR88" s="959"/>
      <c r="AS88" s="959"/>
      <c r="AT88" s="959"/>
      <c r="AU88" s="959">
        <v>6423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23</v>
      </c>
      <c r="CS102" s="953"/>
      <c r="CT102" s="953"/>
      <c r="CU102" s="953"/>
      <c r="CV102" s="954"/>
      <c r="CW102" s="952">
        <v>6</v>
      </c>
      <c r="CX102" s="953"/>
      <c r="CY102" s="953"/>
      <c r="CZ102" s="953"/>
      <c r="DA102" s="954"/>
      <c r="DB102" s="952">
        <v>60</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293</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293</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293</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3341091</v>
      </c>
      <c r="AB110" s="889"/>
      <c r="AC110" s="889"/>
      <c r="AD110" s="889"/>
      <c r="AE110" s="890"/>
      <c r="AF110" s="891">
        <v>3326602</v>
      </c>
      <c r="AG110" s="889"/>
      <c r="AH110" s="889"/>
      <c r="AI110" s="889"/>
      <c r="AJ110" s="890"/>
      <c r="AK110" s="891">
        <v>3298115</v>
      </c>
      <c r="AL110" s="889"/>
      <c r="AM110" s="889"/>
      <c r="AN110" s="889"/>
      <c r="AO110" s="890"/>
      <c r="AP110" s="892">
        <v>22.1</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37293373</v>
      </c>
      <c r="BR110" s="842"/>
      <c r="BS110" s="842"/>
      <c r="BT110" s="842"/>
      <c r="BU110" s="842"/>
      <c r="BV110" s="842">
        <v>36465991</v>
      </c>
      <c r="BW110" s="842"/>
      <c r="BX110" s="842"/>
      <c r="BY110" s="842"/>
      <c r="BZ110" s="842"/>
      <c r="CA110" s="842">
        <v>36608084</v>
      </c>
      <c r="CB110" s="842"/>
      <c r="CC110" s="842"/>
      <c r="CD110" s="842"/>
      <c r="CE110" s="842"/>
      <c r="CF110" s="866">
        <v>245.4</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2210000</v>
      </c>
      <c r="BR111" s="817"/>
      <c r="BS111" s="817"/>
      <c r="BT111" s="817"/>
      <c r="BU111" s="817"/>
      <c r="BV111" s="817">
        <v>2070000</v>
      </c>
      <c r="BW111" s="817"/>
      <c r="BX111" s="817"/>
      <c r="BY111" s="817"/>
      <c r="BZ111" s="817"/>
      <c r="CA111" s="817">
        <v>1930000</v>
      </c>
      <c r="CB111" s="817"/>
      <c r="CC111" s="817"/>
      <c r="CD111" s="817"/>
      <c r="CE111" s="817"/>
      <c r="CF111" s="875">
        <v>12.9</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11831675</v>
      </c>
      <c r="BR112" s="817"/>
      <c r="BS112" s="817"/>
      <c r="BT112" s="817"/>
      <c r="BU112" s="817"/>
      <c r="BV112" s="817">
        <v>11223341</v>
      </c>
      <c r="BW112" s="817"/>
      <c r="BX112" s="817"/>
      <c r="BY112" s="817"/>
      <c r="BZ112" s="817"/>
      <c r="CA112" s="817">
        <v>11072285</v>
      </c>
      <c r="CB112" s="817"/>
      <c r="CC112" s="817"/>
      <c r="CD112" s="817"/>
      <c r="CE112" s="817"/>
      <c r="CF112" s="875">
        <v>74.2</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753076</v>
      </c>
      <c r="AB113" s="919"/>
      <c r="AC113" s="919"/>
      <c r="AD113" s="919"/>
      <c r="AE113" s="920"/>
      <c r="AF113" s="921">
        <v>780821</v>
      </c>
      <c r="AG113" s="919"/>
      <c r="AH113" s="919"/>
      <c r="AI113" s="919"/>
      <c r="AJ113" s="920"/>
      <c r="AK113" s="921">
        <v>812905</v>
      </c>
      <c r="AL113" s="919"/>
      <c r="AM113" s="919"/>
      <c r="AN113" s="919"/>
      <c r="AO113" s="920"/>
      <c r="AP113" s="922">
        <v>5.4</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3211179</v>
      </c>
      <c r="BR113" s="817"/>
      <c r="BS113" s="817"/>
      <c r="BT113" s="817"/>
      <c r="BU113" s="817"/>
      <c r="BV113" s="817">
        <v>4235931</v>
      </c>
      <c r="BW113" s="817"/>
      <c r="BX113" s="817"/>
      <c r="BY113" s="817"/>
      <c r="BZ113" s="817"/>
      <c r="CA113" s="817">
        <v>6422959</v>
      </c>
      <c r="CB113" s="817"/>
      <c r="CC113" s="817"/>
      <c r="CD113" s="817"/>
      <c r="CE113" s="817"/>
      <c r="CF113" s="875">
        <v>43</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841391</v>
      </c>
      <c r="AB114" s="780"/>
      <c r="AC114" s="780"/>
      <c r="AD114" s="780"/>
      <c r="AE114" s="781"/>
      <c r="AF114" s="782">
        <v>702133</v>
      </c>
      <c r="AG114" s="780"/>
      <c r="AH114" s="780"/>
      <c r="AI114" s="780"/>
      <c r="AJ114" s="781"/>
      <c r="AK114" s="782">
        <v>746706</v>
      </c>
      <c r="AL114" s="780"/>
      <c r="AM114" s="780"/>
      <c r="AN114" s="780"/>
      <c r="AO114" s="781"/>
      <c r="AP114" s="824">
        <v>5</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3082631</v>
      </c>
      <c r="BR114" s="817"/>
      <c r="BS114" s="817"/>
      <c r="BT114" s="817"/>
      <c r="BU114" s="817"/>
      <c r="BV114" s="817">
        <v>2956496</v>
      </c>
      <c r="BW114" s="817"/>
      <c r="BX114" s="817"/>
      <c r="BY114" s="817"/>
      <c r="BZ114" s="817"/>
      <c r="CA114" s="817">
        <v>3041317</v>
      </c>
      <c r="CB114" s="817"/>
      <c r="CC114" s="817"/>
      <c r="CD114" s="817"/>
      <c r="CE114" s="817"/>
      <c r="CF114" s="875">
        <v>20.399999999999999</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140044</v>
      </c>
      <c r="AB115" s="919"/>
      <c r="AC115" s="919"/>
      <c r="AD115" s="919"/>
      <c r="AE115" s="920"/>
      <c r="AF115" s="921">
        <v>140000</v>
      </c>
      <c r="AG115" s="919"/>
      <c r="AH115" s="919"/>
      <c r="AI115" s="919"/>
      <c r="AJ115" s="920"/>
      <c r="AK115" s="921">
        <v>140016</v>
      </c>
      <c r="AL115" s="919"/>
      <c r="AM115" s="919"/>
      <c r="AN115" s="919"/>
      <c r="AO115" s="920"/>
      <c r="AP115" s="922">
        <v>0.9</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1137</v>
      </c>
      <c r="AB116" s="780"/>
      <c r="AC116" s="780"/>
      <c r="AD116" s="780"/>
      <c r="AE116" s="781"/>
      <c r="AF116" s="782">
        <v>72</v>
      </c>
      <c r="AG116" s="780"/>
      <c r="AH116" s="780"/>
      <c r="AI116" s="780"/>
      <c r="AJ116" s="781"/>
      <c r="AK116" s="782">
        <v>147</v>
      </c>
      <c r="AL116" s="780"/>
      <c r="AM116" s="780"/>
      <c r="AN116" s="780"/>
      <c r="AO116" s="781"/>
      <c r="AP116" s="824">
        <v>0</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5076739</v>
      </c>
      <c r="AB117" s="903"/>
      <c r="AC117" s="903"/>
      <c r="AD117" s="903"/>
      <c r="AE117" s="904"/>
      <c r="AF117" s="905">
        <v>4949628</v>
      </c>
      <c r="AG117" s="903"/>
      <c r="AH117" s="903"/>
      <c r="AI117" s="903"/>
      <c r="AJ117" s="904"/>
      <c r="AK117" s="905">
        <v>4997889</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293</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442</v>
      </c>
      <c r="BP119" s="878"/>
      <c r="BQ119" s="879">
        <v>57628858</v>
      </c>
      <c r="BR119" s="845"/>
      <c r="BS119" s="845"/>
      <c r="BT119" s="845"/>
      <c r="BU119" s="845"/>
      <c r="BV119" s="845">
        <v>56951759</v>
      </c>
      <c r="BW119" s="845"/>
      <c r="BX119" s="845"/>
      <c r="BY119" s="845"/>
      <c r="BZ119" s="845"/>
      <c r="CA119" s="845">
        <v>59074645</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2210000</v>
      </c>
      <c r="DH119" s="764"/>
      <c r="DI119" s="764"/>
      <c r="DJ119" s="764"/>
      <c r="DK119" s="765"/>
      <c r="DL119" s="766">
        <v>2070000</v>
      </c>
      <c r="DM119" s="764"/>
      <c r="DN119" s="764"/>
      <c r="DO119" s="764"/>
      <c r="DP119" s="765"/>
      <c r="DQ119" s="766">
        <v>1930000</v>
      </c>
      <c r="DR119" s="764"/>
      <c r="DS119" s="764"/>
      <c r="DT119" s="764"/>
      <c r="DU119" s="765"/>
      <c r="DV119" s="848">
        <v>12.9</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3819212</v>
      </c>
      <c r="BR120" s="842"/>
      <c r="BS120" s="842"/>
      <c r="BT120" s="842"/>
      <c r="BU120" s="842"/>
      <c r="BV120" s="842">
        <v>4089384</v>
      </c>
      <c r="BW120" s="842"/>
      <c r="BX120" s="842"/>
      <c r="BY120" s="842"/>
      <c r="BZ120" s="842"/>
      <c r="CA120" s="842">
        <v>4038563</v>
      </c>
      <c r="CB120" s="842"/>
      <c r="CC120" s="842"/>
      <c r="CD120" s="842"/>
      <c r="CE120" s="842"/>
      <c r="CF120" s="866">
        <v>27.1</v>
      </c>
      <c r="CG120" s="867"/>
      <c r="CH120" s="867"/>
      <c r="CI120" s="867"/>
      <c r="CJ120" s="867"/>
      <c r="CK120" s="868" t="s">
        <v>446</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8957094</v>
      </c>
      <c r="DH120" s="842"/>
      <c r="DI120" s="842"/>
      <c r="DJ120" s="842"/>
      <c r="DK120" s="842"/>
      <c r="DL120" s="842">
        <v>8489859</v>
      </c>
      <c r="DM120" s="842"/>
      <c r="DN120" s="842"/>
      <c r="DO120" s="842"/>
      <c r="DP120" s="842"/>
      <c r="DQ120" s="842">
        <v>8417999</v>
      </c>
      <c r="DR120" s="842"/>
      <c r="DS120" s="842"/>
      <c r="DT120" s="842"/>
      <c r="DU120" s="842"/>
      <c r="DV120" s="843">
        <v>56.4</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1482677</v>
      </c>
      <c r="BR121" s="817"/>
      <c r="BS121" s="817"/>
      <c r="BT121" s="817"/>
      <c r="BU121" s="817"/>
      <c r="BV121" s="817">
        <v>1441192</v>
      </c>
      <c r="BW121" s="817"/>
      <c r="BX121" s="817"/>
      <c r="BY121" s="817"/>
      <c r="BZ121" s="817"/>
      <c r="CA121" s="817">
        <v>1384042</v>
      </c>
      <c r="CB121" s="817"/>
      <c r="CC121" s="817"/>
      <c r="CD121" s="817"/>
      <c r="CE121" s="817"/>
      <c r="CF121" s="875">
        <v>9.3000000000000007</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2314253</v>
      </c>
      <c r="DH121" s="817"/>
      <c r="DI121" s="817"/>
      <c r="DJ121" s="817"/>
      <c r="DK121" s="817"/>
      <c r="DL121" s="817">
        <v>2206781</v>
      </c>
      <c r="DM121" s="817"/>
      <c r="DN121" s="817"/>
      <c r="DO121" s="817"/>
      <c r="DP121" s="817"/>
      <c r="DQ121" s="817">
        <v>2175010</v>
      </c>
      <c r="DR121" s="817"/>
      <c r="DS121" s="817"/>
      <c r="DT121" s="817"/>
      <c r="DU121" s="817"/>
      <c r="DV121" s="794">
        <v>14.6</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33740538</v>
      </c>
      <c r="BR122" s="845"/>
      <c r="BS122" s="845"/>
      <c r="BT122" s="845"/>
      <c r="BU122" s="845"/>
      <c r="BV122" s="845">
        <v>32912031</v>
      </c>
      <c r="BW122" s="845"/>
      <c r="BX122" s="845"/>
      <c r="BY122" s="845"/>
      <c r="BZ122" s="845"/>
      <c r="CA122" s="845">
        <v>33218255</v>
      </c>
      <c r="CB122" s="845"/>
      <c r="CC122" s="845"/>
      <c r="CD122" s="845"/>
      <c r="CE122" s="845"/>
      <c r="CF122" s="846">
        <v>222.6</v>
      </c>
      <c r="CG122" s="847"/>
      <c r="CH122" s="847"/>
      <c r="CI122" s="847"/>
      <c r="CJ122" s="847"/>
      <c r="CK122" s="869"/>
      <c r="CL122" s="855"/>
      <c r="CM122" s="855"/>
      <c r="CN122" s="855"/>
      <c r="CO122" s="856"/>
      <c r="CP122" s="835" t="s">
        <v>394</v>
      </c>
      <c r="CQ122" s="836"/>
      <c r="CR122" s="836"/>
      <c r="CS122" s="836"/>
      <c r="CT122" s="836"/>
      <c r="CU122" s="836"/>
      <c r="CV122" s="836"/>
      <c r="CW122" s="836"/>
      <c r="CX122" s="836"/>
      <c r="CY122" s="836"/>
      <c r="CZ122" s="836"/>
      <c r="DA122" s="836"/>
      <c r="DB122" s="836"/>
      <c r="DC122" s="836"/>
      <c r="DD122" s="836"/>
      <c r="DE122" s="836"/>
      <c r="DF122" s="837"/>
      <c r="DG122" s="816">
        <v>560328</v>
      </c>
      <c r="DH122" s="817"/>
      <c r="DI122" s="817"/>
      <c r="DJ122" s="817"/>
      <c r="DK122" s="817"/>
      <c r="DL122" s="817">
        <v>526701</v>
      </c>
      <c r="DM122" s="817"/>
      <c r="DN122" s="817"/>
      <c r="DO122" s="817"/>
      <c r="DP122" s="817"/>
      <c r="DQ122" s="817">
        <v>479276</v>
      </c>
      <c r="DR122" s="817"/>
      <c r="DS122" s="817"/>
      <c r="DT122" s="817"/>
      <c r="DU122" s="817"/>
      <c r="DV122" s="794">
        <v>3.2</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450</v>
      </c>
      <c r="BP123" s="878"/>
      <c r="BQ123" s="832">
        <v>39042427</v>
      </c>
      <c r="BR123" s="833"/>
      <c r="BS123" s="833"/>
      <c r="BT123" s="833"/>
      <c r="BU123" s="833"/>
      <c r="BV123" s="833">
        <v>38442607</v>
      </c>
      <c r="BW123" s="833"/>
      <c r="BX123" s="833"/>
      <c r="BY123" s="833"/>
      <c r="BZ123" s="833"/>
      <c r="CA123" s="833">
        <v>38640860</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122.3</v>
      </c>
      <c r="BR124" s="831"/>
      <c r="BS124" s="831"/>
      <c r="BT124" s="831"/>
      <c r="BU124" s="831"/>
      <c r="BV124" s="831">
        <v>124.4</v>
      </c>
      <c r="BW124" s="831"/>
      <c r="BX124" s="831"/>
      <c r="BY124" s="831"/>
      <c r="BZ124" s="831"/>
      <c r="CA124" s="831">
        <v>136.9</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140000</v>
      </c>
      <c r="AB126" s="780"/>
      <c r="AC126" s="780"/>
      <c r="AD126" s="780"/>
      <c r="AE126" s="781"/>
      <c r="AF126" s="782">
        <v>140000</v>
      </c>
      <c r="AG126" s="780"/>
      <c r="AH126" s="780"/>
      <c r="AI126" s="780"/>
      <c r="AJ126" s="781"/>
      <c r="AK126" s="782">
        <v>140000</v>
      </c>
      <c r="AL126" s="780"/>
      <c r="AM126" s="780"/>
      <c r="AN126" s="780"/>
      <c r="AO126" s="781"/>
      <c r="AP126" s="824">
        <v>0.9</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44</v>
      </c>
      <c r="AB127" s="780"/>
      <c r="AC127" s="780"/>
      <c r="AD127" s="780"/>
      <c r="AE127" s="781"/>
      <c r="AF127" s="782" t="s">
        <v>122</v>
      </c>
      <c r="AG127" s="780"/>
      <c r="AH127" s="780"/>
      <c r="AI127" s="780"/>
      <c r="AJ127" s="781"/>
      <c r="AK127" s="782">
        <v>16</v>
      </c>
      <c r="AL127" s="780"/>
      <c r="AM127" s="780"/>
      <c r="AN127" s="780"/>
      <c r="AO127" s="781"/>
      <c r="AP127" s="824">
        <v>0</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151246</v>
      </c>
      <c r="AB128" s="801"/>
      <c r="AC128" s="801"/>
      <c r="AD128" s="801"/>
      <c r="AE128" s="802"/>
      <c r="AF128" s="803">
        <v>149429</v>
      </c>
      <c r="AG128" s="801"/>
      <c r="AH128" s="801"/>
      <c r="AI128" s="801"/>
      <c r="AJ128" s="802"/>
      <c r="AK128" s="803">
        <v>141652</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12.61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18004122</v>
      </c>
      <c r="AB129" s="780"/>
      <c r="AC129" s="780"/>
      <c r="AD129" s="780"/>
      <c r="AE129" s="781"/>
      <c r="AF129" s="782">
        <v>17633424</v>
      </c>
      <c r="AG129" s="780"/>
      <c r="AH129" s="780"/>
      <c r="AI129" s="780"/>
      <c r="AJ129" s="781"/>
      <c r="AK129" s="782">
        <v>17710329</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17.61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2811331</v>
      </c>
      <c r="AB130" s="780"/>
      <c r="AC130" s="780"/>
      <c r="AD130" s="780"/>
      <c r="AE130" s="781"/>
      <c r="AF130" s="782">
        <v>2755777</v>
      </c>
      <c r="AG130" s="780"/>
      <c r="AH130" s="780"/>
      <c r="AI130" s="780"/>
      <c r="AJ130" s="781"/>
      <c r="AK130" s="782">
        <v>2789773</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13.8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15192791</v>
      </c>
      <c r="AB131" s="764"/>
      <c r="AC131" s="764"/>
      <c r="AD131" s="764"/>
      <c r="AE131" s="765"/>
      <c r="AF131" s="766">
        <v>14877647</v>
      </c>
      <c r="AG131" s="764"/>
      <c r="AH131" s="764"/>
      <c r="AI131" s="764"/>
      <c r="AJ131" s="765"/>
      <c r="AK131" s="766">
        <v>14920556</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136.9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13.91556035</v>
      </c>
      <c r="AB132" s="745"/>
      <c r="AC132" s="745"/>
      <c r="AD132" s="745"/>
      <c r="AE132" s="746"/>
      <c r="AF132" s="747">
        <v>13.74156814</v>
      </c>
      <c r="AG132" s="745"/>
      <c r="AH132" s="745"/>
      <c r="AI132" s="745"/>
      <c r="AJ132" s="746"/>
      <c r="AK132" s="747">
        <v>13.84977879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15</v>
      </c>
      <c r="AB133" s="724"/>
      <c r="AC133" s="724"/>
      <c r="AD133" s="724"/>
      <c r="AE133" s="725"/>
      <c r="AF133" s="723">
        <v>14.1</v>
      </c>
      <c r="AG133" s="724"/>
      <c r="AH133" s="724"/>
      <c r="AI133" s="724"/>
      <c r="AJ133" s="725"/>
      <c r="AK133" s="723">
        <v>13.8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k/UDt1mgUn6CPks+3roakpu89bGmaD6eaoIOOJCmT/yE4ma/F9B5n3JB/ISbNwZs1BPRqv8iQHewv+xP4kk99g==" saltValue="10E7z7y6t5IKu+pTm7d4n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E4VOjE9xGUfcO+gYQnWYOD89zgJZlSbFzVR+ynHA4shfEcyROY6LV6WCJvyUMypdvEBfOyeWAflHvswYRRqAhg==" saltValue="/Oazz9gC/KmoiBakgl4n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U3tROKwFB0cnPNKrksZPj2VlKnhq4dd3nue02Be324g18HKddfmK2iYz560if3gDw3JOoZHvMuY+uL6/TiQJQ==" saltValue="APvbYIcxsti7sbsSTTFTp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4181787</v>
      </c>
      <c r="AP9" s="281">
        <v>79285</v>
      </c>
      <c r="AQ9" s="282">
        <v>66486</v>
      </c>
      <c r="AR9" s="283">
        <v>19.3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1495066</v>
      </c>
      <c r="AP10" s="284">
        <v>28346</v>
      </c>
      <c r="AQ10" s="285">
        <v>6147</v>
      </c>
      <c r="AR10" s="286">
        <v>361.1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v>129032</v>
      </c>
      <c r="AP11" s="284">
        <v>2446</v>
      </c>
      <c r="AQ11" s="285">
        <v>1219</v>
      </c>
      <c r="AR11" s="286">
        <v>100.7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488</v>
      </c>
      <c r="AP12" s="284" t="s">
        <v>488</v>
      </c>
      <c r="AQ12" s="285">
        <v>9</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144006</v>
      </c>
      <c r="AP13" s="284">
        <v>2730</v>
      </c>
      <c r="AQ13" s="285">
        <v>2955</v>
      </c>
      <c r="AR13" s="286">
        <v>-7.6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v>104272</v>
      </c>
      <c r="AP14" s="284">
        <v>1977</v>
      </c>
      <c r="AQ14" s="285">
        <v>1434</v>
      </c>
      <c r="AR14" s="286">
        <v>37.9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-209724</v>
      </c>
      <c r="AP15" s="284">
        <v>-3976</v>
      </c>
      <c r="AQ15" s="285">
        <v>-3102</v>
      </c>
      <c r="AR15" s="286">
        <v>28.2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176</v>
      </c>
      <c r="AL16" s="1134"/>
      <c r="AM16" s="1134"/>
      <c r="AN16" s="1135"/>
      <c r="AO16" s="284">
        <v>5844439</v>
      </c>
      <c r="AP16" s="284">
        <v>110808</v>
      </c>
      <c r="AQ16" s="285">
        <v>75147</v>
      </c>
      <c r="AR16" s="286">
        <v>47.5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8.0399999999999991</v>
      </c>
      <c r="AP21" s="298">
        <v>6.62</v>
      </c>
      <c r="AQ21" s="299">
        <v>1.42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97.1</v>
      </c>
      <c r="AP22" s="303">
        <v>98.3</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3298115</v>
      </c>
      <c r="AP32" s="312">
        <v>62531</v>
      </c>
      <c r="AQ32" s="313">
        <v>34847</v>
      </c>
      <c r="AR32" s="314">
        <v>79.400000000000006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488</v>
      </c>
      <c r="AP34" s="312" t="s">
        <v>488</v>
      </c>
      <c r="AQ34" s="313">
        <v>5</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812905</v>
      </c>
      <c r="AP35" s="312">
        <v>15412</v>
      </c>
      <c r="AQ35" s="313">
        <v>8260</v>
      </c>
      <c r="AR35" s="314">
        <v>86.6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746706</v>
      </c>
      <c r="AP36" s="312">
        <v>14157</v>
      </c>
      <c r="AQ36" s="313">
        <v>1689</v>
      </c>
      <c r="AR36" s="314">
        <v>738.2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v>140016</v>
      </c>
      <c r="AP37" s="312">
        <v>2655</v>
      </c>
      <c r="AQ37" s="313">
        <v>748</v>
      </c>
      <c r="AR37" s="314">
        <v>254.9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v>147</v>
      </c>
      <c r="AP38" s="315">
        <v>3</v>
      </c>
      <c r="AQ38" s="316">
        <v>1</v>
      </c>
      <c r="AR38" s="304">
        <v>200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-141652</v>
      </c>
      <c r="AP39" s="312">
        <v>-2686</v>
      </c>
      <c r="AQ39" s="313">
        <v>-5762</v>
      </c>
      <c r="AR39" s="314">
        <v>-53.4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-2789773</v>
      </c>
      <c r="AP40" s="312">
        <v>-52893</v>
      </c>
      <c r="AQ40" s="313">
        <v>-27609</v>
      </c>
      <c r="AR40" s="314">
        <v>91.6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286</v>
      </c>
      <c r="AL41" s="1127"/>
      <c r="AM41" s="1127"/>
      <c r="AN41" s="1128"/>
      <c r="AO41" s="312">
        <v>2066464</v>
      </c>
      <c r="AP41" s="312">
        <v>39179</v>
      </c>
      <c r="AQ41" s="313">
        <v>12179</v>
      </c>
      <c r="AR41" s="314">
        <v>221.7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5764267</v>
      </c>
      <c r="AN51" s="334">
        <v>101501</v>
      </c>
      <c r="AO51" s="335">
        <v>133.19999999999999</v>
      </c>
      <c r="AP51" s="336">
        <v>45588</v>
      </c>
      <c r="AQ51" s="337">
        <v>8.6999999999999993</v>
      </c>
      <c r="AR51" s="338">
        <v>124.5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1915313</v>
      </c>
      <c r="AN52" s="342">
        <v>33726</v>
      </c>
      <c r="AO52" s="343">
        <v>51.4</v>
      </c>
      <c r="AP52" s="344">
        <v>24150</v>
      </c>
      <c r="AQ52" s="345">
        <v>3.4</v>
      </c>
      <c r="AR52" s="346">
        <v>48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3520020</v>
      </c>
      <c r="AN53" s="334">
        <v>62935</v>
      </c>
      <c r="AO53" s="335">
        <v>-38</v>
      </c>
      <c r="AP53" s="336">
        <v>45483</v>
      </c>
      <c r="AQ53" s="337">
        <v>-0.2</v>
      </c>
      <c r="AR53" s="338">
        <v>-37.799999999999997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2412035</v>
      </c>
      <c r="AN54" s="342">
        <v>43125</v>
      </c>
      <c r="AO54" s="343">
        <v>27.9</v>
      </c>
      <c r="AP54" s="344">
        <v>24241</v>
      </c>
      <c r="AQ54" s="345">
        <v>0.4</v>
      </c>
      <c r="AR54" s="346">
        <v>27.5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3813313</v>
      </c>
      <c r="AN55" s="334">
        <v>69375</v>
      </c>
      <c r="AO55" s="335">
        <v>10.199999999999999</v>
      </c>
      <c r="AP55" s="336">
        <v>45945</v>
      </c>
      <c r="AQ55" s="337">
        <v>1</v>
      </c>
      <c r="AR55" s="338">
        <v>9.1999999999999993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1964234</v>
      </c>
      <c r="AN56" s="342">
        <v>35735</v>
      </c>
      <c r="AO56" s="343">
        <v>-17.100000000000001</v>
      </c>
      <c r="AP56" s="344">
        <v>25180</v>
      </c>
      <c r="AQ56" s="345">
        <v>3.9</v>
      </c>
      <c r="AR56" s="346">
        <v>-21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3437734</v>
      </c>
      <c r="AN57" s="334">
        <v>63799</v>
      </c>
      <c r="AO57" s="335">
        <v>-8</v>
      </c>
      <c r="AP57" s="336">
        <v>44475</v>
      </c>
      <c r="AQ57" s="337">
        <v>-3.2</v>
      </c>
      <c r="AR57" s="338">
        <v>-4.8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969670</v>
      </c>
      <c r="AN58" s="342">
        <v>17996</v>
      </c>
      <c r="AO58" s="343">
        <v>-49.6</v>
      </c>
      <c r="AP58" s="344">
        <v>24780</v>
      </c>
      <c r="AQ58" s="345">
        <v>-1.6</v>
      </c>
      <c r="AR58" s="346">
        <v>-48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4483713</v>
      </c>
      <c r="AN59" s="334">
        <v>85009</v>
      </c>
      <c r="AO59" s="335">
        <v>33.200000000000003</v>
      </c>
      <c r="AP59" s="336">
        <v>45982</v>
      </c>
      <c r="AQ59" s="337">
        <v>3.4</v>
      </c>
      <c r="AR59" s="338">
        <v>29.8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1552551</v>
      </c>
      <c r="AN60" s="342">
        <v>29436</v>
      </c>
      <c r="AO60" s="343">
        <v>63.6</v>
      </c>
      <c r="AP60" s="344">
        <v>25583</v>
      </c>
      <c r="AQ60" s="345">
        <v>3.2</v>
      </c>
      <c r="AR60" s="346">
        <v>60.4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4203809</v>
      </c>
      <c r="AN61" s="349">
        <v>76524</v>
      </c>
      <c r="AO61" s="350">
        <v>26.1</v>
      </c>
      <c r="AP61" s="351">
        <v>45495</v>
      </c>
      <c r="AQ61" s="352">
        <v>1.9</v>
      </c>
      <c r="AR61" s="338">
        <v>24.2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1762761</v>
      </c>
      <c r="AN62" s="342">
        <v>32004</v>
      </c>
      <c r="AO62" s="343">
        <v>15.2</v>
      </c>
      <c r="AP62" s="344">
        <v>24787</v>
      </c>
      <c r="AQ62" s="345">
        <v>1.9</v>
      </c>
      <c r="AR62" s="346">
        <v>13.3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r57tVVPBYLXgZI6Yt5BizH/t/PxhlaYzGv1SKurHn4U25LuYxPescIKnJCDg8VhQU0cJaYMl9ZvYh9cM0dnlQ==" saltValue="ybUT6K9r/vEZVjun8TRnR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OYhUIx6EC6dlV73MoOeJM0Y0Mfi581UkFU5PC7DxSGcHCzoubu2hIt6K40P/ZHXC7qJVHtOth6PSzWJbq8cxvQ==" saltValue="N8CQg3YO2fkd2iugugIE0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oIzv2dr7bz3rslTBMraysRM9BNTKW7zEWuoL9fFKVl1wECYKl65hxwdjfiN6HDq6DGDNGaBQOYZmWfhCnCXvBg==" saltValue="kuIxVGrWA4V6RlpgUBWNp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3.36</v>
      </c>
      <c r="G47" s="12">
        <v>5.81</v>
      </c>
      <c r="H47" s="12">
        <v>10.06</v>
      </c>
      <c r="I47" s="12">
        <v>10.73</v>
      </c>
      <c r="J47" s="13">
        <v>8.14</v>
      </c>
    </row>
    <row r="48" spans="2:10" ht="57.75" customHeight="1" x14ac:dyDescent="0.15">
      <c r="B48" s="14"/>
      <c r="C48" s="1141" t="s">
        <v>4</v>
      </c>
      <c r="D48" s="1141"/>
      <c r="E48" s="1142"/>
      <c r="F48" s="15">
        <v>1.07</v>
      </c>
      <c r="G48" s="16">
        <v>1.95</v>
      </c>
      <c r="H48" s="16">
        <v>3.79</v>
      </c>
      <c r="I48" s="16">
        <v>5.13</v>
      </c>
      <c r="J48" s="17">
        <v>3.46</v>
      </c>
    </row>
    <row r="49" spans="2:10" ht="57.75" customHeight="1" thickBot="1" x14ac:dyDescent="0.2">
      <c r="B49" s="18"/>
      <c r="C49" s="1143" t="s">
        <v>5</v>
      </c>
      <c r="D49" s="1143"/>
      <c r="E49" s="1144"/>
      <c r="F49" s="19">
        <v>0.16</v>
      </c>
      <c r="G49" s="20">
        <v>4.1100000000000003</v>
      </c>
      <c r="H49" s="20">
        <v>6.4</v>
      </c>
      <c r="I49" s="20">
        <v>1.72</v>
      </c>
      <c r="J49" s="21" t="s">
        <v>531</v>
      </c>
    </row>
    <row r="50" spans="2:10" x14ac:dyDescent="0.15"/>
  </sheetData>
  <sheetProtection algorithmName="SHA-512" hashValue="pgHkV3NbP5GbFtTnqKtUBSr0vlCralxQwwI4A/8YP/jqOM1R3E2TSB8a+KCCgPv4LHGa/uo39jzZTs6QfM4bLw==" saltValue="Klva1ctShS7sVBa2pylg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532</v>
      </c>
      <c r="D34" s="1151"/>
      <c r="E34" s="1152"/>
      <c r="F34" s="32">
        <v>7.21</v>
      </c>
      <c r="G34" s="33">
        <v>6.89</v>
      </c>
      <c r="H34" s="33">
        <v>6.24</v>
      </c>
      <c r="I34" s="33">
        <v>5.2</v>
      </c>
      <c r="J34" s="34">
        <v>4.26</v>
      </c>
      <c r="K34" s="22"/>
      <c r="L34" s="22"/>
      <c r="M34" s="22"/>
      <c r="N34" s="22"/>
      <c r="O34" s="22"/>
      <c r="P34" s="22"/>
    </row>
    <row r="35" spans="1:16" ht="39" customHeight="1" x14ac:dyDescent="0.15">
      <c r="A35" s="22"/>
      <c r="B35" s="35"/>
      <c r="C35" s="1145" t="s">
        <v>533</v>
      </c>
      <c r="D35" s="1146"/>
      <c r="E35" s="1147"/>
      <c r="F35" s="36">
        <v>1.07</v>
      </c>
      <c r="G35" s="37">
        <v>1.95</v>
      </c>
      <c r="H35" s="37">
        <v>3.79</v>
      </c>
      <c r="I35" s="37">
        <v>5.13</v>
      </c>
      <c r="J35" s="38">
        <v>3.45</v>
      </c>
      <c r="K35" s="22"/>
      <c r="L35" s="22"/>
      <c r="M35" s="22"/>
      <c r="N35" s="22"/>
      <c r="O35" s="22"/>
      <c r="P35" s="22"/>
    </row>
    <row r="36" spans="1:16" ht="39" customHeight="1" x14ac:dyDescent="0.15">
      <c r="A36" s="22"/>
      <c r="B36" s="35"/>
      <c r="C36" s="1145" t="s">
        <v>534</v>
      </c>
      <c r="D36" s="1146"/>
      <c r="E36" s="1147"/>
      <c r="F36" s="36">
        <v>1.03</v>
      </c>
      <c r="G36" s="37">
        <v>0.86</v>
      </c>
      <c r="H36" s="37">
        <v>1.29</v>
      </c>
      <c r="I36" s="37">
        <v>1.5</v>
      </c>
      <c r="J36" s="38">
        <v>1.5</v>
      </c>
      <c r="K36" s="22"/>
      <c r="L36" s="22"/>
      <c r="M36" s="22"/>
      <c r="N36" s="22"/>
      <c r="O36" s="22"/>
      <c r="P36" s="22"/>
    </row>
    <row r="37" spans="1:16" ht="39" customHeight="1" x14ac:dyDescent="0.15">
      <c r="A37" s="22"/>
      <c r="B37" s="35"/>
      <c r="C37" s="1145" t="s">
        <v>535</v>
      </c>
      <c r="D37" s="1146"/>
      <c r="E37" s="1147"/>
      <c r="F37" s="36">
        <v>1.58</v>
      </c>
      <c r="G37" s="37">
        <v>0.77</v>
      </c>
      <c r="H37" s="37">
        <v>0.85</v>
      </c>
      <c r="I37" s="37">
        <v>1.2</v>
      </c>
      <c r="J37" s="38">
        <v>1.26</v>
      </c>
      <c r="K37" s="22"/>
      <c r="L37" s="22"/>
      <c r="M37" s="22"/>
      <c r="N37" s="22"/>
      <c r="O37" s="22"/>
      <c r="P37" s="22"/>
    </row>
    <row r="38" spans="1:16" ht="39" customHeight="1" x14ac:dyDescent="0.15">
      <c r="A38" s="22"/>
      <c r="B38" s="35"/>
      <c r="C38" s="1145" t="s">
        <v>536</v>
      </c>
      <c r="D38" s="1146"/>
      <c r="E38" s="1147"/>
      <c r="F38" s="36" t="s">
        <v>488</v>
      </c>
      <c r="G38" s="37">
        <v>0.24</v>
      </c>
      <c r="H38" s="37">
        <v>0.56999999999999995</v>
      </c>
      <c r="I38" s="37">
        <v>0.66</v>
      </c>
      <c r="J38" s="38">
        <v>0.91</v>
      </c>
      <c r="K38" s="22"/>
      <c r="L38" s="22"/>
      <c r="M38" s="22"/>
      <c r="N38" s="22"/>
      <c r="O38" s="22"/>
      <c r="P38" s="22"/>
    </row>
    <row r="39" spans="1:16" ht="39" customHeight="1" x14ac:dyDescent="0.15">
      <c r="A39" s="22"/>
      <c r="B39" s="35"/>
      <c r="C39" s="1145" t="s">
        <v>537</v>
      </c>
      <c r="D39" s="1146"/>
      <c r="E39" s="1147"/>
      <c r="F39" s="36">
        <v>0.04</v>
      </c>
      <c r="G39" s="37">
        <v>0.06</v>
      </c>
      <c r="H39" s="37">
        <v>0.06</v>
      </c>
      <c r="I39" s="37">
        <v>0.1</v>
      </c>
      <c r="J39" s="38">
        <v>0.12</v>
      </c>
      <c r="K39" s="22"/>
      <c r="L39" s="22"/>
      <c r="M39" s="22"/>
      <c r="N39" s="22"/>
      <c r="O39" s="22"/>
      <c r="P39" s="22"/>
    </row>
    <row r="40" spans="1:16" ht="39" customHeight="1" x14ac:dyDescent="0.15">
      <c r="A40" s="22"/>
      <c r="B40" s="35"/>
      <c r="C40" s="1145" t="s">
        <v>538</v>
      </c>
      <c r="D40" s="1146"/>
      <c r="E40" s="1147"/>
      <c r="F40" s="36">
        <v>0</v>
      </c>
      <c r="G40" s="37">
        <v>0</v>
      </c>
      <c r="H40" s="37">
        <v>0</v>
      </c>
      <c r="I40" s="37">
        <v>0</v>
      </c>
      <c r="J40" s="38">
        <v>0</v>
      </c>
      <c r="K40" s="22"/>
      <c r="L40" s="22"/>
      <c r="M40" s="22"/>
      <c r="N40" s="22"/>
      <c r="O40" s="22"/>
      <c r="P40" s="22"/>
    </row>
    <row r="41" spans="1:16" ht="39" customHeight="1" x14ac:dyDescent="0.15">
      <c r="A41" s="22"/>
      <c r="B41" s="35"/>
      <c r="C41" s="1145" t="s">
        <v>539</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540</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541</v>
      </c>
      <c r="D43" s="1149"/>
      <c r="E43" s="1150"/>
      <c r="F43" s="41">
        <v>0</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grHeV1cqT5NeNWgXEIGhgI7/WRQDvBMJITA85jlQDs0w+DVWyUPCocK7k/fLsHvaxdhSOhzGzTCP15RKem/Yw==" saltValue="qPNAO9540kGTF/txjQrH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3309</v>
      </c>
      <c r="L45" s="60">
        <v>3311</v>
      </c>
      <c r="M45" s="60">
        <v>3341</v>
      </c>
      <c r="N45" s="60">
        <v>3327</v>
      </c>
      <c r="O45" s="61">
        <v>3298</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895</v>
      </c>
      <c r="L48" s="64">
        <v>761</v>
      </c>
      <c r="M48" s="64">
        <v>753</v>
      </c>
      <c r="N48" s="64">
        <v>781</v>
      </c>
      <c r="O48" s="65">
        <v>813</v>
      </c>
      <c r="P48" s="48"/>
      <c r="Q48" s="48"/>
      <c r="R48" s="48"/>
      <c r="S48" s="48"/>
      <c r="T48" s="48"/>
      <c r="U48" s="48"/>
    </row>
    <row r="49" spans="1:21" ht="30.75" customHeight="1" x14ac:dyDescent="0.15">
      <c r="A49" s="48"/>
      <c r="B49" s="1178"/>
      <c r="C49" s="1179"/>
      <c r="D49" s="62"/>
      <c r="E49" s="1155" t="s">
        <v>14</v>
      </c>
      <c r="F49" s="1155"/>
      <c r="G49" s="1155"/>
      <c r="H49" s="1155"/>
      <c r="I49" s="1155"/>
      <c r="J49" s="1156"/>
      <c r="K49" s="63">
        <v>914</v>
      </c>
      <c r="L49" s="64">
        <v>931</v>
      </c>
      <c r="M49" s="64">
        <v>841</v>
      </c>
      <c r="N49" s="64">
        <v>702</v>
      </c>
      <c r="O49" s="65">
        <v>747</v>
      </c>
      <c r="P49" s="48"/>
      <c r="Q49" s="48"/>
      <c r="R49" s="48"/>
      <c r="S49" s="48"/>
      <c r="T49" s="48"/>
      <c r="U49" s="48"/>
    </row>
    <row r="50" spans="1:21" ht="30.75" customHeight="1" x14ac:dyDescent="0.15">
      <c r="A50" s="48"/>
      <c r="B50" s="1178"/>
      <c r="C50" s="1179"/>
      <c r="D50" s="62"/>
      <c r="E50" s="1155" t="s">
        <v>15</v>
      </c>
      <c r="F50" s="1155"/>
      <c r="G50" s="1155"/>
      <c r="H50" s="1155"/>
      <c r="I50" s="1155"/>
      <c r="J50" s="1156"/>
      <c r="K50" s="63">
        <v>140</v>
      </c>
      <c r="L50" s="64">
        <v>140</v>
      </c>
      <c r="M50" s="64">
        <v>140</v>
      </c>
      <c r="N50" s="64">
        <v>140</v>
      </c>
      <c r="O50" s="65">
        <v>140</v>
      </c>
      <c r="P50" s="48"/>
      <c r="Q50" s="48"/>
      <c r="R50" s="48"/>
      <c r="S50" s="48"/>
      <c r="T50" s="48"/>
      <c r="U50" s="48"/>
    </row>
    <row r="51" spans="1:21" ht="30.75" customHeight="1" x14ac:dyDescent="0.15">
      <c r="A51" s="48"/>
      <c r="B51" s="1180"/>
      <c r="C51" s="1181"/>
      <c r="D51" s="66"/>
      <c r="E51" s="1155" t="s">
        <v>16</v>
      </c>
      <c r="F51" s="1155"/>
      <c r="G51" s="1155"/>
      <c r="H51" s="1155"/>
      <c r="I51" s="1155"/>
      <c r="J51" s="1156"/>
      <c r="K51" s="63">
        <v>3</v>
      </c>
      <c r="L51" s="64">
        <v>2</v>
      </c>
      <c r="M51" s="64">
        <v>1</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2950</v>
      </c>
      <c r="L52" s="64">
        <v>2992</v>
      </c>
      <c r="M52" s="64">
        <v>2962</v>
      </c>
      <c r="N52" s="64">
        <v>2905</v>
      </c>
      <c r="O52" s="65">
        <v>2932</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2311</v>
      </c>
      <c r="L53" s="69">
        <v>2153</v>
      </c>
      <c r="M53" s="69">
        <v>2114</v>
      </c>
      <c r="N53" s="69">
        <v>2045</v>
      </c>
      <c r="O53" s="70">
        <v>2066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8eS0UTjc+YzrdXB0YN5ogPGW67bBgN+5oTXpkU6D9Ch+BF4DuzwyfXe4PmyMuUJ1iqEmwLFDkv5G4oYjH3AKQ==" saltValue="Xv8RAfqzVDgbyRXlazhWa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37152</v>
      </c>
      <c r="J41" s="356">
        <v>37270</v>
      </c>
      <c r="K41" s="356">
        <v>37293</v>
      </c>
      <c r="L41" s="356">
        <v>36466</v>
      </c>
      <c r="M41" s="357">
        <v>36608</v>
      </c>
    </row>
    <row r="42" spans="2:13" ht="27.75" customHeight="1" x14ac:dyDescent="0.15">
      <c r="B42" s="1186"/>
      <c r="C42" s="1187"/>
      <c r="D42" s="106"/>
      <c r="E42" s="1190" t="s">
        <v>32</v>
      </c>
      <c r="F42" s="1190"/>
      <c r="G42" s="1190"/>
      <c r="H42" s="1191"/>
      <c r="I42" s="358">
        <v>2490</v>
      </c>
      <c r="J42" s="359">
        <v>2350</v>
      </c>
      <c r="K42" s="359">
        <v>2210</v>
      </c>
      <c r="L42" s="359">
        <v>2070</v>
      </c>
      <c r="M42" s="360">
        <v>1930</v>
      </c>
    </row>
    <row r="43" spans="2:13" ht="27.75" customHeight="1" x14ac:dyDescent="0.15">
      <c r="B43" s="1186"/>
      <c r="C43" s="1187"/>
      <c r="D43" s="106"/>
      <c r="E43" s="1190" t="s">
        <v>33</v>
      </c>
      <c r="F43" s="1190"/>
      <c r="G43" s="1190"/>
      <c r="H43" s="1191"/>
      <c r="I43" s="358">
        <v>12732</v>
      </c>
      <c r="J43" s="359">
        <v>12115</v>
      </c>
      <c r="K43" s="359">
        <v>11832</v>
      </c>
      <c r="L43" s="359">
        <v>11223</v>
      </c>
      <c r="M43" s="360">
        <v>11072</v>
      </c>
    </row>
    <row r="44" spans="2:13" ht="27.75" customHeight="1" x14ac:dyDescent="0.15">
      <c r="B44" s="1186"/>
      <c r="C44" s="1187"/>
      <c r="D44" s="106"/>
      <c r="E44" s="1190" t="s">
        <v>34</v>
      </c>
      <c r="F44" s="1190"/>
      <c r="G44" s="1190"/>
      <c r="H44" s="1191"/>
      <c r="I44" s="358">
        <v>4432</v>
      </c>
      <c r="J44" s="359">
        <v>3863</v>
      </c>
      <c r="K44" s="359">
        <v>3211</v>
      </c>
      <c r="L44" s="359">
        <v>4236</v>
      </c>
      <c r="M44" s="360">
        <v>6423</v>
      </c>
    </row>
    <row r="45" spans="2:13" ht="27.75" customHeight="1" x14ac:dyDescent="0.15">
      <c r="B45" s="1186"/>
      <c r="C45" s="1187"/>
      <c r="D45" s="106"/>
      <c r="E45" s="1190" t="s">
        <v>35</v>
      </c>
      <c r="F45" s="1190"/>
      <c r="G45" s="1190"/>
      <c r="H45" s="1191"/>
      <c r="I45" s="358">
        <v>3304</v>
      </c>
      <c r="J45" s="359">
        <v>3041</v>
      </c>
      <c r="K45" s="359">
        <v>3083</v>
      </c>
      <c r="L45" s="359">
        <v>2956</v>
      </c>
      <c r="M45" s="360">
        <v>3041</v>
      </c>
    </row>
    <row r="46" spans="2:13" ht="27.75" customHeight="1" x14ac:dyDescent="0.15">
      <c r="B46" s="1186"/>
      <c r="C46" s="1187"/>
      <c r="D46" s="107"/>
      <c r="E46" s="1190" t="s">
        <v>36</v>
      </c>
      <c r="F46" s="1190"/>
      <c r="G46" s="1190"/>
      <c r="H46" s="1191"/>
      <c r="I46" s="358" t="s">
        <v>488</v>
      </c>
      <c r="J46" s="359" t="s">
        <v>488</v>
      </c>
      <c r="K46" s="359" t="s">
        <v>488</v>
      </c>
      <c r="L46" s="359" t="s">
        <v>488</v>
      </c>
      <c r="M46" s="360" t="s">
        <v>488</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2136</v>
      </c>
      <c r="J50" s="359">
        <v>2601</v>
      </c>
      <c r="K50" s="359">
        <v>3819</v>
      </c>
      <c r="L50" s="359">
        <v>4089</v>
      </c>
      <c r="M50" s="360">
        <v>4039</v>
      </c>
    </row>
    <row r="51" spans="2:13" ht="27.75" customHeight="1" x14ac:dyDescent="0.15">
      <c r="B51" s="1186"/>
      <c r="C51" s="1187"/>
      <c r="D51" s="106"/>
      <c r="E51" s="1190" t="s">
        <v>42</v>
      </c>
      <c r="F51" s="1190"/>
      <c r="G51" s="1190"/>
      <c r="H51" s="1191"/>
      <c r="I51" s="358">
        <v>3294</v>
      </c>
      <c r="J51" s="359">
        <v>1594</v>
      </c>
      <c r="K51" s="359">
        <v>1483</v>
      </c>
      <c r="L51" s="359">
        <v>1441</v>
      </c>
      <c r="M51" s="360">
        <v>1384</v>
      </c>
    </row>
    <row r="52" spans="2:13" ht="27.75" customHeight="1" x14ac:dyDescent="0.15">
      <c r="B52" s="1188"/>
      <c r="C52" s="1189"/>
      <c r="D52" s="106"/>
      <c r="E52" s="1190" t="s">
        <v>43</v>
      </c>
      <c r="F52" s="1190"/>
      <c r="G52" s="1190"/>
      <c r="H52" s="1191"/>
      <c r="I52" s="358">
        <v>33373</v>
      </c>
      <c r="J52" s="359">
        <v>33535</v>
      </c>
      <c r="K52" s="359">
        <v>33741</v>
      </c>
      <c r="L52" s="359">
        <v>32912</v>
      </c>
      <c r="M52" s="360">
        <v>33218</v>
      </c>
    </row>
    <row r="53" spans="2:13" ht="27.75" customHeight="1" thickBot="1" x14ac:dyDescent="0.2">
      <c r="B53" s="1192" t="s">
        <v>19</v>
      </c>
      <c r="C53" s="1193"/>
      <c r="D53" s="110"/>
      <c r="E53" s="1194" t="s">
        <v>44</v>
      </c>
      <c r="F53" s="1194"/>
      <c r="G53" s="1194"/>
      <c r="H53" s="1195"/>
      <c r="I53" s="361">
        <v>21306</v>
      </c>
      <c r="J53" s="362">
        <v>20907</v>
      </c>
      <c r="K53" s="362">
        <v>18586</v>
      </c>
      <c r="L53" s="362">
        <v>18509</v>
      </c>
      <c r="M53" s="363">
        <v>20434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H8qAHh1BTiTpJcr0vGv2KaX9htvJ1LD/TB1SbdK+QpBLRzKx0cVga7lF/2Rkx+aJQKQNKcXVvyXz9JfL8HWQQg==" saltValue="aVOjyeV0Vjc556DE2g2H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1811</v>
      </c>
      <c r="G55" s="122">
        <v>1892</v>
      </c>
      <c r="H55" s="123">
        <v>1442</v>
      </c>
    </row>
    <row r="56" spans="2:8" ht="52.5" customHeight="1" x14ac:dyDescent="0.15">
      <c r="B56" s="124"/>
      <c r="C56" s="1213" t="s">
        <v>47</v>
      </c>
      <c r="D56" s="1213"/>
      <c r="E56" s="1214"/>
      <c r="F56" s="125">
        <v>265</v>
      </c>
      <c r="G56" s="125">
        <v>265</v>
      </c>
      <c r="H56" s="126">
        <v>341</v>
      </c>
    </row>
    <row r="57" spans="2:8" ht="53.25" customHeight="1" x14ac:dyDescent="0.15">
      <c r="B57" s="124"/>
      <c r="C57" s="1215" t="s">
        <v>48</v>
      </c>
      <c r="D57" s="1215"/>
      <c r="E57" s="1216"/>
      <c r="F57" s="127">
        <v>5147</v>
      </c>
      <c r="G57" s="127">
        <v>5017</v>
      </c>
      <c r="H57" s="128">
        <v>4390</v>
      </c>
    </row>
    <row r="58" spans="2:8" ht="45.75" customHeight="1" x14ac:dyDescent="0.15">
      <c r="B58" s="129"/>
      <c r="C58" s="1203" t="s">
        <v>559</v>
      </c>
      <c r="D58" s="1204"/>
      <c r="E58" s="1205"/>
      <c r="F58" s="130">
        <v>2569</v>
      </c>
      <c r="G58" s="130">
        <v>2569</v>
      </c>
      <c r="H58" s="131">
        <v>2296</v>
      </c>
    </row>
    <row r="59" spans="2:8" ht="45.75" customHeight="1" x14ac:dyDescent="0.15">
      <c r="B59" s="129"/>
      <c r="C59" s="1203" t="s">
        <v>560</v>
      </c>
      <c r="D59" s="1204"/>
      <c r="E59" s="1205"/>
      <c r="F59" s="130">
        <v>1219</v>
      </c>
      <c r="G59" s="130">
        <v>1078</v>
      </c>
      <c r="H59" s="131">
        <v>918</v>
      </c>
    </row>
    <row r="60" spans="2:8" ht="45.75" customHeight="1" x14ac:dyDescent="0.15">
      <c r="B60" s="129"/>
      <c r="C60" s="1203" t="s">
        <v>561</v>
      </c>
      <c r="D60" s="1204"/>
      <c r="E60" s="1205"/>
      <c r="F60" s="130">
        <v>457</v>
      </c>
      <c r="G60" s="130">
        <v>408</v>
      </c>
      <c r="H60" s="131">
        <v>400</v>
      </c>
    </row>
    <row r="61" spans="2:8" ht="45.75" customHeight="1" x14ac:dyDescent="0.15">
      <c r="B61" s="129"/>
      <c r="C61" s="1203" t="s">
        <v>563</v>
      </c>
      <c r="D61" s="1204"/>
      <c r="E61" s="1205"/>
      <c r="F61" s="130">
        <v>144</v>
      </c>
      <c r="G61" s="130">
        <v>193</v>
      </c>
      <c r="H61" s="131">
        <v>205</v>
      </c>
    </row>
    <row r="62" spans="2:8" ht="45.75" customHeight="1" thickBot="1" x14ac:dyDescent="0.2">
      <c r="B62" s="132"/>
      <c r="C62" s="1206" t="s">
        <v>562</v>
      </c>
      <c r="D62" s="1207"/>
      <c r="E62" s="1208"/>
      <c r="F62" s="133">
        <v>175</v>
      </c>
      <c r="G62" s="133">
        <v>177</v>
      </c>
      <c r="H62" s="134">
        <v>187</v>
      </c>
    </row>
    <row r="63" spans="2:8" ht="52.5" customHeight="1" thickBot="1" x14ac:dyDescent="0.2">
      <c r="B63" s="135"/>
      <c r="C63" s="1209" t="s">
        <v>49</v>
      </c>
      <c r="D63" s="1209"/>
      <c r="E63" s="1210"/>
      <c r="F63" s="136">
        <v>7223</v>
      </c>
      <c r="G63" s="136">
        <v>7173</v>
      </c>
      <c r="H63" s="137">
        <v>6173</v>
      </c>
    </row>
    <row r="64" spans="2:8" x14ac:dyDescent="0.15"/>
  </sheetData>
  <sheetProtection algorithmName="SHA-512" hashValue="YDyxNSAUF291Q6uNNcQCt7lPZpg47p+iSnF7ei4/09yOhsUQACvfw8YHRnwPYdnjBqBXJKpNdSidUN9Wmigg3w==" saltValue="aKTRNrE2b5SRrEG47yhM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101501</v>
      </c>
      <c r="E3" s="156"/>
      <c r="F3" s="157">
        <v>45588</v>
      </c>
      <c r="G3" s="158"/>
      <c r="H3" s="159"/>
    </row>
    <row r="4" spans="1:8" x14ac:dyDescent="0.15">
      <c r="A4" s="160"/>
      <c r="B4" s="161"/>
      <c r="C4" s="162"/>
      <c r="D4" s="163">
        <v>33726</v>
      </c>
      <c r="E4" s="164"/>
      <c r="F4" s="165">
        <v>24150</v>
      </c>
      <c r="G4" s="166"/>
      <c r="H4" s="167"/>
    </row>
    <row r="5" spans="1:8" x14ac:dyDescent="0.15">
      <c r="A5" s="148" t="s">
        <v>520</v>
      </c>
      <c r="B5" s="153"/>
      <c r="C5" s="154"/>
      <c r="D5" s="155">
        <v>62935</v>
      </c>
      <c r="E5" s="156"/>
      <c r="F5" s="157">
        <v>45483</v>
      </c>
      <c r="G5" s="158"/>
      <c r="H5" s="159"/>
    </row>
    <row r="6" spans="1:8" x14ac:dyDescent="0.15">
      <c r="A6" s="160"/>
      <c r="B6" s="161"/>
      <c r="C6" s="162"/>
      <c r="D6" s="163">
        <v>43125</v>
      </c>
      <c r="E6" s="164"/>
      <c r="F6" s="165">
        <v>24241</v>
      </c>
      <c r="G6" s="166"/>
      <c r="H6" s="167"/>
    </row>
    <row r="7" spans="1:8" x14ac:dyDescent="0.15">
      <c r="A7" s="148" t="s">
        <v>521</v>
      </c>
      <c r="B7" s="153"/>
      <c r="C7" s="154"/>
      <c r="D7" s="155">
        <v>69375</v>
      </c>
      <c r="E7" s="156"/>
      <c r="F7" s="157">
        <v>45945</v>
      </c>
      <c r="G7" s="158"/>
      <c r="H7" s="159"/>
    </row>
    <row r="8" spans="1:8" x14ac:dyDescent="0.15">
      <c r="A8" s="160"/>
      <c r="B8" s="161"/>
      <c r="C8" s="162"/>
      <c r="D8" s="163">
        <v>35735</v>
      </c>
      <c r="E8" s="164"/>
      <c r="F8" s="165">
        <v>25180</v>
      </c>
      <c r="G8" s="166"/>
      <c r="H8" s="167"/>
    </row>
    <row r="9" spans="1:8" x14ac:dyDescent="0.15">
      <c r="A9" s="148" t="s">
        <v>522</v>
      </c>
      <c r="B9" s="153"/>
      <c r="C9" s="154"/>
      <c r="D9" s="155">
        <v>63799</v>
      </c>
      <c r="E9" s="156"/>
      <c r="F9" s="157">
        <v>44475</v>
      </c>
      <c r="G9" s="158"/>
      <c r="H9" s="159"/>
    </row>
    <row r="10" spans="1:8" x14ac:dyDescent="0.15">
      <c r="A10" s="160"/>
      <c r="B10" s="161"/>
      <c r="C10" s="162"/>
      <c r="D10" s="163">
        <v>17996</v>
      </c>
      <c r="E10" s="164"/>
      <c r="F10" s="165">
        <v>24780</v>
      </c>
      <c r="G10" s="166"/>
      <c r="H10" s="167"/>
    </row>
    <row r="11" spans="1:8" x14ac:dyDescent="0.15">
      <c r="A11" s="148" t="s">
        <v>523</v>
      </c>
      <c r="B11" s="153"/>
      <c r="C11" s="154"/>
      <c r="D11" s="155">
        <v>85009</v>
      </c>
      <c r="E11" s="156"/>
      <c r="F11" s="157">
        <v>45982</v>
      </c>
      <c r="G11" s="158"/>
      <c r="H11" s="159"/>
    </row>
    <row r="12" spans="1:8" x14ac:dyDescent="0.15">
      <c r="A12" s="160"/>
      <c r="B12" s="161"/>
      <c r="C12" s="168"/>
      <c r="D12" s="163">
        <v>29436</v>
      </c>
      <c r="E12" s="164"/>
      <c r="F12" s="165">
        <v>25583</v>
      </c>
      <c r="G12" s="166"/>
      <c r="H12" s="167"/>
    </row>
    <row r="13" spans="1:8" x14ac:dyDescent="0.15">
      <c r="A13" s="148"/>
      <c r="B13" s="153"/>
      <c r="C13" s="169"/>
      <c r="D13" s="170">
        <v>76524</v>
      </c>
      <c r="E13" s="171"/>
      <c r="F13" s="172">
        <v>45495</v>
      </c>
      <c r="G13" s="173"/>
      <c r="H13" s="159"/>
    </row>
    <row r="14" spans="1:8" x14ac:dyDescent="0.15">
      <c r="A14" s="160"/>
      <c r="B14" s="161"/>
      <c r="C14" s="162"/>
      <c r="D14" s="163">
        <v>32004</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1.07</v>
      </c>
      <c r="C19" s="174">
        <f>ROUND(VALUE(SUBSTITUTE(実質収支比率等に係る経年分析!G$48,"▲","-")),2)</f>
        <v>1.95</v>
      </c>
      <c r="D19" s="174">
        <f>ROUND(VALUE(SUBSTITUTE(実質収支比率等に係る経年分析!H$48,"▲","-")),2)</f>
        <v>3.79</v>
      </c>
      <c r="E19" s="174">
        <f>ROUND(VALUE(SUBSTITUTE(実質収支比率等に係る経年分析!I$48,"▲","-")),2)</f>
        <v>5.13</v>
      </c>
      <c r="F19" s="174">
        <f>ROUND(VALUE(SUBSTITUTE(実質収支比率等に係る経年分析!J$48,"▲","-")),2)</f>
        <v>3.46</v>
      </c>
    </row>
    <row r="20" spans="1:11" x14ac:dyDescent="0.15">
      <c r="A20" s="174" t="s">
        <v>53</v>
      </c>
      <c r="B20" s="174">
        <f>ROUND(VALUE(SUBSTITUTE(実質収支比率等に係る経年分析!F$47,"▲","-")),2)</f>
        <v>3.36</v>
      </c>
      <c r="C20" s="174">
        <f>ROUND(VALUE(SUBSTITUTE(実質収支比率等に係る経年分析!G$47,"▲","-")),2)</f>
        <v>5.81</v>
      </c>
      <c r="D20" s="174">
        <f>ROUND(VALUE(SUBSTITUTE(実質収支比率等に係る経年分析!H$47,"▲","-")),2)</f>
        <v>10.06</v>
      </c>
      <c r="E20" s="174">
        <f>ROUND(VALUE(SUBSTITUTE(実質収支比率等に係る経年分析!I$47,"▲","-")),2)</f>
        <v>10.73</v>
      </c>
      <c r="F20" s="174">
        <f>ROUND(VALUE(SUBSTITUTE(実質収支比率等に係る経年分析!J$47,"▲","-")),2)</f>
        <v>8.14</v>
      </c>
    </row>
    <row r="21" spans="1:11" x14ac:dyDescent="0.15">
      <c r="A21" s="174" t="s">
        <v>54</v>
      </c>
      <c r="B21" s="174">
        <f>IF(ISNUMBER(VALUE(SUBSTITUTE(実質収支比率等に係る経年分析!F$49,"▲","-"))),ROUND(VALUE(SUBSTITUTE(実質収支比率等に係る経年分析!F$49,"▲","-")),2),NA())</f>
        <v>0.16</v>
      </c>
      <c r="C21" s="174">
        <f>IF(ISNUMBER(VALUE(SUBSTITUTE(実質収支比率等に係る経年分析!G$49,"▲","-"))),ROUND(VALUE(SUBSTITUTE(実質収支比率等に係る経年分析!G$49,"▲","-")),2),NA())</f>
        <v>4.1100000000000003</v>
      </c>
      <c r="D21" s="174">
        <f>IF(ISNUMBER(VALUE(SUBSTITUTE(実質収支比率等に係る経年分析!H$49,"▲","-"))),ROUND(VALUE(SUBSTITUTE(実質収支比率等に係る経年分析!H$49,"▲","-")),2),NA())</f>
        <v>6.4</v>
      </c>
      <c r="E21" s="174">
        <f>IF(ISNUMBER(VALUE(SUBSTITUTE(実質収支比率等に係る経年分析!I$49,"▲","-"))),ROUND(VALUE(SUBSTITUTE(実質収支比率等に係る経年分析!I$49,"▲","-")),2),NA())</f>
        <v>1.72</v>
      </c>
      <c r="F21" s="174">
        <f>IF(ISNUMBER(VALUE(SUBSTITUTE(実質収支比率等に係る経年分析!J$49,"▲","-"))),ROUND(VALUE(SUBSTITUTE(実質収支比率等に係る経年分析!J$49,"▲","-")),2),NA())</f>
        <v>-4.1900000000000004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魚市場事業特別会計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公共用地取得事業特別会計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0.56999999999999995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0.91</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0.77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1.26</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1.95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3.79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5.13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3.45</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7.21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6.89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6.24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4.26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2950</v>
      </c>
      <c r="E42" s="176"/>
      <c r="F42" s="176"/>
      <c r="G42" s="176">
        <f>'実質公債費比率（分子）の構造'!L$52</f>
        <v>2992</v>
      </c>
      <c r="H42" s="176"/>
      <c r="I42" s="176"/>
      <c r="J42" s="176">
        <f>'実質公債費比率（分子）の構造'!M$52</f>
        <v>2962</v>
      </c>
      <c r="K42" s="176"/>
      <c r="L42" s="176"/>
      <c r="M42" s="176">
        <f>'実質公債費比率（分子）の構造'!N$52</f>
        <v>2905</v>
      </c>
      <c r="N42" s="176"/>
      <c r="O42" s="176"/>
      <c r="P42" s="176">
        <f>'実質公債費比率（分子）の構造'!O$52</f>
        <v>2932</v>
      </c>
    </row>
    <row r="43" spans="1:16" x14ac:dyDescent="0.15">
      <c r="A43" s="176" t="s">
        <v>16</v>
      </c>
      <c r="B43" s="176">
        <f>'実質公債費比率（分子）の構造'!K$51</f>
        <v>3</v>
      </c>
      <c r="C43" s="176"/>
      <c r="D43" s="176"/>
      <c r="E43" s="176">
        <f>'実質公債費比率（分子）の構造'!L$51</f>
        <v>2</v>
      </c>
      <c r="F43" s="176"/>
      <c r="G43" s="176"/>
      <c r="H43" s="176">
        <f>'実質公債費比率（分子）の構造'!M$51</f>
        <v>1</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140</v>
      </c>
      <c r="C44" s="176"/>
      <c r="D44" s="176"/>
      <c r="E44" s="176">
        <f>'実質公債費比率（分子）の構造'!L$50</f>
        <v>140</v>
      </c>
      <c r="F44" s="176"/>
      <c r="G44" s="176"/>
      <c r="H44" s="176">
        <f>'実質公債費比率（分子）の構造'!M$50</f>
        <v>140</v>
      </c>
      <c r="I44" s="176"/>
      <c r="J44" s="176"/>
      <c r="K44" s="176">
        <f>'実質公債費比率（分子）の構造'!N$50</f>
        <v>140</v>
      </c>
      <c r="L44" s="176"/>
      <c r="M44" s="176"/>
      <c r="N44" s="176">
        <f>'実質公債費比率（分子）の構造'!O$50</f>
        <v>140</v>
      </c>
      <c r="O44" s="176"/>
      <c r="P44" s="176"/>
    </row>
    <row r="45" spans="1:16" x14ac:dyDescent="0.15">
      <c r="A45" s="176" t="s">
        <v>63</v>
      </c>
      <c r="B45" s="176">
        <f>'実質公債費比率（分子）の構造'!K$49</f>
        <v>914</v>
      </c>
      <c r="C45" s="176"/>
      <c r="D45" s="176"/>
      <c r="E45" s="176">
        <f>'実質公債費比率（分子）の構造'!L$49</f>
        <v>931</v>
      </c>
      <c r="F45" s="176"/>
      <c r="G45" s="176"/>
      <c r="H45" s="176">
        <f>'実質公債費比率（分子）の構造'!M$49</f>
        <v>841</v>
      </c>
      <c r="I45" s="176"/>
      <c r="J45" s="176"/>
      <c r="K45" s="176">
        <f>'実質公債費比率（分子）の構造'!N$49</f>
        <v>702</v>
      </c>
      <c r="L45" s="176"/>
      <c r="M45" s="176"/>
      <c r="N45" s="176">
        <f>'実質公債費比率（分子）の構造'!O$49</f>
        <v>747</v>
      </c>
      <c r="O45" s="176"/>
      <c r="P45" s="176"/>
    </row>
    <row r="46" spans="1:16" x14ac:dyDescent="0.15">
      <c r="A46" s="176" t="s">
        <v>64</v>
      </c>
      <c r="B46" s="176">
        <f>'実質公債費比率（分子）の構造'!K$48</f>
        <v>895</v>
      </c>
      <c r="C46" s="176"/>
      <c r="D46" s="176"/>
      <c r="E46" s="176">
        <f>'実質公債費比率（分子）の構造'!L$48</f>
        <v>761</v>
      </c>
      <c r="F46" s="176"/>
      <c r="G46" s="176"/>
      <c r="H46" s="176">
        <f>'実質公債費比率（分子）の構造'!M$48</f>
        <v>753</v>
      </c>
      <c r="I46" s="176"/>
      <c r="J46" s="176"/>
      <c r="K46" s="176">
        <f>'実質公債費比率（分子）の構造'!N$48</f>
        <v>781</v>
      </c>
      <c r="L46" s="176"/>
      <c r="M46" s="176"/>
      <c r="N46" s="176">
        <f>'実質公債費比率（分子）の構造'!O$48</f>
        <v>813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3309</v>
      </c>
      <c r="C49" s="176"/>
      <c r="D49" s="176"/>
      <c r="E49" s="176">
        <f>'実質公債費比率（分子）の構造'!L$45</f>
        <v>3311</v>
      </c>
      <c r="F49" s="176"/>
      <c r="G49" s="176"/>
      <c r="H49" s="176">
        <f>'実質公債費比率（分子）の構造'!M$45</f>
        <v>3341</v>
      </c>
      <c r="I49" s="176"/>
      <c r="J49" s="176"/>
      <c r="K49" s="176">
        <f>'実質公債費比率（分子）の構造'!N$45</f>
        <v>3327</v>
      </c>
      <c r="L49" s="176"/>
      <c r="M49" s="176"/>
      <c r="N49" s="176">
        <f>'実質公債費比率（分子）の構造'!O$45</f>
        <v>3298</v>
      </c>
      <c r="O49" s="176"/>
      <c r="P49" s="176"/>
    </row>
    <row r="50" spans="1:16" x14ac:dyDescent="0.15">
      <c r="A50" s="176" t="s">
        <v>67</v>
      </c>
      <c r="B50" s="176" t="e">
        <f>NA()</f>
        <v>#N/A</v>
      </c>
      <c r="C50" s="176">
        <f>IF(ISNUMBER('実質公債費比率（分子）の構造'!K$53),'実質公債費比率（分子）の構造'!K$53,NA())</f>
        <v>2311</v>
      </c>
      <c r="D50" s="176" t="e">
        <f>NA()</f>
        <v>#N/A</v>
      </c>
      <c r="E50" s="176" t="e">
        <f>NA()</f>
        <v>#N/A</v>
      </c>
      <c r="F50" s="176">
        <f>IF(ISNUMBER('実質公債費比率（分子）の構造'!L$53),'実質公債費比率（分子）の構造'!L$53,NA())</f>
        <v>2153</v>
      </c>
      <c r="G50" s="176" t="e">
        <f>NA()</f>
        <v>#N/A</v>
      </c>
      <c r="H50" s="176" t="e">
        <f>NA()</f>
        <v>#N/A</v>
      </c>
      <c r="I50" s="176">
        <f>IF(ISNUMBER('実質公債費比率（分子）の構造'!M$53),'実質公債費比率（分子）の構造'!M$53,NA())</f>
        <v>2114</v>
      </c>
      <c r="J50" s="176" t="e">
        <f>NA()</f>
        <v>#N/A</v>
      </c>
      <c r="K50" s="176" t="e">
        <f>NA()</f>
        <v>#N/A</v>
      </c>
      <c r="L50" s="176">
        <f>IF(ISNUMBER('実質公債費比率（分子）の構造'!N$53),'実質公債費比率（分子）の構造'!N$53,NA())</f>
        <v>2045</v>
      </c>
      <c r="M50" s="176" t="e">
        <f>NA()</f>
        <v>#N/A</v>
      </c>
      <c r="N50" s="176" t="e">
        <f>NA()</f>
        <v>#N/A</v>
      </c>
      <c r="O50" s="176">
        <f>IF(ISNUMBER('実質公債費比率（分子）の構造'!O$53),'実質公債費比率（分子）の構造'!O$53,NA())</f>
        <v>2066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33373</v>
      </c>
      <c r="E56" s="175"/>
      <c r="F56" s="175"/>
      <c r="G56" s="175">
        <f>'将来負担比率（分子）の構造'!J$52</f>
        <v>33535</v>
      </c>
      <c r="H56" s="175"/>
      <c r="I56" s="175"/>
      <c r="J56" s="175">
        <f>'将来負担比率（分子）の構造'!K$52</f>
        <v>33741</v>
      </c>
      <c r="K56" s="175"/>
      <c r="L56" s="175"/>
      <c r="M56" s="175">
        <f>'将来負担比率（分子）の構造'!L$52</f>
        <v>32912</v>
      </c>
      <c r="N56" s="175"/>
      <c r="O56" s="175"/>
      <c r="P56" s="175">
        <f>'将来負担比率（分子）の構造'!M$52</f>
        <v>33218</v>
      </c>
    </row>
    <row r="57" spans="1:16" x14ac:dyDescent="0.15">
      <c r="A57" s="175" t="s">
        <v>42</v>
      </c>
      <c r="B57" s="175"/>
      <c r="C57" s="175"/>
      <c r="D57" s="175">
        <f>'将来負担比率（分子）の構造'!I$51</f>
        <v>3294</v>
      </c>
      <c r="E57" s="175"/>
      <c r="F57" s="175"/>
      <c r="G57" s="175">
        <f>'将来負担比率（分子）の構造'!J$51</f>
        <v>1594</v>
      </c>
      <c r="H57" s="175"/>
      <c r="I57" s="175"/>
      <c r="J57" s="175">
        <f>'将来負担比率（分子）の構造'!K$51</f>
        <v>1483</v>
      </c>
      <c r="K57" s="175"/>
      <c r="L57" s="175"/>
      <c r="M57" s="175">
        <f>'将来負担比率（分子）の構造'!L$51</f>
        <v>1441</v>
      </c>
      <c r="N57" s="175"/>
      <c r="O57" s="175"/>
      <c r="P57" s="175">
        <f>'将来負担比率（分子）の構造'!M$51</f>
        <v>1384</v>
      </c>
    </row>
    <row r="58" spans="1:16" x14ac:dyDescent="0.15">
      <c r="A58" s="175" t="s">
        <v>41</v>
      </c>
      <c r="B58" s="175"/>
      <c r="C58" s="175"/>
      <c r="D58" s="175">
        <f>'将来負担比率（分子）の構造'!I$50</f>
        <v>2136</v>
      </c>
      <c r="E58" s="175"/>
      <c r="F58" s="175"/>
      <c r="G58" s="175">
        <f>'将来負担比率（分子）の構造'!J$50</f>
        <v>2601</v>
      </c>
      <c r="H58" s="175"/>
      <c r="I58" s="175"/>
      <c r="J58" s="175">
        <f>'将来負担比率（分子）の構造'!K$50</f>
        <v>3819</v>
      </c>
      <c r="K58" s="175"/>
      <c r="L58" s="175"/>
      <c r="M58" s="175">
        <f>'将来負担比率（分子）の構造'!L$50</f>
        <v>4089</v>
      </c>
      <c r="N58" s="175"/>
      <c r="O58" s="175"/>
      <c r="P58" s="175">
        <f>'将来負担比率（分子）の構造'!M$50</f>
        <v>4039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3304</v>
      </c>
      <c r="C62" s="175"/>
      <c r="D62" s="175"/>
      <c r="E62" s="175">
        <f>'将来負担比率（分子）の構造'!J$45</f>
        <v>3041</v>
      </c>
      <c r="F62" s="175"/>
      <c r="G62" s="175"/>
      <c r="H62" s="175">
        <f>'将来負担比率（分子）の構造'!K$45</f>
        <v>3083</v>
      </c>
      <c r="I62" s="175"/>
      <c r="J62" s="175"/>
      <c r="K62" s="175">
        <f>'将来負担比率（分子）の構造'!L$45</f>
        <v>2956</v>
      </c>
      <c r="L62" s="175"/>
      <c r="M62" s="175"/>
      <c r="N62" s="175">
        <f>'将来負担比率（分子）の構造'!M$45</f>
        <v>3041</v>
      </c>
      <c r="O62" s="175"/>
      <c r="P62" s="175"/>
    </row>
    <row r="63" spans="1:16" x14ac:dyDescent="0.15">
      <c r="A63" s="175" t="s">
        <v>34</v>
      </c>
      <c r="B63" s="175">
        <f>'将来負担比率（分子）の構造'!I$44</f>
        <v>4432</v>
      </c>
      <c r="C63" s="175"/>
      <c r="D63" s="175"/>
      <c r="E63" s="175">
        <f>'将来負担比率（分子）の構造'!J$44</f>
        <v>3863</v>
      </c>
      <c r="F63" s="175"/>
      <c r="G63" s="175"/>
      <c r="H63" s="175">
        <f>'将来負担比率（分子）の構造'!K$44</f>
        <v>3211</v>
      </c>
      <c r="I63" s="175"/>
      <c r="J63" s="175"/>
      <c r="K63" s="175">
        <f>'将来負担比率（分子）の構造'!L$44</f>
        <v>4236</v>
      </c>
      <c r="L63" s="175"/>
      <c r="M63" s="175"/>
      <c r="N63" s="175">
        <f>'将来負担比率（分子）の構造'!M$44</f>
        <v>6423</v>
      </c>
      <c r="O63" s="175"/>
      <c r="P63" s="175"/>
    </row>
    <row r="64" spans="1:16" x14ac:dyDescent="0.15">
      <c r="A64" s="175" t="s">
        <v>33</v>
      </c>
      <c r="B64" s="175">
        <f>'将来負担比率（分子）の構造'!I$43</f>
        <v>12732</v>
      </c>
      <c r="C64" s="175"/>
      <c r="D64" s="175"/>
      <c r="E64" s="175">
        <f>'将来負担比率（分子）の構造'!J$43</f>
        <v>12115</v>
      </c>
      <c r="F64" s="175"/>
      <c r="G64" s="175"/>
      <c r="H64" s="175">
        <f>'将来負担比率（分子）の構造'!K$43</f>
        <v>11832</v>
      </c>
      <c r="I64" s="175"/>
      <c r="J64" s="175"/>
      <c r="K64" s="175">
        <f>'将来負担比率（分子）の構造'!L$43</f>
        <v>11223</v>
      </c>
      <c r="L64" s="175"/>
      <c r="M64" s="175"/>
      <c r="N64" s="175">
        <f>'将来負担比率（分子）の構造'!M$43</f>
        <v>11072</v>
      </c>
      <c r="O64" s="175"/>
      <c r="P64" s="175"/>
    </row>
    <row r="65" spans="1:16" x14ac:dyDescent="0.15">
      <c r="A65" s="175" t="s">
        <v>32</v>
      </c>
      <c r="B65" s="175">
        <f>'将来負担比率（分子）の構造'!I$42</f>
        <v>2490</v>
      </c>
      <c r="C65" s="175"/>
      <c r="D65" s="175"/>
      <c r="E65" s="175">
        <f>'将来負担比率（分子）の構造'!J$42</f>
        <v>2350</v>
      </c>
      <c r="F65" s="175"/>
      <c r="G65" s="175"/>
      <c r="H65" s="175">
        <f>'将来負担比率（分子）の構造'!K$42</f>
        <v>2210</v>
      </c>
      <c r="I65" s="175"/>
      <c r="J65" s="175"/>
      <c r="K65" s="175">
        <f>'将来負担比率（分子）の構造'!L$42</f>
        <v>2070</v>
      </c>
      <c r="L65" s="175"/>
      <c r="M65" s="175"/>
      <c r="N65" s="175">
        <f>'将来負担比率（分子）の構造'!M$42</f>
        <v>1930</v>
      </c>
      <c r="O65" s="175"/>
      <c r="P65" s="175"/>
    </row>
    <row r="66" spans="1:16" x14ac:dyDescent="0.15">
      <c r="A66" s="175" t="s">
        <v>31</v>
      </c>
      <c r="B66" s="175">
        <f>'将来負担比率（分子）の構造'!I$41</f>
        <v>37152</v>
      </c>
      <c r="C66" s="175"/>
      <c r="D66" s="175"/>
      <c r="E66" s="175">
        <f>'将来負担比率（分子）の構造'!J$41</f>
        <v>37270</v>
      </c>
      <c r="F66" s="175"/>
      <c r="G66" s="175"/>
      <c r="H66" s="175">
        <f>'将来負担比率（分子）の構造'!K$41</f>
        <v>37293</v>
      </c>
      <c r="I66" s="175"/>
      <c r="J66" s="175"/>
      <c r="K66" s="175">
        <f>'将来負担比率（分子）の構造'!L$41</f>
        <v>36466</v>
      </c>
      <c r="L66" s="175"/>
      <c r="M66" s="175"/>
      <c r="N66" s="175">
        <f>'将来負担比率（分子）の構造'!M$41</f>
        <v>36608</v>
      </c>
      <c r="O66" s="175"/>
      <c r="P66" s="175"/>
    </row>
    <row r="67" spans="1:16" x14ac:dyDescent="0.15">
      <c r="A67" s="175" t="s">
        <v>71</v>
      </c>
      <c r="B67" s="175" t="e">
        <f>NA()</f>
        <v>#N/A</v>
      </c>
      <c r="C67" s="175">
        <f>IF(ISNUMBER('将来負担比率（分子）の構造'!I$53), IF('将来負担比率（分子）の構造'!I$53 &lt; 0, 0, '将来負担比率（分子）の構造'!I$53), NA())</f>
        <v>21306</v>
      </c>
      <c r="D67" s="175" t="e">
        <f>NA()</f>
        <v>#N/A</v>
      </c>
      <c r="E67" s="175" t="e">
        <f>NA()</f>
        <v>#N/A</v>
      </c>
      <c r="F67" s="175">
        <f>IF(ISNUMBER('将来負担比率（分子）の構造'!J$53), IF('将来負担比率（分子）の構造'!J$53 &lt; 0, 0, '将来負担比率（分子）の構造'!J$53), NA())</f>
        <v>20907</v>
      </c>
      <c r="G67" s="175" t="e">
        <f>NA()</f>
        <v>#N/A</v>
      </c>
      <c r="H67" s="175" t="e">
        <f>NA()</f>
        <v>#N/A</v>
      </c>
      <c r="I67" s="175">
        <f>IF(ISNUMBER('将来負担比率（分子）の構造'!K$53), IF('将来負担比率（分子）の構造'!K$53 &lt; 0, 0, '将来負担比率（分子）の構造'!K$53), NA())</f>
        <v>18586</v>
      </c>
      <c r="J67" s="175" t="e">
        <f>NA()</f>
        <v>#N/A</v>
      </c>
      <c r="K67" s="175" t="e">
        <f>NA()</f>
        <v>#N/A</v>
      </c>
      <c r="L67" s="175">
        <f>IF(ISNUMBER('将来負担比率（分子）の構造'!L$53), IF('将来負担比率（分子）の構造'!L$53 &lt; 0, 0, '将来負担比率（分子）の構造'!L$53), NA())</f>
        <v>18509</v>
      </c>
      <c r="M67" s="175" t="e">
        <f>NA()</f>
        <v>#N/A</v>
      </c>
      <c r="N67" s="175" t="e">
        <f>NA()</f>
        <v>#N/A</v>
      </c>
      <c r="O67" s="175">
        <f>IF(ISNUMBER('将来負担比率（分子）の構造'!M$53), IF('将来負担比率（分子）の構造'!M$53 &lt; 0, 0, '将来負担比率（分子）の構造'!M$53), NA())</f>
        <v>20434</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1811</v>
      </c>
      <c r="C72" s="179">
        <f>基金残高に係る経年分析!G55</f>
        <v>1892</v>
      </c>
      <c r="D72" s="179">
        <f>基金残高に係る経年分析!H55</f>
        <v>1442</v>
      </c>
    </row>
    <row r="73" spans="1:16" x14ac:dyDescent="0.15">
      <c r="A73" s="178" t="s">
        <v>74</v>
      </c>
      <c r="B73" s="179">
        <f>基金残高に係る経年分析!F56</f>
        <v>265</v>
      </c>
      <c r="C73" s="179">
        <f>基金残高に係る経年分析!G56</f>
        <v>265</v>
      </c>
      <c r="D73" s="179">
        <f>基金残高に係る経年分析!H56</f>
        <v>341</v>
      </c>
    </row>
    <row r="74" spans="1:16" x14ac:dyDescent="0.15">
      <c r="A74" s="178" t="s">
        <v>75</v>
      </c>
      <c r="B74" s="179">
        <f>基金残高に係る経年分析!F57</f>
        <v>5147</v>
      </c>
      <c r="C74" s="179">
        <f>基金残高に係る経年分析!G57</f>
        <v>5017</v>
      </c>
      <c r="D74" s="179">
        <f>基金残高に係る経年分析!H57</f>
        <v>4390</v>
      </c>
    </row>
  </sheetData>
  <sheetProtection algorithmName="SHA-512" hashValue="TFEAN4sbE5Knh+SAcUVchhk0oyYIABv6MPIVALOWgVzQZIYSngj4Alv7ljkA5dg9cPw9uifFQb6nsszwG9oLMA==" saltValue="qsliYM6sGmrxIJoogS5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2025-03-07T00:22:15Z</cp:lastPrinted>
  <dcterms:created xsi:type="dcterms:W3CDTF">2025-02-19T00:26:59Z</dcterms:created>
  <dcterms:modified xsi:type="dcterms:W3CDTF">2025-03-24T00:18:39Z</dcterms:modified>
  <cp:category/>
</cp:coreProperties>
</file>