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wnas11\NasSeisakuzaisei\kikaku2\【110】財政\財政係\12.財政状況資料集\R6年度決算\01_１回目\02_提出\"/>
    </mc:Choice>
  </mc:AlternateContent>
  <xr:revisionPtr revIDLastSave="0" documentId="13_ncr:1_{42B249DA-8C3C-4C69-8A75-B8FE5C27678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C34" i="10"/>
  <c r="U34" i="10" l="1"/>
  <c r="U35" i="10" s="1"/>
  <c r="U36"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CO34" i="10"/>
  <c r="CO35" i="10" s="1"/>
  <c r="CO36" i="10" s="1"/>
  <c r="CO37" i="10" s="1"/>
</calcChain>
</file>

<file path=xl/sharedStrings.xml><?xml version="1.0" encoding="utf-8"?>
<sst xmlns="http://schemas.openxmlformats.org/spreadsheetml/2006/main" count="1082" uniqueCount="574">
  <si>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</si>
  <si>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</si>
  <si>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</si>
  <si>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</si>
  <si>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</si>
  <si>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</si>
  <si>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</si>
  <si>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</si>
  <si>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</si>
  <si>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</si>
  <si>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</si>
  <si>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</si>
  <si>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</si>
  <si>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</si>
  <si>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</si>
  <si>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</si>
  <si>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</si>
  <si>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</si>
  <si>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</si>
  <si>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</si>
  <si>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</si>
  <si>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</si>
  <si>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</si>
  <si>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</si>
  <si>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</si>
  <si>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</si>
  <si>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</si>
  <si>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</si>
  <si>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</si>
  <si>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</si>
  <si>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</si>
  <si>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</si>
  <si>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</si>
  <si>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</si>
  <si>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</si>
  <si>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</si>
  <si>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</si>
  <si>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</si>
  <si>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</si>
  <si>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</si>
  <si>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</si>
  <si>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</si>
  <si>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</si>
  <si>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</si>
  <si>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</si>
  <si>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</si>
  <si>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</si>
  <si>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</si>
  <si>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</si>
  <si>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</si>
  <si>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</si>
  <si>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</si>
  <si>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</si>
  <si>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</si>
  <si>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</si>
  <si>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</si>
  <si>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</si>
  <si>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</si>
  <si>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</si>
  <si>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</si>
  <si>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</si>
  <si>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</si>
  <si>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</si>
  <si>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</si>
  <si>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</si>
  <si>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</si>
  <si>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</si>
  <si>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</si>
  <si>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</si>
  <si>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</si>
  <si>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</si>
  <si>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</si>
  <si>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</si>
  <si>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</si>
  <si>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</si>
  <si>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</si>
  <si>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</si>
  <si>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</si>
  <si>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</si>
  <si>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</si>
  <si>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</si>
  <si>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</si>
  <si>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</si>
  <si>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</si>
  <si>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</si>
  <si>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</si>
  <si>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</si>
  <si>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</si>
  <si>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</si>
  <si>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</si>
  <si>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</si>
  <si>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</si>
  <si>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</si>
  <si>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</si>
  <si>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十和田市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</si>
  <si>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</si>
  <si>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</si>
  <si>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</si>
  <si>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</si>
  <si>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</si>
  <si>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</si>
  <si>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</si>
  <si>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</si>
  <si>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</si>
  <si>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</si>
  <si>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</si>
  <si>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</si>
  <si>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</si>
  <si>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</si>
  <si>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</si>
  <si>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</si>
  <si>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</si>
  <si>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</si>
  <si>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</si>
  <si>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</si>
  <si>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</si>
  <si>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</si>
  <si>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</si>
  <si>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</si>
  <si>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</si>
  <si>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</si>
  <si>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</si>
  <si>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</si>
  <si>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</si>
  <si>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</si>
  <si>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</si>
  <si>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</si>
  <si>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</si>
  <si>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</si>
  <si>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</si>
  <si>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</si>
  <si>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</si>
  <si>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</si>
  <si>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</si>
  <si>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</si>
  <si>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</si>
  <si>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</si>
  <si>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</si>
  <si>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</si>
  <si>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</si>
  <si>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</si>
  <si>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</si>
  <si>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</si>
  <si>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病院事業会計</t>
    <phoneticPr fontId="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</si>
  <si>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</si>
  <si>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</si>
  <si>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</si>
  <si>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</si>
  <si>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</si>
  <si>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</si>
  <si>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</si>
  <si>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</si>
  <si>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</si>
  <si>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</si>
  <si>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</si>
  <si>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</si>
  <si>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</si>
  <si>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</si>
  <si>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</si>
  <si>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</si>
  <si>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</si>
  <si>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</si>
  <si>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</si>
  <si>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</si>
  <si>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</si>
  <si>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</si>
  <si>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</si>
  <si>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</si>
  <si>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</si>
  <si>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</si>
  <si>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</si>
  <si>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</si>
  <si>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</si>
  <si>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</si>
  <si>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</si>
  <si>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</si>
  <si>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</si>
  <si>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</si>
  <si>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</si>
  <si>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</si>
  <si>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</si>
  <si>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</si>
  <si>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</si>
  <si>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</si>
  <si>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</si>
  <si>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</si>
  <si>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</si>
  <si>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</si>
  <si>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</si>
  <si>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</si>
  <si>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</si>
  <si>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</si>
  <si>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</si>
  <si>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</si>
  <si>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</si>
  <si>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</si>
  <si>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</si>
  <si>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</si>
  <si>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</si>
  <si>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</si>
  <si>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</si>
  <si>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</si>
  <si>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</si>
  <si>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</si>
  <si>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青森県十和田市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</si>
  <si>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</si>
  <si>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</si>
  <si>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</si>
  <si>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</si>
  <si>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</si>
  <si>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</si>
  <si>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</si>
  <si>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</si>
  <si>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</si>
  <si>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</si>
  <si>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</si>
  <si>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</si>
  <si>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</si>
  <si>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</si>
  <si>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</si>
  <si>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</si>
  <si>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</si>
  <si>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</si>
  <si>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</si>
  <si>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</si>
  <si>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</si>
  <si>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</si>
  <si>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</si>
  <si>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</si>
  <si>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</si>
  <si>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</si>
  <si>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</si>
  <si>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</si>
  <si>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</si>
  <si>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</si>
  <si>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</si>
  <si>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</si>
  <si>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</si>
  <si>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</si>
  <si>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</si>
  <si>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</si>
  <si>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</si>
  <si>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</si>
  <si>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</si>
  <si>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</si>
  <si>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</si>
  <si>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</si>
  <si>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</si>
  <si>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</si>
  <si>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</si>
  <si>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</si>
  <si>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</si>
  <si>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</si>
  <si>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</si>
  <si>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</si>
  <si>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</si>
  <si>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</si>
  <si>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</si>
  <si>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</si>
  <si>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</si>
  <si>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</si>
  <si>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</si>
  <si>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</si>
  <si>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</si>
  <si>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</si>
  <si>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</si>
  <si>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</si>
  <si>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</si>
  <si>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</si>
  <si>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</si>
  <si>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</si>
  <si>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</si>
  <si>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</si>
  <si>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</si>
  <si>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</si>
  <si>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</si>
  <si>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</si>
  <si>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</si>
  <si>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</si>
  <si>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</si>
  <si>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</si>
  <si>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</si>
  <si>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</si>
  <si>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</si>
  <si>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</si>
  <si>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</si>
  <si>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</si>
  <si>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</si>
  <si>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</si>
  <si>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</si>
  <si>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</si>
  <si>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</si>
  <si>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</si>
  <si>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</si>
  <si>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</si>
  <si>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</si>
  <si>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</si>
  <si>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</si>
  <si>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</si>
  <si>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</si>
  <si>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</si>
  <si>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</si>
  <si>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</si>
  <si>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</si>
  <si>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</si>
  <si>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</si>
  <si>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</si>
  <si>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</si>
  <si>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</si>
  <si>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</si>
  <si>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</si>
  <si>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</si>
  <si>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</si>
  <si>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</si>
  <si>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</si>
  <si>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</si>
  <si>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</si>
  <si>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</si>
  <si>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</si>
  <si>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</si>
  <si>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</si>
  <si>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</si>
  <si>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</si>
  <si>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</si>
  <si>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</si>
  <si>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</si>
  <si>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</si>
  <si>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</si>
  <si>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</si>
  <si>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</si>
  <si>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</si>
  <si>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</si>
  <si>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</si>
  <si>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</si>
  <si>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</si>
  <si>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</si>
  <si>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</si>
  <si>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</si>
  <si>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</si>
  <si>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</si>
  <si>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</si>
  <si>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</si>
  <si>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</si>
  <si>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</si>
  <si>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</si>
  <si>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</si>
  <si>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</si>
  <si>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</si>
  <si>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</si>
  <si>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</si>
  <si>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</si>
  <si>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</si>
  <si>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</si>
  <si>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</si>
  <si>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</si>
  <si>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青森県十和田市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</si>
  <si>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</si>
  <si>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</si>
  <si>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</si>
  <si>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</si>
  <si>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</si>
  <si>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</si>
  <si>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</si>
  <si>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</si>
  <si>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</si>
  <si>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</si>
  <si>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</si>
  <si>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</si>
  <si>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</si>
  <si>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</si>
  <si>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</si>
  <si>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</si>
  <si>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</si>
  <si>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</si>
  <si>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</si>
  <si>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</si>
  <si>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</si>
  <si>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</si>
  <si>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</si>
  <si>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</si>
  <si>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</si>
  <si>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</si>
  <si>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</si>
  <si>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</si>
  <si>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</si>
  <si>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</si>
  <si>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</si>
  <si>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</si>
  <si>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</si>
  <si>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</si>
  <si>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</si>
  <si>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</si>
  <si>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</si>
  <si>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</si>
  <si>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</si>
  <si>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</si>
  <si>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</si>
  <si>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</si>
  <si>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</si>
  <si>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</si>
  <si>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</si>
  <si>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</si>
  <si>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</si>
  <si>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</si>
  <si>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</si>
  <si>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</si>
  <si>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</si>
  <si>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</si>
  <si>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</si>
  <si>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</si>
  <si>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</si>
  <si>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</si>
  <si>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</si>
  <si>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</si>
  <si>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</si>
  <si>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</si>
  <si>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</si>
  <si>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</si>
  <si>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</si>
  <si>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</si>
  <si>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</si>
  <si>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</si>
  <si>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</si>
  <si>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</si>
  <si>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</si>
  <si>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</si>
  <si>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</si>
  <si>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</si>
  <si>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</si>
  <si>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</si>
  <si>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</si>
  <si>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</si>
  <si>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</si>
  <si>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</si>
  <si>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</si>
  <si>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</si>
  <si>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</si>
  <si>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</si>
  <si>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</si>
  <si>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</si>
  <si>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</si>
  <si>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</si>
  <si>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</si>
  <si>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</si>
  <si>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</si>
  <si>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</si>
  <si>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</si>
  <si>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</si>
  <si>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</si>
  <si>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</si>
  <si>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</si>
  <si>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</si>
  <si>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</si>
  <si>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</si>
  <si>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</si>
  <si>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</si>
  <si>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</si>
  <si>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</si>
  <si>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</si>
  <si>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</si>
  <si>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</si>
  <si>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</si>
  <si>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</si>
  <si>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</si>
  <si>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</si>
  <si>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</si>
  <si>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</si>
  <si>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</si>
  <si>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</si>
  <si>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</si>
  <si>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</si>
  <si>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</si>
  <si>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</si>
  <si>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</si>
  <si>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</si>
  <si>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</si>
  <si>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</si>
  <si>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</si>
  <si>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</si>
  <si>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</si>
  <si>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</si>
  <si>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</si>
  <si>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</si>
  <si>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</si>
  <si>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</si>
  <si>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</si>
  <si>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</si>
  <si>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</si>
  <si>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</si>
  <si>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</si>
  <si>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</si>
  <si>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</si>
  <si>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</si>
  <si>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</si>
  <si>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</si>
  <si>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</si>
  <si>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</si>
  <si>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</si>
  <si>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</si>
  <si>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</si>
  <si>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</si>
  <si>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</si>
  <si>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</si>
  <si>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</si>
  <si>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</si>
  <si>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</si>
  <si>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</si>
  <si>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</si>
  <si>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</si>
  <si>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</si>
  <si>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</si>
  <si>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</si>
  <si>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</si>
  <si>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</si>
  <si>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</si>
  <si>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</si>
  <si>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</si>
  <si>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</si>
  <si>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</si>
  <si>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</si>
  <si>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</si>
  <si>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</si>
  <si>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</si>
  <si>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</si>
  <si>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</si>
  <si>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</si>
  <si>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</si>
  <si>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</si>
  <si>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</si>
  <si>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</si>
  <si>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</si>
  <si>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</si>
  <si>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4.20</t>
  </si>
  <si>
    <t>▲ 1.72</t>
  </si>
  <si>
    <t>▲ 8.88</t>
  </si>
  <si>
    <t>▲ 9.49</t>
  </si>
  <si>
    <t>▲ 7.21</t>
  </si>
  <si>
    <t>病院事業会計</t>
  </si>
  <si>
    <t>▲ 0.70</t>
  </si>
  <si>
    <t>▲ 6.88</t>
  </si>
  <si>
    <t>水道事業会計</t>
  </si>
  <si>
    <t>一般会計</t>
  </si>
  <si>
    <t>介護保険事業特別会計</t>
  </si>
  <si>
    <t>国民健康保険事業特別会計</t>
  </si>
  <si>
    <t>下水道事業会計</t>
  </si>
  <si>
    <t>後期高齢者医療特別会計</t>
  </si>
  <si>
    <t>温泉事業特別会計</t>
  </si>
  <si>
    <t>その他会計（赤字）</t>
  </si>
  <si>
    <t>その他会計（黒字）</t>
  </si>
  <si>
    <t>R02</t>
    <phoneticPr fontId="5"/>
  </si>
  <si>
    <t>R03</t>
    <phoneticPr fontId="5"/>
  </si>
  <si>
    <t>R04</t>
    <phoneticPr fontId="5"/>
  </si>
  <si>
    <t>R05</t>
    <phoneticPr fontId="5"/>
  </si>
  <si>
    <t>R06</t>
    <phoneticPr fontId="5"/>
  </si>
  <si>
    <t>-</t>
    <phoneticPr fontId="2"/>
  </si>
  <si>
    <t>十和田地域広域事務組合</t>
    <rPh sb="0" eb="3">
      <t>トワダ</t>
    </rPh>
    <rPh sb="3" eb="5">
      <t>チイキ</t>
    </rPh>
    <rPh sb="5" eb="7">
      <t>コウイキ</t>
    </rPh>
    <rPh sb="7" eb="9">
      <t>ジム</t>
    </rPh>
    <rPh sb="9" eb="11">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</si>
  <si>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</si>
  <si>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</si>
  <si>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</si>
  <si>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</si>
  <si>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</si>
  <si>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</si>
  <si>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青森県市長会館管理組合</t>
    <rPh sb="0" eb="3">
      <t>アオモリケン</t>
    </rPh>
    <rPh sb="3" eb="5">
      <t>シチョウ</t>
    </rPh>
    <rPh sb="5" eb="7">
      <t>カイカン</t>
    </rPh>
    <rPh sb="7" eb="9">
      <t>カンリ</t>
    </rPh>
    <rPh sb="9" eb="11">
      <t>クミアイ</t>
    </rPh>
    <phoneticPr fontId="2"/>
  </si>
  <si>
    <t>支払繰延額▲4百万円</t>
    <rPh sb="0" eb="2">
      <t>シハライ</t>
    </rPh>
    <rPh sb="2" eb="3">
      <t>ク</t>
    </rPh>
    <rPh sb="3" eb="4">
      <t>ノ</t>
    </rPh>
    <rPh sb="4" eb="5">
      <t>ガク</t>
    </rPh>
    <rPh sb="7" eb="10">
      <t>ヒャクマンエン</t>
    </rPh>
    <phoneticPr fontId="2"/>
  </si>
  <si>
    <t>十和田市土地開発公社</t>
    <rPh sb="0" eb="4">
      <t>トワダシ</t>
    </rPh>
    <rPh sb="4" eb="6">
      <t>トチ</t>
    </rPh>
    <rPh sb="6" eb="8">
      <t>カイハツ</t>
    </rPh>
    <rPh sb="8" eb="10">
      <t>コウシャ</t>
    </rPh>
    <phoneticPr fontId="2"/>
  </si>
  <si>
    <t>十和田湖ふるさと活性化公社</t>
    <rPh sb="0" eb="4">
      <t>トワダコ</t>
    </rPh>
    <rPh sb="8" eb="11">
      <t>カッセイカ</t>
    </rPh>
    <rPh sb="11" eb="13">
      <t>コウシャ</t>
    </rPh>
    <phoneticPr fontId="2"/>
  </si>
  <si>
    <t>十和田市スポーツ協会</t>
    <rPh sb="0" eb="4">
      <t>トワダシ</t>
    </rPh>
    <rPh sb="8" eb="10">
      <t>キョウカイ</t>
    </rPh>
    <phoneticPr fontId="2"/>
  </si>
  <si>
    <t>まちづくり十和田</t>
    <rPh sb="5" eb="8">
      <t>トワダ</t>
    </rPh>
    <phoneticPr fontId="2"/>
  </si>
  <si>
    <t>–</t>
  </si>
  <si>
    <t>まちづくり基金</t>
    <rPh sb="5" eb="7">
      <t>キキン</t>
    </rPh>
    <phoneticPr fontId="2"/>
  </si>
  <si>
    <t>地域福祉基金</t>
    <rPh sb="0" eb="2">
      <t>チイキ</t>
    </rPh>
    <rPh sb="2" eb="4">
      <t>フクシ</t>
    </rPh>
    <rPh sb="4" eb="6">
      <t>キキン</t>
    </rPh>
    <phoneticPr fontId="2"/>
  </si>
  <si>
    <t>育英基金</t>
    <rPh sb="0" eb="2">
      <t>イクエイ</t>
    </rPh>
    <rPh sb="2" eb="4">
      <t>キキン</t>
    </rPh>
    <phoneticPr fontId="2"/>
  </si>
  <si>
    <t>公共施設整備基金</t>
    <phoneticPr fontId="5"/>
  </si>
  <si>
    <t>地域振興基金</t>
    <rPh sb="0" eb="2">
      <t>チイキ</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</si>
</sst>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068E-4C7B-A00E-64E1F3F229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125385</c:v>
                </c:pt>
                <c:pt idx="1">
                  <c:v>81769</c:v>
                </c:pt>
                <c:pt idx="2">
                  <c:v>111321</c:v>
                </c:pt>
                <c:pt idx="3">
                  <c:v>68868</c:v>
                </c:pt>
                <c:pt idx="4">
                  <c:v>117209</c:v>
                </c:pt>
              </c:numCache>
            </c:numRef>
          </c:val>
          <c:smooth val="0"/>
          <c:extLst>
            <c:ext xmlns:c16="http://schemas.microsoft.com/office/drawing/2014/chart" uri="{C3380CC4-5D6E-409C-BE32-E72D297353CC}">
              <c16:uniqueId val="{00000001-068E-4C7B-A00E-64E1F3F229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11.81</c:v>
                </c:pt>
                <c:pt idx="1">
                  <c:v>11.18</c:v>
                </c:pt>
                <c:pt idx="2">
                  <c:v>8.51</c:v>
                </c:pt>
                <c:pt idx="3">
                  <c:v>7.99</c:v>
                </c:pt>
                <c:pt idx="4">
                  <c:v>6.92</c:v>
                </c:pt>
              </c:numCache>
            </c:numRef>
          </c:val>
          <c:extLst>
            <c:ext xmlns:c16="http://schemas.microsoft.com/office/drawing/2014/chart" uri="{C3380CC4-5D6E-409C-BE32-E72D297353CC}">
              <c16:uniqueId val="{00000000-9B9C-4AFF-911F-ED31C95963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23.64</c:v>
                </c:pt>
                <c:pt idx="1">
                  <c:v>30.75</c:v>
                </c:pt>
                <c:pt idx="2">
                  <c:v>32.83</c:v>
                </c:pt>
                <c:pt idx="3">
                  <c:v>30.36</c:v>
                </c:pt>
                <c:pt idx="4">
                  <c:v>28.69</c:v>
                </c:pt>
              </c:numCache>
            </c:numRef>
          </c:val>
          <c:extLst>
            <c:ext xmlns:c16="http://schemas.microsoft.com/office/drawing/2014/chart" uri="{C3380CC4-5D6E-409C-BE32-E72D297353CC}">
              <c16:uniqueId val="{00000001-9B9C-4AFF-911F-ED31C95963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c:v>
                </c:pt>
                <c:pt idx="1">
                  <c:v>-1.72</c:v>
                </c:pt>
                <c:pt idx="2">
                  <c:v>-8.8800000000000008</c:v>
                </c:pt>
                <c:pt idx="3">
                  <c:v>-9.49</c:v>
                </c:pt>
                <c:pt idx="4">
                  <c:v>-7.21</c:v>
                </c:pt>
              </c:numCache>
            </c:numRef>
          </c:val>
          <c:smooth val="0"/>
          <c:extLst>
            <c:ext xmlns:c16="http://schemas.microsoft.com/office/drawing/2014/chart" uri="{C3380CC4-5D6E-409C-BE32-E72D297353CC}">
              <c16:uniqueId val="{00000002-9B9C-4AFF-911F-ED31C95963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B6-45DB-8868-3D0E648F18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B6-45DB-8868-3D0E648F1832}"/>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B6-45DB-8868-3D0E648F183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0.12</c:v>
                </c:pt>
                <c:pt idx="4">
                  <c:v>#N/A</c:v>
                </c:pt>
                <c:pt idx="5">
                  <c:v>0.13</c:v>
                </c:pt>
                <c:pt idx="6">
                  <c:v>#N/A</c:v>
                </c:pt>
                <c:pt idx="7">
                  <c:v>0.19</c:v>
                </c:pt>
                <c:pt idx="8">
                  <c:v>#N/A</c:v>
                </c:pt>
                <c:pt idx="9">
                  <c:v>0.17</c:v>
                </c:pt>
              </c:numCache>
            </c:numRef>
          </c:val>
          <c:extLst>
            <c:ext xmlns:c16="http://schemas.microsoft.com/office/drawing/2014/chart" uri="{C3380CC4-5D6E-409C-BE32-E72D297353CC}">
              <c16:uniqueId val="{00000003-85B6-45DB-8868-3D0E648F1832}"/>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1.19</c:v>
                </c:pt>
                <c:pt idx="2">
                  <c:v>#N/A</c:v>
                </c:pt>
                <c:pt idx="3">
                  <c:v>1.0900000000000001</c:v>
                </c:pt>
                <c:pt idx="4">
                  <c:v>#N/A</c:v>
                </c:pt>
                <c:pt idx="5">
                  <c:v>1.1599999999999999</c:v>
                </c:pt>
                <c:pt idx="6">
                  <c:v>#N/A</c:v>
                </c:pt>
                <c:pt idx="7">
                  <c:v>1.1100000000000001</c:v>
                </c:pt>
                <c:pt idx="8">
                  <c:v>#N/A</c:v>
                </c:pt>
                <c:pt idx="9">
                  <c:v>0.94</c:v>
                </c:pt>
              </c:numCache>
            </c:numRef>
          </c:val>
          <c:extLst>
            <c:ext xmlns:c16="http://schemas.microsoft.com/office/drawing/2014/chart" uri="{C3380CC4-5D6E-409C-BE32-E72D297353CC}">
              <c16:uniqueId val="{00000004-85B6-45DB-8868-3D0E648F183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1.07</c:v>
                </c:pt>
                <c:pt idx="2">
                  <c:v>#N/A</c:v>
                </c:pt>
                <c:pt idx="3">
                  <c:v>0.84</c:v>
                </c:pt>
                <c:pt idx="4">
                  <c:v>#N/A</c:v>
                </c:pt>
                <c:pt idx="5">
                  <c:v>0.76</c:v>
                </c:pt>
                <c:pt idx="6">
                  <c:v>#N/A</c:v>
                </c:pt>
                <c:pt idx="7">
                  <c:v>0.75</c:v>
                </c:pt>
                <c:pt idx="8">
                  <c:v>#N/A</c:v>
                </c:pt>
                <c:pt idx="9">
                  <c:v>0.96</c:v>
                </c:pt>
              </c:numCache>
            </c:numRef>
          </c:val>
          <c:extLst>
            <c:ext xmlns:c16="http://schemas.microsoft.com/office/drawing/2014/chart" uri="{C3380CC4-5D6E-409C-BE32-E72D297353CC}">
              <c16:uniqueId val="{00000005-85B6-45DB-8868-3D0E648F183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0.46</c:v>
                </c:pt>
                <c:pt idx="2">
                  <c:v>#N/A</c:v>
                </c:pt>
                <c:pt idx="3">
                  <c:v>0.49</c:v>
                </c:pt>
                <c:pt idx="4">
                  <c:v>#N/A</c:v>
                </c:pt>
                <c:pt idx="5">
                  <c:v>1.55</c:v>
                </c:pt>
                <c:pt idx="6">
                  <c:v>#N/A</c:v>
                </c:pt>
                <c:pt idx="7">
                  <c:v>0.88</c:v>
                </c:pt>
                <c:pt idx="8">
                  <c:v>#N/A</c:v>
                </c:pt>
                <c:pt idx="9">
                  <c:v>1.2</c:v>
                </c:pt>
              </c:numCache>
            </c:numRef>
          </c:val>
          <c:extLst>
            <c:ext xmlns:c16="http://schemas.microsoft.com/office/drawing/2014/chart" uri="{C3380CC4-5D6E-409C-BE32-E72D297353CC}">
              <c16:uniqueId val="{00000006-85B6-45DB-8868-3D0E648F183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11.8</c:v>
                </c:pt>
                <c:pt idx="2">
                  <c:v>#N/A</c:v>
                </c:pt>
                <c:pt idx="3">
                  <c:v>11.18</c:v>
                </c:pt>
                <c:pt idx="4">
                  <c:v>#N/A</c:v>
                </c:pt>
                <c:pt idx="5">
                  <c:v>8.51</c:v>
                </c:pt>
                <c:pt idx="6">
                  <c:v>#N/A</c:v>
                </c:pt>
                <c:pt idx="7">
                  <c:v>7.99</c:v>
                </c:pt>
                <c:pt idx="8">
                  <c:v>#N/A</c:v>
                </c:pt>
                <c:pt idx="9">
                  <c:v>6.92</c:v>
                </c:pt>
              </c:numCache>
            </c:numRef>
          </c:val>
          <c:extLst>
            <c:ext xmlns:c16="http://schemas.microsoft.com/office/drawing/2014/chart" uri="{C3380CC4-5D6E-409C-BE32-E72D297353CC}">
              <c16:uniqueId val="{00000007-85B6-45DB-8868-3D0E648F183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7.26</c:v>
                </c:pt>
                <c:pt idx="2">
                  <c:v>#N/A</c:v>
                </c:pt>
                <c:pt idx="3">
                  <c:v>8.6199999999999992</c:v>
                </c:pt>
                <c:pt idx="4">
                  <c:v>#N/A</c:v>
                </c:pt>
                <c:pt idx="5">
                  <c:v>10.86</c:v>
                </c:pt>
                <c:pt idx="6">
                  <c:v>#N/A</c:v>
                </c:pt>
                <c:pt idx="7">
                  <c:v>12.92</c:v>
                </c:pt>
                <c:pt idx="8">
                  <c:v>#N/A</c:v>
                </c:pt>
                <c:pt idx="9">
                  <c:v>14.66</c:v>
                </c:pt>
              </c:numCache>
            </c:numRef>
          </c:val>
          <c:extLst>
            <c:ext xmlns:c16="http://schemas.microsoft.com/office/drawing/2014/chart" uri="{C3380CC4-5D6E-409C-BE32-E72D297353CC}">
              <c16:uniqueId val="{00000008-85B6-45DB-8868-3D0E648F183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0.09</c:v>
                </c:pt>
                <c:pt idx="2">
                  <c:v>#N/A</c:v>
                </c:pt>
                <c:pt idx="3">
                  <c:v>1.82</c:v>
                </c:pt>
                <c:pt idx="4">
                  <c:v>#N/A</c:v>
                </c:pt>
                <c:pt idx="5">
                  <c:v>3.18</c:v>
                </c:pt>
                <c:pt idx="6">
                  <c:v>0.7</c:v>
                </c:pt>
                <c:pt idx="7">
                  <c:v>#N/A</c:v>
                </c:pt>
                <c:pt idx="8">
                  <c:v>6.88</c:v>
                </c:pt>
                <c:pt idx="9">
                  <c:v>#N/A</c:v>
                </c:pt>
              </c:numCache>
            </c:numRef>
          </c:val>
          <c:extLst>
            <c:ext xmlns:c16="http://schemas.microsoft.com/office/drawing/2014/chart" uri="{C3380CC4-5D6E-409C-BE32-E72D297353CC}">
              <c16:uniqueId val="{00000009-85B6-45DB-8868-3D0E648F18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3199</c:v>
                </c:pt>
                <c:pt idx="5">
                  <c:v>3084</c:v>
                </c:pt>
                <c:pt idx="8">
                  <c:v>2998</c:v>
                </c:pt>
                <c:pt idx="11">
                  <c:v>2913</c:v>
                </c:pt>
                <c:pt idx="14">
                  <c:v>2763</c:v>
                </c:pt>
              </c:numCache>
            </c:numRef>
          </c:val>
          <c:extLst>
            <c:ext xmlns:c16="http://schemas.microsoft.com/office/drawing/2014/chart" uri="{C3380CC4-5D6E-409C-BE32-E72D297353CC}">
              <c16:uniqueId val="{00000000-A2F2-4DD3-8312-734162204C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F2-4DD3-8312-734162204C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2F2-4DD3-8312-734162204C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128</c:v>
                </c:pt>
                <c:pt idx="6">
                  <c:v>21</c:v>
                </c:pt>
                <c:pt idx="9">
                  <c:v>172</c:v>
                </c:pt>
                <c:pt idx="12">
                  <c:v>201</c:v>
                </c:pt>
              </c:numCache>
            </c:numRef>
          </c:val>
          <c:extLst>
            <c:ext xmlns:c16="http://schemas.microsoft.com/office/drawing/2014/chart" uri="{C3380CC4-5D6E-409C-BE32-E72D297353CC}">
              <c16:uniqueId val="{00000003-A2F2-4DD3-8312-734162204C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1543</c:v>
                </c:pt>
                <c:pt idx="3">
                  <c:v>1527</c:v>
                </c:pt>
                <c:pt idx="6">
                  <c:v>1653</c:v>
                </c:pt>
                <c:pt idx="9">
                  <c:v>1832</c:v>
                </c:pt>
                <c:pt idx="12">
                  <c:v>1750</c:v>
                </c:pt>
              </c:numCache>
            </c:numRef>
          </c:val>
          <c:extLst>
            <c:ext xmlns:c16="http://schemas.microsoft.com/office/drawing/2014/chart" uri="{C3380CC4-5D6E-409C-BE32-E72D297353CC}">
              <c16:uniqueId val="{00000004-A2F2-4DD3-8312-734162204C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F2-4DD3-8312-734162204C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F2-4DD3-8312-734162204C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2711</c:v>
                </c:pt>
                <c:pt idx="3">
                  <c:v>2714</c:v>
                </c:pt>
                <c:pt idx="6">
                  <c:v>2924</c:v>
                </c:pt>
                <c:pt idx="9">
                  <c:v>3023</c:v>
                </c:pt>
                <c:pt idx="12">
                  <c:v>2999</c:v>
                </c:pt>
              </c:numCache>
            </c:numRef>
          </c:val>
          <c:extLst>
            <c:ext xmlns:c16="http://schemas.microsoft.com/office/drawing/2014/chart" uri="{C3380CC4-5D6E-409C-BE32-E72D297353CC}">
              <c16:uniqueId val="{00000007-A2F2-4DD3-8312-734162204C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1172</c:v>
                </c:pt>
                <c:pt idx="2">
                  <c:v>#N/A</c:v>
                </c:pt>
                <c:pt idx="3">
                  <c:v>#N/A</c:v>
                </c:pt>
                <c:pt idx="4">
                  <c:v>1285</c:v>
                </c:pt>
                <c:pt idx="5">
                  <c:v>#N/A</c:v>
                </c:pt>
                <c:pt idx="6">
                  <c:v>#N/A</c:v>
                </c:pt>
                <c:pt idx="7">
                  <c:v>1600</c:v>
                </c:pt>
                <c:pt idx="8">
                  <c:v>#N/A</c:v>
                </c:pt>
                <c:pt idx="9">
                  <c:v>#N/A</c:v>
                </c:pt>
                <c:pt idx="10">
                  <c:v>2114</c:v>
                </c:pt>
                <c:pt idx="11">
                  <c:v>#N/A</c:v>
                </c:pt>
                <c:pt idx="12">
                  <c:v>#N/A</c:v>
                </c:pt>
                <c:pt idx="13">
                  <c:v>2187</c:v>
                </c:pt>
                <c:pt idx="14">
                  <c:v>#N/A</c:v>
                </c:pt>
              </c:numCache>
            </c:numRef>
          </c:val>
          <c:smooth val="0"/>
          <c:extLst>
            <c:ext xmlns:c16="http://schemas.microsoft.com/office/drawing/2014/chart" uri="{C3380CC4-5D6E-409C-BE32-E72D297353CC}">
              <c16:uniqueId val="{00000008-A2F2-4DD3-8312-734162204C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36579</c:v>
                </c:pt>
                <c:pt idx="5">
                  <c:v>36590</c:v>
                </c:pt>
                <c:pt idx="8">
                  <c:v>35154</c:v>
                </c:pt>
                <c:pt idx="11">
                  <c:v>33754</c:v>
                </c:pt>
                <c:pt idx="14">
                  <c:v>32377</c:v>
                </c:pt>
              </c:numCache>
            </c:numRef>
          </c:val>
          <c:extLst>
            <c:ext xmlns:c16="http://schemas.microsoft.com/office/drawing/2014/chart" uri="{C3380CC4-5D6E-409C-BE32-E72D297353CC}">
              <c16:uniqueId val="{00000000-7B8D-459F-8783-C36F41D66E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1926</c:v>
                </c:pt>
                <c:pt idx="5">
                  <c:v>2190</c:v>
                </c:pt>
                <c:pt idx="8">
                  <c:v>2364</c:v>
                </c:pt>
                <c:pt idx="11">
                  <c:v>2285</c:v>
                </c:pt>
                <c:pt idx="14">
                  <c:v>2236</c:v>
                </c:pt>
              </c:numCache>
            </c:numRef>
          </c:val>
          <c:extLst>
            <c:ext xmlns:c16="http://schemas.microsoft.com/office/drawing/2014/chart" uri="{C3380CC4-5D6E-409C-BE32-E72D297353CC}">
              <c16:uniqueId val="{00000001-7B8D-459F-8783-C36F41D66E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15564</c:v>
                </c:pt>
                <c:pt idx="5">
                  <c:v>18255</c:v>
                </c:pt>
                <c:pt idx="8">
                  <c:v>16756</c:v>
                </c:pt>
                <c:pt idx="11">
                  <c:v>15709</c:v>
                </c:pt>
                <c:pt idx="14">
                  <c:v>15324</c:v>
                </c:pt>
              </c:numCache>
            </c:numRef>
          </c:val>
          <c:extLst>
            <c:ext xmlns:c16="http://schemas.microsoft.com/office/drawing/2014/chart" uri="{C3380CC4-5D6E-409C-BE32-E72D297353CC}">
              <c16:uniqueId val="{00000002-7B8D-459F-8783-C36F41D66E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8D-459F-8783-C36F41D66E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8D-459F-8783-C36F41D66E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8D-459F-8783-C36F41D66E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2154</c:v>
                </c:pt>
                <c:pt idx="3">
                  <c:v>2135</c:v>
                </c:pt>
                <c:pt idx="6">
                  <c:v>2159</c:v>
                </c:pt>
                <c:pt idx="9">
                  <c:v>2296</c:v>
                </c:pt>
                <c:pt idx="12">
                  <c:v>2349</c:v>
                </c:pt>
              </c:numCache>
            </c:numRef>
          </c:val>
          <c:extLst>
            <c:ext xmlns:c16="http://schemas.microsoft.com/office/drawing/2014/chart" uri="{C3380CC4-5D6E-409C-BE32-E72D297353CC}">
              <c16:uniqueId val="{00000006-7B8D-459F-8783-C36F41D66E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2067</c:v>
                </c:pt>
                <c:pt idx="3">
                  <c:v>1973</c:v>
                </c:pt>
                <c:pt idx="6">
                  <c:v>1826</c:v>
                </c:pt>
                <c:pt idx="9">
                  <c:v>1710</c:v>
                </c:pt>
                <c:pt idx="12">
                  <c:v>1588</c:v>
                </c:pt>
              </c:numCache>
            </c:numRef>
          </c:val>
          <c:extLst>
            <c:ext xmlns:c16="http://schemas.microsoft.com/office/drawing/2014/chart" uri="{C3380CC4-5D6E-409C-BE32-E72D297353CC}">
              <c16:uniqueId val="{00000007-7B8D-459F-8783-C36F41D66E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16731</c:v>
                </c:pt>
                <c:pt idx="3">
                  <c:v>17001</c:v>
                </c:pt>
                <c:pt idx="6">
                  <c:v>17059</c:v>
                </c:pt>
                <c:pt idx="9">
                  <c:v>16621</c:v>
                </c:pt>
                <c:pt idx="12">
                  <c:v>16437</c:v>
                </c:pt>
              </c:numCache>
            </c:numRef>
          </c:val>
          <c:extLst>
            <c:ext xmlns:c16="http://schemas.microsoft.com/office/drawing/2014/chart" uri="{C3380CC4-5D6E-409C-BE32-E72D297353CC}">
              <c16:uniqueId val="{00000008-7B8D-459F-8783-C36F41D66E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3410</c:v>
                </c:pt>
                <c:pt idx="6">
                  <c:v>3261</c:v>
                </c:pt>
                <c:pt idx="9">
                  <c:v>3261</c:v>
                </c:pt>
                <c:pt idx="12">
                  <c:v>0</c:v>
                </c:pt>
              </c:numCache>
            </c:numRef>
          </c:val>
          <c:extLst>
            <c:ext xmlns:c16="http://schemas.microsoft.com/office/drawing/2014/chart" uri="{C3380CC4-5D6E-409C-BE32-E72D297353CC}">
              <c16:uniqueId val="{00000009-7B8D-459F-8783-C36F41D66E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34895</c:v>
                </c:pt>
                <c:pt idx="3">
                  <c:v>35801</c:v>
                </c:pt>
                <c:pt idx="6">
                  <c:v>34586</c:v>
                </c:pt>
                <c:pt idx="9">
                  <c:v>32969</c:v>
                </c:pt>
                <c:pt idx="12">
                  <c:v>33872</c:v>
                </c:pt>
              </c:numCache>
            </c:numRef>
          </c:val>
          <c:extLst>
            <c:ext xmlns:c16="http://schemas.microsoft.com/office/drawing/2014/chart" uri="{C3380CC4-5D6E-409C-BE32-E72D297353CC}">
              <c16:uniqueId val="{0000000A-7B8D-459F-8783-C36F41D66E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1778</c:v>
                </c:pt>
                <c:pt idx="2">
                  <c:v>#N/A</c:v>
                </c:pt>
                <c:pt idx="3">
                  <c:v>#N/A</c:v>
                </c:pt>
                <c:pt idx="4">
                  <c:v>3284</c:v>
                </c:pt>
                <c:pt idx="5">
                  <c:v>#N/A</c:v>
                </c:pt>
                <c:pt idx="6">
                  <c:v>#N/A</c:v>
                </c:pt>
                <c:pt idx="7">
                  <c:v>4617</c:v>
                </c:pt>
                <c:pt idx="8">
                  <c:v>#N/A</c:v>
                </c:pt>
                <c:pt idx="9">
                  <c:v>#N/A</c:v>
                </c:pt>
                <c:pt idx="10">
                  <c:v>5109</c:v>
                </c:pt>
                <c:pt idx="11">
                  <c:v>#N/A</c:v>
                </c:pt>
                <c:pt idx="12">
                  <c:v>#N/A</c:v>
                </c:pt>
                <c:pt idx="13">
                  <c:v>4309</c:v>
                </c:pt>
                <c:pt idx="14">
                  <c:v>#N/A</c:v>
                </c:pt>
              </c:numCache>
            </c:numRef>
          </c:val>
          <c:smooth val="0"/>
          <c:extLst>
            <c:ext xmlns:c16="http://schemas.microsoft.com/office/drawing/2014/chart" uri="{C3380CC4-5D6E-409C-BE32-E72D297353CC}">
              <c16:uniqueId val="{0000000B-7B8D-459F-8783-C36F41D66E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6007</c:v>
                </c:pt>
                <c:pt idx="1">
                  <c:v>5624</c:v>
                </c:pt>
                <c:pt idx="2">
                  <c:v>5431</c:v>
                </c:pt>
              </c:numCache>
            </c:numRef>
          </c:val>
          <c:extLst>
            <c:ext xmlns:c16="http://schemas.microsoft.com/office/drawing/2014/chart" uri="{C3380CC4-5D6E-409C-BE32-E72D297353CC}">
              <c16:uniqueId val="{00000000-C34D-4010-BA4E-D84306C79A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3397</c:v>
                </c:pt>
                <c:pt idx="1">
                  <c:v>2973</c:v>
                </c:pt>
                <c:pt idx="2">
                  <c:v>2974</c:v>
                </c:pt>
              </c:numCache>
            </c:numRef>
          </c:val>
          <c:extLst>
            <c:ext xmlns:c16="http://schemas.microsoft.com/office/drawing/2014/chart" uri="{C3380CC4-5D6E-409C-BE32-E72D297353CC}">
              <c16:uniqueId val="{00000001-C34D-4010-BA4E-D84306C79A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7323</c:v>
                </c:pt>
                <c:pt idx="1">
                  <c:v>6798</c:v>
                </c:pt>
                <c:pt idx="2">
                  <c:v>6556</c:v>
                </c:pt>
              </c:numCache>
            </c:numRef>
          </c:val>
          <c:extLst>
            <c:ext xmlns:c16="http://schemas.microsoft.com/office/drawing/2014/chart" uri="{C3380CC4-5D6E-409C-BE32-E72D297353CC}">
              <c16:uniqueId val="{00000002-C34D-4010-BA4E-D84306C79A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元利償還金等は、前年度に比べて約</a:t>
          </a:r>
          <a:r>
            <a:rPr kumimoji="1" lang="en-US" altLang="ja-JP" sz="1200">
              <a:latin typeface="ＭＳ ゴシック" pitchFamily="49" charset="-128"/>
              <a:ea typeface="ＭＳ ゴシック" pitchFamily="49" charset="-128"/>
            </a:rPr>
            <a:t>7,700</a:t>
          </a:r>
          <a:r>
            <a:rPr kumimoji="1" lang="ja-JP" altLang="en-US" sz="1200">
              <a:latin typeface="ＭＳ ゴシック" pitchFamily="49" charset="-128"/>
              <a:ea typeface="ＭＳ ゴシック" pitchFamily="49" charset="-128"/>
            </a:rPr>
            <a:t>万円減少している。主な要因は、強制繰上償還に係る元金償還の減、公営企業債の元利償還金に対する繰入金の減が挙げられる。</a:t>
          </a:r>
        </a:p>
        <a:p>
          <a:r>
            <a:rPr kumimoji="1" lang="ja-JP" altLang="en-US" sz="1200">
              <a:latin typeface="ＭＳ ゴシック" pitchFamily="49" charset="-128"/>
              <a:ea typeface="ＭＳ ゴシック" pitchFamily="49" charset="-128"/>
            </a:rPr>
            <a:t>　算入公債費等は、過去に借入した起債の交付税算入終了により、前年度に比べて約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5,000</a:t>
          </a:r>
          <a:r>
            <a:rPr kumimoji="1" lang="ja-JP" altLang="en-US" sz="1200">
              <a:latin typeface="ＭＳ ゴシック" pitchFamily="49" charset="-128"/>
              <a:ea typeface="ＭＳ ゴシック" pitchFamily="49" charset="-128"/>
            </a:rPr>
            <a:t>万円減少している。</a:t>
          </a:r>
        </a:p>
        <a:p>
          <a:r>
            <a:rPr kumimoji="1" lang="ja-JP" altLang="en-US" sz="1200">
              <a:latin typeface="ＭＳ ゴシック" pitchFamily="49" charset="-128"/>
              <a:ea typeface="ＭＳ ゴシック" pitchFamily="49" charset="-128"/>
            </a:rPr>
            <a:t>　今後は、平成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年度から順次実施している大規模建設等事業等に係る地方債の元利償還金の高止まりが見込まれるほか、組合等が実施した施設改修事業に係る地方債の元利償還金に対する負担金の増も見込まれる。</a:t>
          </a:r>
        </a:p>
        <a:p>
          <a:r>
            <a:rPr kumimoji="1" lang="ja-JP" altLang="en-US" sz="1200">
              <a:latin typeface="ＭＳ ゴシック" pitchFamily="49" charset="-128"/>
              <a:ea typeface="ＭＳ ゴシック" pitchFamily="49" charset="-128"/>
            </a:rPr>
            <a:t>　引き続き、交付税措置のある有利な地方債の活用や公共施設整備基金の活用による起債額の抑制など、公債費の抑制に努める。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将来負担額は、前年度に比べて約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1,100</a:t>
          </a:r>
          <a:r>
            <a:rPr kumimoji="1" lang="ja-JP" altLang="en-US" sz="1400">
              <a:latin typeface="ＭＳ ゴシック" pitchFamily="49" charset="-128"/>
              <a:ea typeface="ＭＳ ゴシック" pitchFamily="49" charset="-128"/>
            </a:rPr>
            <a:t>万円減少している。主な要因は、市営住宅北園団地・瀬戸山団地整備事業に係る債務負担行為に基づく支出予定額の皆減である。</a:t>
          </a:r>
        </a:p>
        <a:p>
          <a:r>
            <a:rPr kumimoji="1" lang="ja-JP" altLang="en-US" sz="1400">
              <a:latin typeface="ＭＳ ゴシック" pitchFamily="49" charset="-128"/>
              <a:ea typeface="ＭＳ ゴシック" pitchFamily="49" charset="-128"/>
            </a:rPr>
            <a:t>　また、充当可能財源は、前年度に比べて充当可能基金が約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億円の減、充当可能特定歳入が約</a:t>
          </a:r>
          <a:r>
            <a:rPr kumimoji="1" lang="en-US" altLang="ja-JP" sz="1400">
              <a:latin typeface="ＭＳ ゴシック" pitchFamily="49" charset="-128"/>
              <a:ea typeface="ＭＳ ゴシック" pitchFamily="49" charset="-128"/>
            </a:rPr>
            <a:t>4,900</a:t>
          </a:r>
          <a:r>
            <a:rPr kumimoji="1" lang="ja-JP" altLang="en-US" sz="1400">
              <a:latin typeface="ＭＳ ゴシック" pitchFamily="49" charset="-128"/>
              <a:ea typeface="ＭＳ ゴシック" pitchFamily="49" charset="-128"/>
            </a:rPr>
            <a:t>万円の減、基準財政需要額算入見込額は約</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将来負担比率の分子は、前年度に比べて約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億円の減となった。大規模建設等事業に係る地方債の影響が大きく、次年度は多額の借入が予定されているため増加するものの、その後は元金償還の開始により減少していく見込みである。</a:t>
          </a:r>
        </a:p>
        <a:p>
          <a:r>
            <a:rPr kumimoji="1" lang="ja-JP" altLang="en-US" sz="1400">
              <a:latin typeface="ＭＳ ゴシック" pitchFamily="49" charset="-128"/>
              <a:ea typeface="ＭＳ ゴシック" pitchFamily="49" charset="-128"/>
            </a:rPr>
            <a:t>　引き続き、交付税措置のある有利な地方債の活用及び公共施設整備基金活用による起債額の抑制を図り、将来負担の抑制に努める。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青森県十和田市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その主な要因は、大規模建設等事業や維持補修に係る経費の増に伴い、基金を取り崩したことによる。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人口減少等に伴う市税等の減収や地方交付税の減額が見込まれる一方、社会保障関連経費の増、公共施設の長寿命化等の大規模建設等事業の実施、災害への備えに対する財源の留保等が必要なことから、基金を効率的かつ効果的に活用するとともに、財源の確保に努め、将来にわたって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特定目的基金は、令和６年度末時点で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の基金を設置しており、それぞれの目的に即し、積立や取崩を行い、確実かつ効率的な運用を図っている。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：豊かで住みよい活力ある地域づくりを図るための事業に要する経費の財源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　：市民の連帯の強化及び地域振興を図るための事業に要する経費の財源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その主な要因は、子ども医療費給付事業に係る経費に地域振興基金を活用したことによる。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公共施設の長寿命化対策や大規模建設等事業の財源、豊かで住みよい活力のある地域づくりを進めるための事業に要する経費の財源をはじめ、各基金の目的に即し、効率的かつ効果的な活用を図る。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：企業立地雇用奨励金分として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億円を基金残高に留保する。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その主な要因は、財源不足等による取崩が決算剰余金による積立を上回ったことによる。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人口減少等に伴う市税等の減収や地方交付税の減額が見込まれる一方、社会保障関連経費の増、公共施設の長寿命化等の大規模建設等事業の実施、災害への備えに対する財源の留保等が必要なことから、基金を効率的かつ効果的に活用するとともに、財源の確保に努め、将来にわたって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その主な要因は、地方債の元利償還金へ充当するための取崩が決算剰余金による積立を下回ったことによる。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年度から続く公共施設等の大規模建設等事業等に係る償還の高止まりが見込まれるため、償還財源として当該基金を活用する。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57,361
56,878
725.65
40,068,229
38,681,159
1,309,883
18,928,624
33,871,809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財政力指数は、前年度に比べて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これは、令和６年度の普通交付税において、基準財政需要額、基準財政収入額ともに増額となり単年度の財政力指数が前年度から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ポイント減少したものの、今年度の算定から用いない令和３年度単年度の財政力指数</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ポイント上昇したためである。</a:t>
          </a:r>
        </a:p>
        <a:p>
          <a:r>
            <a:rPr kumimoji="1" lang="ja-JP" altLang="en-US" sz="1300">
              <a:latin typeface="ＭＳ Ｐゴシック" panose="020B0600070205080204" pitchFamily="50" charset="-128"/>
              <a:ea typeface="ＭＳ Ｐゴシック" panose="020B0600070205080204" pitchFamily="50" charset="-128"/>
            </a:rPr>
            <a:t>　依然として全国平均より低い水準にあることから、自主財源の確保に努め財政基盤の強化を図る。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％で前年度に比べて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ポイント減少し、全国平均及び類似団体平均を下回った。</a:t>
          </a:r>
        </a:p>
        <a:p>
          <a:r>
            <a:rPr kumimoji="1" lang="ja-JP" altLang="en-US" sz="1300">
              <a:latin typeface="ＭＳ Ｐゴシック" panose="020B0600070205080204" pitchFamily="50" charset="-128"/>
              <a:ea typeface="ＭＳ Ｐゴシック" panose="020B0600070205080204" pitchFamily="50" charset="-128"/>
            </a:rPr>
            <a:t>　これは、人件費及び物件費が増加したものの、地方交付税や国県支出金の増額により収入全体が増加したためである。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歳入面では地方交付税や国県支出金に依存する財政体質、歳出面では義務的経費の更なる増加が見込まれることから、歳出効率化対策を積極的に取り入れる等の対策を講じ、経常経費のより一層の削減を図り、経常収支比率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21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72072</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342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38418</xdr:rowOff>
    </xdr:from>
    <xdr:to>
      <xdr:col>15</xdr:col>
      <xdr:colOff>82550</xdr:colOff>
      <xdr:row>63</xdr:row>
      <xdr:rowOff>72072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68318"/>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38418</xdr:rowOff>
    </xdr:from>
    <xdr:to>
      <xdr:col>11</xdr:col>
      <xdr:colOff>31750</xdr:colOff>
      <xdr:row>63</xdr:row>
      <xdr:rowOff>11747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68318"/>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21272</xdr:rowOff>
    </xdr:from>
    <xdr:to>
      <xdr:col>15</xdr:col>
      <xdr:colOff>133350</xdr:colOff>
      <xdr:row>63</xdr:row>
      <xdr:rowOff>122872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159068</xdr:rowOff>
    </xdr:from>
    <xdr:to>
      <xdr:col>11</xdr:col>
      <xdr:colOff>82550</xdr:colOff>
      <xdr:row>62</xdr:row>
      <xdr:rowOff>89218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72724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％上昇したものの、全国、類似団体及び県のいずれの平均より低い水準となっている。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これは、電気料及び燃料費の高騰により光熱水費が増加したほか、会計年度任用職員勤勉手当の支給開始により人件費が増加したためである。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今後も人件費の増加や物価高騰の影響が見込まれることから、これまで以上に事務事業を精査し、安定的な財政運営に努める。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115168</xdr:rowOff>
    </xdr:from>
    <xdr:to>
      <xdr:col>23</xdr:col>
      <xdr:colOff>133350</xdr:colOff>
      <xdr:row>81</xdr:row>
      <xdr:rowOff>165987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2618"/>
          <a:ext cx="8382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115168</xdr:rowOff>
    </xdr:from>
    <xdr:to>
      <xdr:col>19</xdr:col>
      <xdr:colOff>133350</xdr:colOff>
      <xdr:row>81</xdr:row>
      <xdr:rowOff>134686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02618"/>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86399</xdr:rowOff>
    </xdr:from>
    <xdr:to>
      <xdr:col>15</xdr:col>
      <xdr:colOff>82550</xdr:colOff>
      <xdr:row>81</xdr:row>
      <xdr:rowOff>134686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3849"/>
          <a:ext cx="889000" cy="4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86399</xdr:rowOff>
    </xdr:from>
    <xdr:to>
      <xdr:col>11</xdr:col>
      <xdr:colOff>31750</xdr:colOff>
      <xdr:row>81</xdr:row>
      <xdr:rowOff>105806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973849"/>
          <a:ext cx="8890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115187</xdr:rowOff>
    </xdr:from>
    <xdr:to>
      <xdr:col>23</xdr:col>
      <xdr:colOff>184150</xdr:colOff>
      <xdr:row>82</xdr:row>
      <xdr:rowOff>45337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131714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64368</xdr:rowOff>
    </xdr:from>
    <xdr:to>
      <xdr:col>19</xdr:col>
      <xdr:colOff>184150</xdr:colOff>
      <xdr:row>81</xdr:row>
      <xdr:rowOff>165968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83886</xdr:rowOff>
    </xdr:from>
    <xdr:to>
      <xdr:col>15</xdr:col>
      <xdr:colOff>133350</xdr:colOff>
      <xdr:row>82</xdr:row>
      <xdr:rowOff>14036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24213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35599</xdr:rowOff>
    </xdr:from>
    <xdr:to>
      <xdr:col>11</xdr:col>
      <xdr:colOff>82550</xdr:colOff>
      <xdr:row>81</xdr:row>
      <xdr:rowOff>137199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147376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55006</xdr:rowOff>
    </xdr:from>
    <xdr:to>
      <xdr:col>7</xdr:col>
      <xdr:colOff>31750</xdr:colOff>
      <xdr:row>81</xdr:row>
      <xdr:rowOff>156606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166783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国との給与を比較するラスパイレス指数は、前年度に比べて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ポイント減少し、全国平均及び類似団体平均より低い水準となっている。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これは、税務職</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等職種区分間異動の変動</a:t>
          </a:r>
          <a:r>
            <a:rPr kumimoji="1" lang="ja-JP" altLang="en-US" sz="1300">
              <a:latin typeface="ＭＳ Ｐゴシック" panose="020B0600070205080204" pitchFamily="50" charset="-128"/>
              <a:ea typeface="ＭＳ Ｐゴシック" panose="020B0600070205080204" pitchFamily="50" charset="-128"/>
            </a:rPr>
            <a:t>によるものである。</a:t>
          </a:r>
        </a:p>
        <a:p>
          <a:r>
            <a:rPr kumimoji="1" lang="ja-JP" altLang="en-US" sz="1300">
              <a:latin typeface="ＭＳ Ｐゴシック" panose="020B0600070205080204" pitchFamily="50" charset="-128"/>
              <a:ea typeface="ＭＳ Ｐゴシック" panose="020B0600070205080204" pitchFamily="50" charset="-128"/>
            </a:rPr>
            <a:t>　今後も国や県の動向を踏まえ、適正な給与制度の運用に努める。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117021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015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ポイント上昇したものの、全国、類似団体及び県のいずれの平均より低い水準となっている。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これは、これまでも実施してきた事務事業の見直しによる部署の統廃合等によるものであり、今後も適正化計画に基づき、庁内の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推進、業務に合わせた適切な人員配置及び職員数の管理に努める。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59</xdr:row>
      <xdr:rowOff>165826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7448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59</xdr:row>
      <xdr:rowOff>158931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503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125609</xdr:rowOff>
    </xdr:from>
    <xdr:to>
      <xdr:col>72</xdr:col>
      <xdr:colOff>203200</xdr:colOff>
      <xdr:row>59</xdr:row>
      <xdr:rowOff>134801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4115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59</xdr:row>
      <xdr:rowOff>125609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3426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115026</xdr:rowOff>
    </xdr:from>
    <xdr:to>
      <xdr:col>81</xdr:col>
      <xdr:colOff>95250</xdr:colOff>
      <xdr:row>60</xdr:row>
      <xdr:rowOff>45176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131553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84001</xdr:rowOff>
    </xdr:from>
    <xdr:to>
      <xdr:col>73</xdr:col>
      <xdr:colOff>44450</xdr:colOff>
      <xdr:row>60</xdr:row>
      <xdr:rowOff>14151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24328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74809</xdr:rowOff>
    </xdr:from>
    <xdr:to>
      <xdr:col>68</xdr:col>
      <xdr:colOff>203200</xdr:colOff>
      <xdr:row>60</xdr:row>
      <xdr:rowOff>4959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5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67914</xdr:rowOff>
    </xdr:from>
    <xdr:to>
      <xdr:col>64</xdr:col>
      <xdr:colOff>152400</xdr:colOff>
      <xdr:row>59</xdr:row>
      <xdr:rowOff>169514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実質公債費比率は、前年度に比べて、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ポイント上昇し、全国、類似団体及び県のいずれの平均より高い水準となっている。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これは、単年度の比率が前年度と同数だったものの、今年度の算定から用いない令和３年度単年度の実質公債費比率に比べ</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ポイント増加しているためであり、増加の主な要因は、公共施設解体事業及び大規模建設等事業に係る元利償還金の増加と交付税算入される公債費の減少である。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今後は、これまでと同様に交付税措置のある有利な地方債の活用に加え、公共施設整備基金の活用による起債額の抑制に努める。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43</xdr:row>
      <xdr:rowOff>55033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8608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73378</xdr:rowOff>
    </xdr:from>
    <xdr:to>
      <xdr:col>77</xdr:col>
      <xdr:colOff>44450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31378"/>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73378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2413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19755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241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将来負担比率は、前年度に比べて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ポイント減少したものの、全国平均及び類似団体平均より高い水準となっている。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これは、市営住宅北園団地・瀬戸山団地整備事業に係る債務負担行為に基づく支出予定額が皆減となったことが大きな要因である。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は、償還終了となる起債も多いため、起債残高においても減少が見込まれる。また、借入にあたっては、交付税措置のある有利な地方債及び公共施設整備基金の活用による起債額の減額など、将来負担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42515</xdr:rowOff>
    </xdr:from>
    <xdr:to>
      <xdr:col>81</xdr:col>
      <xdr:colOff>44450</xdr:colOff>
      <xdr:row>15</xdr:row>
      <xdr:rowOff>111458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61426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81582</xdr:rowOff>
    </xdr:from>
    <xdr:to>
      <xdr:col>77</xdr:col>
      <xdr:colOff>44450</xdr:colOff>
      <xdr:row>15</xdr:row>
      <xdr:rowOff>111458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653332"/>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148469</xdr:rowOff>
    </xdr:from>
    <xdr:to>
      <xdr:col>72</xdr:col>
      <xdr:colOff>203200</xdr:colOff>
      <xdr:row>15</xdr:row>
      <xdr:rowOff>81582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54876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46204</xdr:rowOff>
    </xdr:from>
    <xdr:to>
      <xdr:col>68</xdr:col>
      <xdr:colOff>152400</xdr:colOff>
      <xdr:row>14</xdr:row>
      <xdr:rowOff>148469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44650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163165</xdr:rowOff>
    </xdr:from>
    <xdr:to>
      <xdr:col>81</xdr:col>
      <xdr:colOff>95250</xdr:colOff>
      <xdr:row>15</xdr:row>
      <xdr:rowOff>93315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135242</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3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60658</xdr:rowOff>
    </xdr:from>
    <xdr:to>
      <xdr:col>77</xdr:col>
      <xdr:colOff>95250</xdr:colOff>
      <xdr:row>15</xdr:row>
      <xdr:rowOff>162258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147035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1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30782</xdr:rowOff>
    </xdr:from>
    <xdr:to>
      <xdr:col>73</xdr:col>
      <xdr:colOff>44450</xdr:colOff>
      <xdr:row>15</xdr:row>
      <xdr:rowOff>132382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117159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166854</xdr:rowOff>
    </xdr:from>
    <xdr:to>
      <xdr:col>64</xdr:col>
      <xdr:colOff>152400</xdr:colOff>
      <xdr:row>14</xdr:row>
      <xdr:rowOff>97004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107181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16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57,361
56,878
725.65
40,068,229
38,681,159
1,309,883
18,928,624
33,871,809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人件費に係る経常収支比率は、全国、類似団体及び県のいずれの平均より低い水準で推移しており、類似団体内では最も低くなっている。</a:t>
          </a:r>
        </a:p>
        <a:p>
          <a:r>
            <a:rPr kumimoji="1" lang="ja-JP" altLang="en-US" sz="1300">
              <a:latin typeface="ＭＳ Ｐゴシック" panose="020B0600070205080204" pitchFamily="50" charset="-128"/>
              <a:ea typeface="ＭＳ Ｐゴシック" panose="020B0600070205080204" pitchFamily="50" charset="-128"/>
            </a:rPr>
            <a:t>　これは、事務事業の見直しや計画的な定員適正化のほか、消防や塵芥処理業務を一部事務組合で行っているためである。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今後も適正な定員管理に努めるほか、庁内</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の推進等による適正な人員配置に努める。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85090</xdr:rowOff>
    </xdr:from>
    <xdr:to>
      <xdr:col>24</xdr:col>
      <xdr:colOff>25400</xdr:colOff>
      <xdr:row>33</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42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62230</xdr:rowOff>
    </xdr:from>
    <xdr:to>
      <xdr:col>19</xdr:col>
      <xdr:colOff>187325</xdr:colOff>
      <xdr:row>33</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2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142240</xdr:rowOff>
    </xdr:from>
    <xdr:to>
      <xdr:col>15</xdr:col>
      <xdr:colOff>98425</xdr:colOff>
      <xdr:row>33</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28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142240</xdr:rowOff>
    </xdr:from>
    <xdr:to>
      <xdr:col>11</xdr:col>
      <xdr:colOff>9525</xdr:colOff>
      <xdr:row>33</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28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102870</xdr:rowOff>
    </xdr:from>
    <xdr:to>
      <xdr:col>24</xdr:col>
      <xdr:colOff>76200</xdr:colOff>
      <xdr:row>34</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34290</xdr:rowOff>
    </xdr:from>
    <xdr:to>
      <xdr:col>20</xdr:col>
      <xdr:colOff>38100</xdr:colOff>
      <xdr:row>33</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6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11430</xdr:rowOff>
    </xdr:from>
    <xdr:to>
      <xdr:col>15</xdr:col>
      <xdr:colOff>149225</xdr:colOff>
      <xdr:row>33</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91440</xdr:rowOff>
    </xdr:from>
    <xdr:to>
      <xdr:col>11</xdr:col>
      <xdr:colOff>60325</xdr:colOff>
      <xdr:row>33</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64770</xdr:rowOff>
    </xdr:from>
    <xdr:to>
      <xdr:col>6</xdr:col>
      <xdr:colOff>171450</xdr:colOff>
      <xdr:row>33</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物件費に係る経常収支比率は、全国、類似団体及び県のいずれの平均を下回る水準で推移している。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これは、ゴミ収集・処理業務や給食業務等を一部事務組合で行っていることにより、その経費が委託料等の物件費ではなく補助費等として計上されているためである。</a:t>
          </a:r>
        </a:p>
        <a:p>
          <a:r>
            <a:rPr kumimoji="1" lang="ja-JP" altLang="en-US" sz="1300">
              <a:latin typeface="ＭＳ Ｐゴシック" panose="020B0600070205080204" pitchFamily="50" charset="-128"/>
              <a:ea typeface="ＭＳ Ｐゴシック" panose="020B0600070205080204" pitchFamily="50" charset="-128"/>
            </a:rPr>
            <a:t>　今後も、物価高騰の影響により光熱水費など経常的な経費の増加が見込まれるため、経常的な事務事業の見直しに努める。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19050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0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19050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6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5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44450</xdr:rowOff>
    </xdr:from>
    <xdr:to>
      <xdr:col>69</xdr:col>
      <xdr:colOff>92075</xdr:colOff>
      <xdr:row>14</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7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139700</xdr:rowOff>
    </xdr:from>
    <xdr:to>
      <xdr:col>78</xdr:col>
      <xdr:colOff>120650</xdr:colOff>
      <xdr:row>15</xdr:row>
      <xdr:rowOff>69850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165100</xdr:rowOff>
    </xdr:from>
    <xdr:to>
      <xdr:col>65</xdr:col>
      <xdr:colOff>53975</xdr:colOff>
      <xdr:row>13</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これは、生活保護費及び障害児通所等給付事業が増額となったためである。</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今後も資格審査等の適正化を進め、費用の抑制に努める。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05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104140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156718</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864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43705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ポイント上昇し、依然として全国、類似団体及び県のいずれの平均より高い水準となっている。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これは、除雪に係る</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維持補修費及び特定目的基金への積立金が増加した</a:t>
          </a:r>
          <a:r>
            <a:rPr kumimoji="1" lang="ja-JP" altLang="en-US" sz="1300">
              <a:latin typeface="ＭＳ Ｐゴシック" panose="020B0600070205080204" pitchFamily="50" charset="-128"/>
              <a:ea typeface="ＭＳ Ｐゴシック" panose="020B0600070205080204" pitchFamily="50" charset="-128"/>
            </a:rPr>
            <a:t>ためである。</a:t>
          </a:r>
        </a:p>
        <a:p>
          <a:r>
            <a:rPr kumimoji="1" lang="ja-JP" altLang="en-US" sz="1300">
              <a:latin typeface="ＭＳ Ｐゴシック" panose="020B0600070205080204" pitchFamily="50" charset="-128"/>
              <a:ea typeface="ＭＳ Ｐゴシック" panose="020B0600070205080204" pitchFamily="50" charset="-128"/>
            </a:rPr>
            <a:t>　今後も収入の確保に取り組むとともに、施設管理や事務事業の見直しを図り、健全な財政運営に努める。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60</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23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23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60</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28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ポイント減少したものの、全国、類似団体及び県のいずれの平均を大きく上回る水準で推移しており、類似団体内では３番目に高くなっている。</a:t>
          </a:r>
        </a:p>
        <a:p>
          <a:r>
            <a:rPr kumimoji="1" lang="ja-JP" altLang="en-US" sz="1300">
              <a:latin typeface="ＭＳ Ｐゴシック" panose="020B0600070205080204" pitchFamily="50" charset="-128"/>
              <a:ea typeface="ＭＳ Ｐゴシック" panose="020B0600070205080204" pitchFamily="50" charset="-128"/>
            </a:rPr>
            <a:t>　これは、病院事業等の公営企業への繰出金や一部事務組合への負担金が多額であることが要因となっており、一方で人件費や物件費などの費用は抑制されている。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138430</xdr:rowOff>
    </xdr:from>
    <xdr:to>
      <xdr:col>82</xdr:col>
      <xdr:colOff>107950</xdr:colOff>
      <xdr:row>39</xdr:row>
      <xdr:rowOff>28702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96280"/>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779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68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28702</xdr:rowOff>
    </xdr:from>
    <xdr:to>
      <xdr:col>82</xdr:col>
      <xdr:colOff>196850</xdr:colOff>
      <xdr:row>39</xdr:row>
      <xdr:rowOff>28702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1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53357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138430</xdr:rowOff>
    </xdr:from>
    <xdr:to>
      <xdr:col>82</xdr:col>
      <xdr:colOff>196850</xdr:colOff>
      <xdr:row>33</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39</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6695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145288</xdr:rowOff>
    </xdr:from>
    <xdr:to>
      <xdr:col>78</xdr:col>
      <xdr:colOff>69850</xdr:colOff>
      <xdr:row>39</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66038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6603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39</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7381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12209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110490</xdr:rowOff>
    </xdr:from>
    <xdr:to>
      <xdr:col>65</xdr:col>
      <xdr:colOff>53975</xdr:colOff>
      <xdr:row>40</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ポイント減少し、類似団体平均及び県平均を下回っている。</a:t>
          </a:r>
        </a:p>
        <a:p>
          <a:r>
            <a:rPr kumimoji="1" lang="ja-JP" altLang="en-US" sz="1300" b="1">
              <a:latin typeface="ＭＳ Ｐゴシック" panose="020B0600070205080204" pitchFamily="50" charset="-128"/>
              <a:ea typeface="ＭＳ Ｐゴシック" panose="020B0600070205080204" pitchFamily="50" charset="-128"/>
            </a:rPr>
            <a:t>　</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これは、地方交付税や国県支出金の増額により分母となる収入全体が増加したためである。</a:t>
          </a:r>
        </a:p>
        <a:p>
          <a:r>
            <a:rPr kumimoji="1" lang="ja-JP" altLang="en-US" sz="1300">
              <a:latin typeface="ＭＳ Ｐゴシック" panose="020B0600070205080204" pitchFamily="50" charset="-128"/>
              <a:ea typeface="ＭＳ Ｐゴシック" panose="020B0600070205080204" pitchFamily="50" charset="-128"/>
            </a:rPr>
            <a:t>　依然として全国平均を上回っているため、引き続き交付税措置のある有利な地方債の活用や公共施設整備基金の活用による起債額の減額等、公債費の抑制に努める。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6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76</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190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60325</xdr:rowOff>
    </xdr:from>
    <xdr:to>
      <xdr:col>11</xdr:col>
      <xdr:colOff>9525</xdr:colOff>
      <xdr:row>75</xdr:row>
      <xdr:rowOff>117475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19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xdr:rowOff>
    </xdr:from>
    <xdr:to>
      <xdr:col>11</xdr:col>
      <xdr:colOff>60325</xdr:colOff>
      <xdr:row>75</xdr:row>
      <xdr:rowOff>111125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121302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66675</xdr:rowOff>
    </xdr:from>
    <xdr:to>
      <xdr:col>6</xdr:col>
      <xdr:colOff>171450</xdr:colOff>
      <xdr:row>75</xdr:row>
      <xdr:rowOff>168275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7002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公債費以外の経常収支比率は、前年度と同数であり、全国を下回っているが、類似団体平均及び県平均を上回っている。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全体として増加傾向にあるため、今後も経常経費の抑制に努める。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88900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28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96520</xdr:rowOff>
    </xdr:from>
    <xdr:to>
      <xdr:col>73</xdr:col>
      <xdr:colOff>180975</xdr:colOff>
      <xdr:row>75</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83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62230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83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132097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68034</xdr:rowOff>
    </xdr:from>
    <xdr:to>
      <xdr:col>29</xdr:col>
      <xdr:colOff>127000</xdr:colOff>
      <xdr:row>18</xdr:row>
      <xdr:rowOff>156794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1759"/>
          <a:ext cx="647700" cy="88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156794</xdr:rowOff>
    </xdr:from>
    <xdr:to>
      <xdr:col>26</xdr:col>
      <xdr:colOff>50800</xdr:colOff>
      <xdr:row>19</xdr:row>
      <xdr:rowOff>12167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0519"/>
          <a:ext cx="698500" cy="2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12167</xdr:rowOff>
    </xdr:from>
    <xdr:to>
      <xdr:col>22</xdr:col>
      <xdr:colOff>114300</xdr:colOff>
      <xdr:row>19</xdr:row>
      <xdr:rowOff>61506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7342"/>
          <a:ext cx="698500" cy="49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61506</xdr:rowOff>
    </xdr:from>
    <xdr:to>
      <xdr:col>18</xdr:col>
      <xdr:colOff>177800</xdr:colOff>
      <xdr:row>19</xdr:row>
      <xdr:rowOff>76162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681"/>
          <a:ext cx="698500" cy="1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17234</xdr:rowOff>
    </xdr:from>
    <xdr:to>
      <xdr:col>29</xdr:col>
      <xdr:colOff>177800</xdr:colOff>
      <xdr:row>18</xdr:row>
      <xdr:rowOff>118834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0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160761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105994</xdr:rowOff>
    </xdr:from>
    <xdr:to>
      <xdr:col>26</xdr:col>
      <xdr:colOff>101600</xdr:colOff>
      <xdr:row>19</xdr:row>
      <xdr:rowOff>36144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3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20921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26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132817</xdr:rowOff>
    </xdr:from>
    <xdr:to>
      <xdr:col>22</xdr:col>
      <xdr:colOff>165100</xdr:colOff>
      <xdr:row>19</xdr:row>
      <xdr:rowOff>62967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47744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10706</xdr:rowOff>
    </xdr:from>
    <xdr:to>
      <xdr:col>19</xdr:col>
      <xdr:colOff>38100</xdr:colOff>
      <xdr:row>19</xdr:row>
      <xdr:rowOff>112306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5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97083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25362</xdr:rowOff>
    </xdr:from>
    <xdr:to>
      <xdr:col>15</xdr:col>
      <xdr:colOff>101600</xdr:colOff>
      <xdr:row>19</xdr:row>
      <xdr:rowOff>126962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0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111739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217221</xdr:rowOff>
    </xdr:from>
    <xdr:to>
      <xdr:col>29</xdr:col>
      <xdr:colOff>127000</xdr:colOff>
      <xdr:row>34</xdr:row>
      <xdr:rowOff>288468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84671"/>
          <a:ext cx="647700" cy="7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288468</xdr:rowOff>
    </xdr:from>
    <xdr:to>
      <xdr:col>26</xdr:col>
      <xdr:colOff>50800</xdr:colOff>
      <xdr:row>35</xdr:row>
      <xdr:rowOff>294449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55918"/>
          <a:ext cx="698500" cy="34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294449</xdr:rowOff>
    </xdr:from>
    <xdr:to>
      <xdr:col>22</xdr:col>
      <xdr:colOff>114300</xdr:colOff>
      <xdr:row>36</xdr:row>
      <xdr:rowOff>163005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04799"/>
          <a:ext cx="698500" cy="21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163005</xdr:rowOff>
    </xdr:from>
    <xdr:to>
      <xdr:col>18</xdr:col>
      <xdr:colOff>177800</xdr:colOff>
      <xdr:row>37</xdr:row>
      <xdr:rowOff>72860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16255"/>
          <a:ext cx="698500" cy="81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166421</xdr:rowOff>
    </xdr:from>
    <xdr:to>
      <xdr:col>29</xdr:col>
      <xdr:colOff>177800</xdr:colOff>
      <xdr:row>34</xdr:row>
      <xdr:rowOff>268021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11498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237668</xdr:rowOff>
    </xdr:from>
    <xdr:to>
      <xdr:col>26</xdr:col>
      <xdr:colOff>101600</xdr:colOff>
      <xdr:row>34</xdr:row>
      <xdr:rowOff>339268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05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73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243649</xdr:rowOff>
    </xdr:from>
    <xdr:to>
      <xdr:col>22</xdr:col>
      <xdr:colOff>165100</xdr:colOff>
      <xdr:row>36</xdr:row>
      <xdr:rowOff>2349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3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2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112205</xdr:rowOff>
    </xdr:from>
    <xdr:to>
      <xdr:col>19</xdr:col>
      <xdr:colOff>38100</xdr:colOff>
      <xdr:row>37</xdr:row>
      <xdr:rowOff>42355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223982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3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22060</xdr:rowOff>
    </xdr:from>
    <xdr:to>
      <xdr:col>15</xdr:col>
      <xdr:colOff>101600</xdr:colOff>
      <xdr:row>37</xdr:row>
      <xdr:rowOff>123660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4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305287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57,361
56,878
725.65
40,068,229
38,681,159
1,309,883
18,928,624
33,871,809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6629</xdr:rowOff>
    </xdr:from>
    <xdr:to>
      <xdr:col>24</xdr:col>
      <xdr:colOff>63500</xdr:colOff>
      <xdr:row>39</xdr:row>
      <xdr:rowOff>80531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93179"/>
          <a:ext cx="838200" cy="7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80531</xdr:rowOff>
    </xdr:from>
    <xdr:to>
      <xdr:col>19</xdr:col>
      <xdr:colOff>177800</xdr:colOff>
      <xdr:row>39</xdr:row>
      <xdr:rowOff>110160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767081"/>
          <a:ext cx="889000" cy="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110160</xdr:rowOff>
    </xdr:from>
    <xdr:to>
      <xdr:col>15</xdr:col>
      <xdr:colOff>50800</xdr:colOff>
      <xdr:row>39</xdr:row>
      <xdr:rowOff>137808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96710"/>
          <a:ext cx="8890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133248</xdr:rowOff>
    </xdr:from>
    <xdr:to>
      <xdr:col>10</xdr:col>
      <xdr:colOff>114300</xdr:colOff>
      <xdr:row>39</xdr:row>
      <xdr:rowOff>137808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819798"/>
          <a:ext cx="8890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127279</xdr:rowOff>
    </xdr:from>
    <xdr:to>
      <xdr:col>24</xdr:col>
      <xdr:colOff>114300</xdr:colOff>
      <xdr:row>39</xdr:row>
      <xdr:rowOff>57429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42206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29731</xdr:rowOff>
    </xdr:from>
    <xdr:to>
      <xdr:col>20</xdr:col>
      <xdr:colOff>38100</xdr:colOff>
      <xdr:row>39</xdr:row>
      <xdr:rowOff>131331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1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122458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59360</xdr:rowOff>
    </xdr:from>
    <xdr:to>
      <xdr:col>15</xdr:col>
      <xdr:colOff>101600</xdr:colOff>
      <xdr:row>39</xdr:row>
      <xdr:rowOff>160960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152087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87008</xdr:rowOff>
    </xdr:from>
    <xdr:to>
      <xdr:col>10</xdr:col>
      <xdr:colOff>165100</xdr:colOff>
      <xdr:row>40</xdr:row>
      <xdr:rowOff>17158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7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40</xdr:row>
      <xdr:rowOff>8285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6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82448</xdr:rowOff>
    </xdr:from>
    <xdr:to>
      <xdr:col>6</xdr:col>
      <xdr:colOff>38100</xdr:colOff>
      <xdr:row>40</xdr:row>
      <xdr:rowOff>12598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40</xdr:row>
      <xdr:rowOff>3725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80736</xdr:rowOff>
    </xdr:from>
    <xdr:to>
      <xdr:col>24</xdr:col>
      <xdr:colOff>63500</xdr:colOff>
      <xdr:row>58</xdr:row>
      <xdr:rowOff>115499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24836"/>
          <a:ext cx="838200" cy="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42926</xdr:rowOff>
    </xdr:from>
    <xdr:to>
      <xdr:col>19</xdr:col>
      <xdr:colOff>177800</xdr:colOff>
      <xdr:row>58</xdr:row>
      <xdr:rowOff>80736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7026"/>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42926</xdr:rowOff>
    </xdr:from>
    <xdr:to>
      <xdr:col>15</xdr:col>
      <xdr:colOff>50800</xdr:colOff>
      <xdr:row>58</xdr:row>
      <xdr:rowOff>86893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7026"/>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170226</xdr:rowOff>
    </xdr:from>
    <xdr:to>
      <xdr:col>10</xdr:col>
      <xdr:colOff>114300</xdr:colOff>
      <xdr:row>58</xdr:row>
      <xdr:rowOff>86893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2876"/>
          <a:ext cx="8890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64699</xdr:rowOff>
    </xdr:from>
    <xdr:to>
      <xdr:col>24</xdr:col>
      <xdr:colOff>114300</xdr:colOff>
      <xdr:row>58</xdr:row>
      <xdr:rowOff>166299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151076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29936</xdr:rowOff>
    </xdr:from>
    <xdr:to>
      <xdr:col>20</xdr:col>
      <xdr:colOff>38100</xdr:colOff>
      <xdr:row>58</xdr:row>
      <xdr:rowOff>131536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122663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6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163576</xdr:rowOff>
    </xdr:from>
    <xdr:to>
      <xdr:col>15</xdr:col>
      <xdr:colOff>101600</xdr:colOff>
      <xdr:row>58</xdr:row>
      <xdr:rowOff>93726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36093</xdr:rowOff>
    </xdr:from>
    <xdr:to>
      <xdr:col>10</xdr:col>
      <xdr:colOff>165100</xdr:colOff>
      <xdr:row>58</xdr:row>
      <xdr:rowOff>137693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128820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119426</xdr:rowOff>
    </xdr:from>
    <xdr:to>
      <xdr:col>6</xdr:col>
      <xdr:colOff>38100</xdr:colOff>
      <xdr:row>58</xdr:row>
      <xdr:rowOff>49576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40703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34968</xdr:rowOff>
    </xdr:from>
    <xdr:to>
      <xdr:col>24</xdr:col>
      <xdr:colOff>63500</xdr:colOff>
      <xdr:row>75</xdr:row>
      <xdr:rowOff>162756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93718"/>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73569</xdr:rowOff>
    </xdr:from>
    <xdr:to>
      <xdr:col>19</xdr:col>
      <xdr:colOff>177800</xdr:colOff>
      <xdr:row>75</xdr:row>
      <xdr:rowOff>162756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32319"/>
          <a:ext cx="889000" cy="8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73569</xdr:rowOff>
    </xdr:from>
    <xdr:to>
      <xdr:col>15</xdr:col>
      <xdr:colOff>50800</xdr:colOff>
      <xdr:row>75</xdr:row>
      <xdr:rowOff>131797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32319"/>
          <a:ext cx="8890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131797</xdr:rowOff>
    </xdr:from>
    <xdr:to>
      <xdr:col>10</xdr:col>
      <xdr:colOff>114300</xdr:colOff>
      <xdr:row>76</xdr:row>
      <xdr:rowOff>23113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90547"/>
          <a:ext cx="889000" cy="6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155618</xdr:rowOff>
    </xdr:from>
    <xdr:to>
      <xdr:col>24</xdr:col>
      <xdr:colOff>114300</xdr:colOff>
      <xdr:row>75</xdr:row>
      <xdr:rowOff>85768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4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7045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111956</xdr:rowOff>
    </xdr:from>
    <xdr:to>
      <xdr:col>20</xdr:col>
      <xdr:colOff>38100</xdr:colOff>
      <xdr:row>76</xdr:row>
      <xdr:rowOff>42106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58633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22769</xdr:rowOff>
    </xdr:from>
    <xdr:to>
      <xdr:col>15</xdr:col>
      <xdr:colOff>101600</xdr:colOff>
      <xdr:row>75</xdr:row>
      <xdr:rowOff>124369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140896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5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80997</xdr:rowOff>
    </xdr:from>
    <xdr:to>
      <xdr:col>10</xdr:col>
      <xdr:colOff>165100</xdr:colOff>
      <xdr:row>76</xdr:row>
      <xdr:rowOff>11147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27674</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1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143764</xdr:rowOff>
    </xdr:from>
    <xdr:to>
      <xdr:col>6</xdr:col>
      <xdr:colOff>38100</xdr:colOff>
      <xdr:row>76</xdr:row>
      <xdr:rowOff>73915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90441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49068</xdr:rowOff>
    </xdr:from>
    <xdr:to>
      <xdr:col>24</xdr:col>
      <xdr:colOff>63500</xdr:colOff>
      <xdr:row>94</xdr:row>
      <xdr:rowOff>75318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65368"/>
          <a:ext cx="838200" cy="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75318</xdr:rowOff>
    </xdr:from>
    <xdr:to>
      <xdr:col>19</xdr:col>
      <xdr:colOff>177800</xdr:colOff>
      <xdr:row>95</xdr:row>
      <xdr:rowOff>15486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91618"/>
          <a:ext cx="889000" cy="1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114074</xdr:rowOff>
    </xdr:from>
    <xdr:to>
      <xdr:col>15</xdr:col>
      <xdr:colOff>50800</xdr:colOff>
      <xdr:row>95</xdr:row>
      <xdr:rowOff>15486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30374"/>
          <a:ext cx="889000" cy="7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114074</xdr:rowOff>
    </xdr:from>
    <xdr:to>
      <xdr:col>10</xdr:col>
      <xdr:colOff>114300</xdr:colOff>
      <xdr:row>95</xdr:row>
      <xdr:rowOff>108877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30374"/>
          <a:ext cx="889000" cy="16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169718</xdr:rowOff>
    </xdr:from>
    <xdr:to>
      <xdr:col>24</xdr:col>
      <xdr:colOff>114300</xdr:colOff>
      <xdr:row>94</xdr:row>
      <xdr:rowOff>99868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21145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24518</xdr:rowOff>
    </xdr:from>
    <xdr:to>
      <xdr:col>20</xdr:col>
      <xdr:colOff>38100</xdr:colOff>
      <xdr:row>94</xdr:row>
      <xdr:rowOff>126118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142645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1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136136</xdr:rowOff>
    </xdr:from>
    <xdr:to>
      <xdr:col>15</xdr:col>
      <xdr:colOff>101600</xdr:colOff>
      <xdr:row>95</xdr:row>
      <xdr:rowOff>66286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82813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63274</xdr:rowOff>
    </xdr:from>
    <xdr:to>
      <xdr:col>10</xdr:col>
      <xdr:colOff>165100</xdr:colOff>
      <xdr:row>94</xdr:row>
      <xdr:rowOff>164874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9951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5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58077</xdr:rowOff>
    </xdr:from>
    <xdr:to>
      <xdr:col>6</xdr:col>
      <xdr:colOff>38100</xdr:colOff>
      <xdr:row>95</xdr:row>
      <xdr:rowOff>159677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12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164404</xdr:rowOff>
    </xdr:from>
    <xdr:to>
      <xdr:col>55</xdr:col>
      <xdr:colOff>0</xdr:colOff>
      <xdr:row>34</xdr:row>
      <xdr:rowOff>20790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22254"/>
          <a:ext cx="8382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41183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4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164404</xdr:rowOff>
    </xdr:from>
    <xdr:to>
      <xdr:col>50</xdr:col>
      <xdr:colOff>114300</xdr:colOff>
      <xdr:row>34</xdr:row>
      <xdr:rowOff>72172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22254"/>
          <a:ext cx="889000" cy="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153189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72172</xdr:rowOff>
    </xdr:from>
    <xdr:to>
      <xdr:col>45</xdr:col>
      <xdr:colOff>177800</xdr:colOff>
      <xdr:row>34</xdr:row>
      <xdr:rowOff>133383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01472"/>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156321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22489</xdr:rowOff>
    </xdr:from>
    <xdr:to>
      <xdr:col>41</xdr:col>
      <xdr:colOff>50800</xdr:colOff>
      <xdr:row>34</xdr:row>
      <xdr:rowOff>133383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65989"/>
          <a:ext cx="889000" cy="79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141440</xdr:rowOff>
    </xdr:from>
    <xdr:to>
      <xdr:col>55</xdr:col>
      <xdr:colOff>50800</xdr:colOff>
      <xdr:row>34</xdr:row>
      <xdr:rowOff>71590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9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164317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5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113604</xdr:rowOff>
    </xdr:from>
    <xdr:to>
      <xdr:col>50</xdr:col>
      <xdr:colOff>165100</xdr:colOff>
      <xdr:row>34</xdr:row>
      <xdr:rowOff>43754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77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60281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4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21372</xdr:rowOff>
    </xdr:from>
    <xdr:to>
      <xdr:col>46</xdr:col>
      <xdr:colOff>38100</xdr:colOff>
      <xdr:row>34</xdr:row>
      <xdr:rowOff>122972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139499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2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82583</xdr:rowOff>
    </xdr:from>
    <xdr:to>
      <xdr:col>41</xdr:col>
      <xdr:colOff>101600</xdr:colOff>
      <xdr:row>35</xdr:row>
      <xdr:rowOff>12733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29260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143139</xdr:rowOff>
    </xdr:from>
    <xdr:to>
      <xdr:col>36</xdr:col>
      <xdr:colOff>165100</xdr:colOff>
      <xdr:row>30</xdr:row>
      <xdr:rowOff>73289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89816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9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8568</xdr:rowOff>
    </xdr:from>
    <xdr:to>
      <xdr:col>55</xdr:col>
      <xdr:colOff>0</xdr:colOff>
      <xdr:row>56</xdr:row>
      <xdr:rowOff>34026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266868"/>
          <a:ext cx="838200" cy="3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53434</xdr:rowOff>
    </xdr:from>
    <xdr:to>
      <xdr:col>50</xdr:col>
      <xdr:colOff>114300</xdr:colOff>
      <xdr:row>56</xdr:row>
      <xdr:rowOff>34026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311734"/>
          <a:ext cx="889000" cy="32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53434</xdr:rowOff>
    </xdr:from>
    <xdr:to>
      <xdr:col>45</xdr:col>
      <xdr:colOff>177800</xdr:colOff>
      <xdr:row>55</xdr:row>
      <xdr:rowOff>107170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311734"/>
          <a:ext cx="889000" cy="2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117716</xdr:rowOff>
    </xdr:from>
    <xdr:to>
      <xdr:col>41</xdr:col>
      <xdr:colOff>50800</xdr:colOff>
      <xdr:row>55</xdr:row>
      <xdr:rowOff>107170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04566"/>
          <a:ext cx="889000" cy="3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129218</xdr:rowOff>
    </xdr:from>
    <xdr:to>
      <xdr:col>55</xdr:col>
      <xdr:colOff>50800</xdr:colOff>
      <xdr:row>54</xdr:row>
      <xdr:rowOff>59368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152095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06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154676</xdr:rowOff>
    </xdr:from>
    <xdr:to>
      <xdr:col>50</xdr:col>
      <xdr:colOff>165100</xdr:colOff>
      <xdr:row>56</xdr:row>
      <xdr:rowOff>84826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8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75953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7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2634</xdr:rowOff>
    </xdr:from>
    <xdr:to>
      <xdr:col>46</xdr:col>
      <xdr:colOff>38100</xdr:colOff>
      <xdr:row>54</xdr:row>
      <xdr:rowOff>104234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2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120761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0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56370</xdr:rowOff>
    </xdr:from>
    <xdr:to>
      <xdr:col>41</xdr:col>
      <xdr:colOff>101600</xdr:colOff>
      <xdr:row>55</xdr:row>
      <xdr:rowOff>157970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3047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6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66916</xdr:rowOff>
    </xdr:from>
    <xdr:to>
      <xdr:col>36</xdr:col>
      <xdr:colOff>165100</xdr:colOff>
      <xdr:row>53</xdr:row>
      <xdr:rowOff>168516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13593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2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99718</xdr:rowOff>
    </xdr:from>
    <xdr:to>
      <xdr:col>55</xdr:col>
      <xdr:colOff>0</xdr:colOff>
      <xdr:row>78</xdr:row>
      <xdr:rowOff>111880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72818"/>
          <a:ext cx="8382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18497</xdr:rowOff>
    </xdr:from>
    <xdr:to>
      <xdr:col>50</xdr:col>
      <xdr:colOff>114300</xdr:colOff>
      <xdr:row>78</xdr:row>
      <xdr:rowOff>111880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220147"/>
          <a:ext cx="889000" cy="2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69428</xdr:rowOff>
    </xdr:from>
    <xdr:to>
      <xdr:col>45</xdr:col>
      <xdr:colOff>177800</xdr:colOff>
      <xdr:row>77</xdr:row>
      <xdr:rowOff>18497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28178"/>
          <a:ext cx="889000" cy="29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12529</xdr:rowOff>
    </xdr:from>
    <xdr:to>
      <xdr:col>41</xdr:col>
      <xdr:colOff>50800</xdr:colOff>
      <xdr:row>75</xdr:row>
      <xdr:rowOff>69428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71279"/>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48918</xdr:rowOff>
    </xdr:from>
    <xdr:to>
      <xdr:col>55</xdr:col>
      <xdr:colOff>50800</xdr:colOff>
      <xdr:row>78</xdr:row>
      <xdr:rowOff>150518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135295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61080</xdr:rowOff>
    </xdr:from>
    <xdr:to>
      <xdr:col>50</xdr:col>
      <xdr:colOff>165100</xdr:colOff>
      <xdr:row>78</xdr:row>
      <xdr:rowOff>162680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153807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139147</xdr:rowOff>
    </xdr:from>
    <xdr:to>
      <xdr:col>46</xdr:col>
      <xdr:colOff>38100</xdr:colOff>
      <xdr:row>77</xdr:row>
      <xdr:rowOff>69297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60424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2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18628</xdr:rowOff>
    </xdr:from>
    <xdr:to>
      <xdr:col>41</xdr:col>
      <xdr:colOff>101600</xdr:colOff>
      <xdr:row>75</xdr:row>
      <xdr:rowOff>120228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136755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133179</xdr:rowOff>
    </xdr:from>
    <xdr:to>
      <xdr:col>36</xdr:col>
      <xdr:colOff>165100</xdr:colOff>
      <xdr:row>75</xdr:row>
      <xdr:rowOff>63329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79856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5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94143</xdr:rowOff>
    </xdr:from>
    <xdr:to>
      <xdr:col>55</xdr:col>
      <xdr:colOff>0</xdr:colOff>
      <xdr:row>96</xdr:row>
      <xdr:rowOff>47825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5867543"/>
          <a:ext cx="838200" cy="63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24160</xdr:rowOff>
    </xdr:from>
    <xdr:to>
      <xdr:col>50</xdr:col>
      <xdr:colOff>114300</xdr:colOff>
      <xdr:row>96</xdr:row>
      <xdr:rowOff>47825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311910"/>
          <a:ext cx="889000" cy="19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24160</xdr:rowOff>
    </xdr:from>
    <xdr:to>
      <xdr:col>45</xdr:col>
      <xdr:colOff>177800</xdr:colOff>
      <xdr:row>96</xdr:row>
      <xdr:rowOff>81310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31191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2071</xdr:rowOff>
    </xdr:from>
    <xdr:to>
      <xdr:col>41</xdr:col>
      <xdr:colOff>50800</xdr:colOff>
      <xdr:row>96</xdr:row>
      <xdr:rowOff>81310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118371"/>
          <a:ext cx="889000" cy="4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43343</xdr:rowOff>
    </xdr:from>
    <xdr:to>
      <xdr:col>55</xdr:col>
      <xdr:colOff>50800</xdr:colOff>
      <xdr:row>92</xdr:row>
      <xdr:rowOff>144943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81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66220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66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168475</xdr:rowOff>
    </xdr:from>
    <xdr:to>
      <xdr:col>50</xdr:col>
      <xdr:colOff>165100</xdr:colOff>
      <xdr:row>96</xdr:row>
      <xdr:rowOff>98625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115152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3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144810</xdr:rowOff>
    </xdr:from>
    <xdr:to>
      <xdr:col>46</xdr:col>
      <xdr:colOff>38100</xdr:colOff>
      <xdr:row>95</xdr:row>
      <xdr:rowOff>74960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2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91487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0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30510</xdr:rowOff>
    </xdr:from>
    <xdr:to>
      <xdr:col>41</xdr:col>
      <xdr:colOff>101600</xdr:colOff>
      <xdr:row>96</xdr:row>
      <xdr:rowOff>132110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148637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122721</xdr:rowOff>
    </xdr:from>
    <xdr:to>
      <xdr:col>36</xdr:col>
      <xdr:colOff>165100</xdr:colOff>
      <xdr:row>94</xdr:row>
      <xdr:rowOff>52871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69398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8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109917</xdr:rowOff>
    </xdr:from>
    <xdr:to>
      <xdr:col>85</xdr:col>
      <xdr:colOff>127000</xdr:colOff>
      <xdr:row>39</xdr:row>
      <xdr:rowOff>32470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25017"/>
          <a:ext cx="838200" cy="9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109917</xdr:rowOff>
    </xdr:from>
    <xdr:to>
      <xdr:col>81</xdr:col>
      <xdr:colOff>50800</xdr:colOff>
      <xdr:row>39</xdr:row>
      <xdr:rowOff>64458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25017"/>
          <a:ext cx="889000" cy="1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64458</xdr:rowOff>
    </xdr:from>
    <xdr:to>
      <xdr:col>76</xdr:col>
      <xdr:colOff>114300</xdr:colOff>
      <xdr:row>39</xdr:row>
      <xdr:rowOff>98813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51008"/>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88788</xdr:rowOff>
    </xdr:from>
    <xdr:to>
      <xdr:col>71</xdr:col>
      <xdr:colOff>177800</xdr:colOff>
      <xdr:row>39</xdr:row>
      <xdr:rowOff>98813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75338"/>
          <a:ext cx="889000" cy="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153120</xdr:rowOff>
    </xdr:from>
    <xdr:to>
      <xdr:col>85</xdr:col>
      <xdr:colOff>177800</xdr:colOff>
      <xdr:row>39</xdr:row>
      <xdr:rowOff>83270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6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89125</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59117</xdr:rowOff>
    </xdr:from>
    <xdr:to>
      <xdr:col>81</xdr:col>
      <xdr:colOff>101600</xdr:colOff>
      <xdr:row>38</xdr:row>
      <xdr:rowOff>160717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5794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34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13658</xdr:rowOff>
    </xdr:from>
    <xdr:to>
      <xdr:col>76</xdr:col>
      <xdr:colOff>165100</xdr:colOff>
      <xdr:row>39</xdr:row>
      <xdr:rowOff>115258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106385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48013</xdr:rowOff>
    </xdr:from>
    <xdr:to>
      <xdr:col>72</xdr:col>
      <xdr:colOff>38100</xdr:colOff>
      <xdr:row>39</xdr:row>
      <xdr:rowOff>149613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140740</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37988</xdr:rowOff>
    </xdr:from>
    <xdr:to>
      <xdr:col>67</xdr:col>
      <xdr:colOff>101600</xdr:colOff>
      <xdr:row>39</xdr:row>
      <xdr:rowOff>139588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130715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817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85750</xdr:rowOff>
    </xdr:from>
    <xdr:to>
      <xdr:col>85</xdr:col>
      <xdr:colOff>127000</xdr:colOff>
      <xdr:row>76</xdr:row>
      <xdr:rowOff>86959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15950"/>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86959</xdr:rowOff>
    </xdr:from>
    <xdr:to>
      <xdr:col>81</xdr:col>
      <xdr:colOff>50800</xdr:colOff>
      <xdr:row>76</xdr:row>
      <xdr:rowOff>130784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17159"/>
          <a:ext cx="889000" cy="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130784</xdr:rowOff>
    </xdr:from>
    <xdr:to>
      <xdr:col>76</xdr:col>
      <xdr:colOff>114300</xdr:colOff>
      <xdr:row>77</xdr:row>
      <xdr:rowOff>25515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60984"/>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25515</xdr:rowOff>
    </xdr:from>
    <xdr:to>
      <xdr:col>71</xdr:col>
      <xdr:colOff>177800</xdr:colOff>
      <xdr:row>77</xdr:row>
      <xdr:rowOff>34789</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3227165"/>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34950</xdr:rowOff>
    </xdr:from>
    <xdr:to>
      <xdr:col>85</xdr:col>
      <xdr:colOff>177800</xdr:colOff>
      <xdr:row>76</xdr:row>
      <xdr:rowOff>136550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13377</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0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36159</xdr:rowOff>
    </xdr:from>
    <xdr:to>
      <xdr:col>81</xdr:col>
      <xdr:colOff>101600</xdr:colOff>
      <xdr:row>76</xdr:row>
      <xdr:rowOff>137759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128886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5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79984</xdr:rowOff>
    </xdr:from>
    <xdr:to>
      <xdr:col>76</xdr:col>
      <xdr:colOff>165100</xdr:colOff>
      <xdr:row>77</xdr:row>
      <xdr:rowOff>10134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146165</xdr:rowOff>
    </xdr:from>
    <xdr:to>
      <xdr:col>72</xdr:col>
      <xdr:colOff>38100</xdr:colOff>
      <xdr:row>77</xdr:row>
      <xdr:rowOff>76315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67442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155439</xdr:rowOff>
    </xdr:from>
    <xdr:to>
      <xdr:col>67</xdr:col>
      <xdr:colOff>101600</xdr:colOff>
      <xdr:row>77</xdr:row>
      <xdr:rowOff>85589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76716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102767</xdr:rowOff>
    </xdr:from>
    <xdr:to>
      <xdr:col>85</xdr:col>
      <xdr:colOff>127000</xdr:colOff>
      <xdr:row>98</xdr:row>
      <xdr:rowOff>3097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33417"/>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3097</xdr:rowOff>
    </xdr:from>
    <xdr:to>
      <xdr:col>81</xdr:col>
      <xdr:colOff>50800</xdr:colOff>
      <xdr:row>98</xdr:row>
      <xdr:rowOff>53682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805197"/>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156434</xdr:rowOff>
    </xdr:from>
    <xdr:to>
      <xdr:col>76</xdr:col>
      <xdr:colOff>114300</xdr:colOff>
      <xdr:row>98</xdr:row>
      <xdr:rowOff>53682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87084"/>
          <a:ext cx="889000" cy="6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156434</xdr:rowOff>
    </xdr:from>
    <xdr:to>
      <xdr:col>71</xdr:col>
      <xdr:colOff>177800</xdr:colOff>
      <xdr:row>98</xdr:row>
      <xdr:rowOff>36464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87084"/>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51967</xdr:rowOff>
    </xdr:from>
    <xdr:to>
      <xdr:col>85</xdr:col>
      <xdr:colOff>177800</xdr:colOff>
      <xdr:row>97</xdr:row>
      <xdr:rowOff>153567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30394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6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123747</xdr:rowOff>
    </xdr:from>
    <xdr:to>
      <xdr:col>81</xdr:col>
      <xdr:colOff>101600</xdr:colOff>
      <xdr:row>98</xdr:row>
      <xdr:rowOff>53897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45024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2882</xdr:rowOff>
    </xdr:from>
    <xdr:to>
      <xdr:col>76</xdr:col>
      <xdr:colOff>165100</xdr:colOff>
      <xdr:row>98</xdr:row>
      <xdr:rowOff>104482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95609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105634</xdr:rowOff>
    </xdr:from>
    <xdr:to>
      <xdr:col>72</xdr:col>
      <xdr:colOff>38100</xdr:colOff>
      <xdr:row>98</xdr:row>
      <xdr:rowOff>35784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26911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157114</xdr:rowOff>
    </xdr:from>
    <xdr:to>
      <xdr:col>67</xdr:col>
      <xdr:colOff>101600</xdr:colOff>
      <xdr:row>98</xdr:row>
      <xdr:rowOff>87264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78391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85693</xdr:rowOff>
    </xdr:from>
    <xdr:to>
      <xdr:col>116</xdr:col>
      <xdr:colOff>63500</xdr:colOff>
      <xdr:row>37</xdr:row>
      <xdr:rowOff>98266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29343"/>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70491</xdr:rowOff>
    </xdr:from>
    <xdr:to>
      <xdr:col>111</xdr:col>
      <xdr:colOff>177800</xdr:colOff>
      <xdr:row>37</xdr:row>
      <xdr:rowOff>98266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14141"/>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83236</xdr:rowOff>
    </xdr:from>
    <xdr:to>
      <xdr:col>107</xdr:col>
      <xdr:colOff>50800</xdr:colOff>
      <xdr:row>37</xdr:row>
      <xdr:rowOff>70491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5912536"/>
          <a:ext cx="889000" cy="50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83236</xdr:rowOff>
    </xdr:from>
    <xdr:to>
      <xdr:col>102</xdr:col>
      <xdr:colOff>114300</xdr:colOff>
      <xdr:row>34</xdr:row>
      <xdr:rowOff>119240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912536"/>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34893</xdr:rowOff>
    </xdr:from>
    <xdr:to>
      <xdr:col>116</xdr:col>
      <xdr:colOff>114300</xdr:colOff>
      <xdr:row>37</xdr:row>
      <xdr:rowOff>136493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121270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9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47466</xdr:rowOff>
    </xdr:from>
    <xdr:to>
      <xdr:col>112</xdr:col>
      <xdr:colOff>38100</xdr:colOff>
      <xdr:row>37</xdr:row>
      <xdr:rowOff>149066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140193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8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19691</xdr:rowOff>
    </xdr:from>
    <xdr:to>
      <xdr:col>107</xdr:col>
      <xdr:colOff>101600</xdr:colOff>
      <xdr:row>37</xdr:row>
      <xdr:rowOff>121291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6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112418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5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32436</xdr:rowOff>
    </xdr:from>
    <xdr:to>
      <xdr:col>102</xdr:col>
      <xdr:colOff>165100</xdr:colOff>
      <xdr:row>34</xdr:row>
      <xdr:rowOff>134036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8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150563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6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68440</xdr:rowOff>
    </xdr:from>
    <xdr:to>
      <xdr:col>98</xdr:col>
      <xdr:colOff>38100</xdr:colOff>
      <xdr:row>34</xdr:row>
      <xdr:rowOff>170040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89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15117</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20142</xdr:rowOff>
    </xdr:from>
    <xdr:to>
      <xdr:col>116</xdr:col>
      <xdr:colOff>63500</xdr:colOff>
      <xdr:row>58</xdr:row>
      <xdr:rowOff>24805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96424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24805</xdr:rowOff>
    </xdr:from>
    <xdr:to>
      <xdr:col>111</xdr:col>
      <xdr:colOff>177800</xdr:colOff>
      <xdr:row>58</xdr:row>
      <xdr:rowOff>29972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968905"/>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29972</xdr:rowOff>
    </xdr:from>
    <xdr:to>
      <xdr:col>107</xdr:col>
      <xdr:colOff>50800</xdr:colOff>
      <xdr:row>58</xdr:row>
      <xdr:rowOff>35413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974072"/>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35413</xdr:rowOff>
    </xdr:from>
    <xdr:to>
      <xdr:col>102</xdr:col>
      <xdr:colOff>114300</xdr:colOff>
      <xdr:row>58</xdr:row>
      <xdr:rowOff>46843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9795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140792</xdr:rowOff>
    </xdr:from>
    <xdr:to>
      <xdr:col>116</xdr:col>
      <xdr:colOff>114300</xdr:colOff>
      <xdr:row>58</xdr:row>
      <xdr:rowOff>70942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55719</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145455</xdr:rowOff>
    </xdr:from>
    <xdr:to>
      <xdr:col>112</xdr:col>
      <xdr:colOff>38100</xdr:colOff>
      <xdr:row>58</xdr:row>
      <xdr:rowOff>75605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66732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1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150622</xdr:rowOff>
    </xdr:from>
    <xdr:to>
      <xdr:col>107</xdr:col>
      <xdr:colOff>101600</xdr:colOff>
      <xdr:row>58</xdr:row>
      <xdr:rowOff>80772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71899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156063</xdr:rowOff>
    </xdr:from>
    <xdr:to>
      <xdr:col>102</xdr:col>
      <xdr:colOff>165100</xdr:colOff>
      <xdr:row>58</xdr:row>
      <xdr:rowOff>86213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77340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167493</xdr:rowOff>
    </xdr:from>
    <xdr:to>
      <xdr:col>98</xdr:col>
      <xdr:colOff>38100</xdr:colOff>
      <xdr:row>58</xdr:row>
      <xdr:rowOff>97643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4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88770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3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29439</xdr:rowOff>
    </xdr:from>
    <xdr:to>
      <xdr:col>116</xdr:col>
      <xdr:colOff>63500</xdr:colOff>
      <xdr:row>75</xdr:row>
      <xdr:rowOff>112916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88189"/>
          <a:ext cx="8382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112916</xdr:rowOff>
    </xdr:from>
    <xdr:to>
      <xdr:col>111</xdr:col>
      <xdr:colOff>177800</xdr:colOff>
      <xdr:row>75</xdr:row>
      <xdr:rowOff>159283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71666"/>
          <a:ext cx="889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159283</xdr:rowOff>
    </xdr:from>
    <xdr:to>
      <xdr:col>107</xdr:col>
      <xdr:colOff>50800</xdr:colOff>
      <xdr:row>76</xdr:row>
      <xdr:rowOff>71386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18033"/>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71386</xdr:rowOff>
    </xdr:from>
    <xdr:to>
      <xdr:col>102</xdr:col>
      <xdr:colOff>114300</xdr:colOff>
      <xdr:row>76</xdr:row>
      <xdr:rowOff>101943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01586"/>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150089</xdr:rowOff>
    </xdr:from>
    <xdr:to>
      <xdr:col>116</xdr:col>
      <xdr:colOff>114300</xdr:colOff>
      <xdr:row>75</xdr:row>
      <xdr:rowOff>80239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128516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62116</xdr:rowOff>
    </xdr:from>
    <xdr:to>
      <xdr:col>112</xdr:col>
      <xdr:colOff>38100</xdr:colOff>
      <xdr:row>75</xdr:row>
      <xdr:rowOff>163716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154843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108483</xdr:rowOff>
    </xdr:from>
    <xdr:to>
      <xdr:col>107</xdr:col>
      <xdr:colOff>101600</xdr:colOff>
      <xdr:row>76</xdr:row>
      <xdr:rowOff>38633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6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29760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5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20586</xdr:rowOff>
    </xdr:from>
    <xdr:to>
      <xdr:col>102</xdr:col>
      <xdr:colOff>165100</xdr:colOff>
      <xdr:row>76</xdr:row>
      <xdr:rowOff>122186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51143</xdr:rowOff>
    </xdr:from>
    <xdr:to>
      <xdr:col>98</xdr:col>
      <xdr:colOff>38100</xdr:colOff>
      <xdr:row>76</xdr:row>
      <xdr:rowOff>152743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143870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674,346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主な構成項目である扶助費は、生活保護事業、自立支援給付事業、児童手当支給事業、障害児通所等給付事業に係る経費が増額となっており、前年度比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％増の住民一人当たり</a:t>
          </a:r>
          <a:r>
            <a:rPr kumimoji="1" lang="en-US" altLang="ja-JP" sz="1300">
              <a:latin typeface="ＭＳ Ｐゴシック" panose="020B0600070205080204" pitchFamily="50" charset="-128"/>
              <a:ea typeface="ＭＳ Ｐゴシック" panose="020B0600070205080204" pitchFamily="50" charset="-128"/>
            </a:rPr>
            <a:t>161,894</a:t>
          </a:r>
          <a:r>
            <a:rPr kumimoji="1" lang="ja-JP" altLang="en-US" sz="1300">
              <a:latin typeface="ＭＳ Ｐゴシック" panose="020B0600070205080204" pitchFamily="50" charset="-128"/>
              <a:ea typeface="ＭＳ Ｐゴシック" panose="020B0600070205080204" pitchFamily="50" charset="-128"/>
            </a:rPr>
            <a:t>円となっている。依然として、全国、類似団体及び県のいずれの平均より高い水準であり、今後も子育て支援施策等の実施に伴い扶助費の増加が見込まれることから、資格審査等の適正化や事業の精査を図り、費用の抑制に努める。</a:t>
          </a:r>
        </a:p>
        <a:p>
          <a:r>
            <a:rPr kumimoji="1" lang="ja-JP" altLang="en-US" sz="1300">
              <a:latin typeface="ＭＳ Ｐゴシック" panose="020B0600070205080204" pitchFamily="50" charset="-128"/>
              <a:ea typeface="ＭＳ Ｐゴシック" panose="020B0600070205080204" pitchFamily="50" charset="-128"/>
            </a:rPr>
            <a:t>　また、補助費等は住民一人当たり</a:t>
          </a:r>
          <a:r>
            <a:rPr kumimoji="1" lang="en-US" altLang="ja-JP" sz="1300">
              <a:latin typeface="ＭＳ Ｐゴシック" panose="020B0600070205080204" pitchFamily="50" charset="-128"/>
              <a:ea typeface="ＭＳ Ｐゴシック" panose="020B0600070205080204" pitchFamily="50" charset="-128"/>
            </a:rPr>
            <a:t>115,605</a:t>
          </a:r>
          <a:r>
            <a:rPr kumimoji="1" lang="ja-JP" altLang="en-US" sz="1300">
              <a:latin typeface="ＭＳ Ｐゴシック" panose="020B0600070205080204" pitchFamily="50" charset="-128"/>
              <a:ea typeface="ＭＳ Ｐゴシック" panose="020B0600070205080204" pitchFamily="50" charset="-128"/>
            </a:rPr>
            <a:t>円となっており、前年度比約</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減であるものの、全国、類似団体及び県のいずれの平均を大きく上回る水準で推移している。これは、病院事業会計繰出金及び十和田地域広域事務組合負担金が多額であることが要因となっており、一方で人件費や物件費などの費用は抑制されている。</a:t>
          </a:r>
        </a:p>
        <a:p>
          <a:r>
            <a:rPr kumimoji="1" lang="ja-JP" altLang="en-US" sz="1300">
              <a:latin typeface="ＭＳ Ｐゴシック" panose="020B0600070205080204" pitchFamily="50" charset="-128"/>
              <a:ea typeface="ＭＳ Ｐゴシック" panose="020B0600070205080204" pitchFamily="50" charset="-128"/>
            </a:rPr>
            <a:t>　その他、市営住宅北園団地・瀬戸山団地の整備に伴い普通建設事業費が大幅に増加し、前年度比</a:t>
          </a:r>
          <a:r>
            <a:rPr kumimoji="1" lang="en-US" altLang="ja-JP" sz="1300">
              <a:latin typeface="ＭＳ Ｐゴシック" panose="020B0600070205080204" pitchFamily="50" charset="-128"/>
              <a:ea typeface="ＭＳ Ｐゴシック" panose="020B0600070205080204" pitchFamily="50" charset="-128"/>
            </a:rPr>
            <a:t>70.2</a:t>
          </a:r>
          <a:r>
            <a:rPr kumimoji="1" lang="ja-JP" altLang="en-US" sz="1300">
              <a:latin typeface="ＭＳ Ｐゴシック" panose="020B0600070205080204" pitchFamily="50" charset="-128"/>
              <a:ea typeface="ＭＳ Ｐゴシック" panose="020B0600070205080204" pitchFamily="50" charset="-128"/>
            </a:rPr>
            <a:t>％増の住民一人当たり</a:t>
          </a:r>
          <a:r>
            <a:rPr kumimoji="1" lang="en-US" altLang="ja-JP" sz="1300">
              <a:latin typeface="ＭＳ Ｐゴシック" panose="020B0600070205080204" pitchFamily="50" charset="-128"/>
              <a:ea typeface="ＭＳ Ｐゴシック" panose="020B0600070205080204" pitchFamily="50" charset="-128"/>
            </a:rPr>
            <a:t>117,209</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青森県十和田市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57,361
56,878
725.65
40,068,229
38,681,159
1,309,883
18,928,624
33,871,809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26.2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110744</xdr:rowOff>
    </xdr:from>
    <xdr:to>
      <xdr:col>24</xdr:col>
      <xdr:colOff>63500</xdr:colOff>
      <xdr:row>34</xdr:row>
      <xdr:rowOff>164846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0044"/>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164846</xdr:rowOff>
    </xdr:from>
    <xdr:to>
      <xdr:col>19</xdr:col>
      <xdr:colOff>177800</xdr:colOff>
      <xdr:row>35</xdr:row>
      <xdr:rowOff>84836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414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84836</xdr:rowOff>
    </xdr:from>
    <xdr:to>
      <xdr:col>15</xdr:col>
      <xdr:colOff>50800</xdr:colOff>
      <xdr:row>35</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5586"/>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105029</xdr:rowOff>
    </xdr:from>
    <xdr:to>
      <xdr:col>10</xdr:col>
      <xdr:colOff>114300</xdr:colOff>
      <xdr:row>35</xdr:row>
      <xdr:rowOff>143129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577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59944</xdr:rowOff>
    </xdr:from>
    <xdr:to>
      <xdr:col>24</xdr:col>
      <xdr:colOff>114300</xdr:colOff>
      <xdr:row>34</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82821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114046</xdr:rowOff>
    </xdr:from>
    <xdr:to>
      <xdr:col>20</xdr:col>
      <xdr:colOff>38100</xdr:colOff>
      <xdr:row>35</xdr:row>
      <xdr:rowOff>44196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60723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34036</xdr:rowOff>
    </xdr:from>
    <xdr:to>
      <xdr:col>15</xdr:col>
      <xdr:colOff>101600</xdr:colOff>
      <xdr:row>35</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54229</xdr:rowOff>
    </xdr:from>
    <xdr:to>
      <xdr:col>10</xdr:col>
      <xdr:colOff>165100</xdr:colOff>
      <xdr:row>35</xdr:row>
      <xdr:rowOff>155829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92329</xdr:rowOff>
    </xdr:from>
    <xdr:to>
      <xdr:col>6</xdr:col>
      <xdr:colOff>38100</xdr:colOff>
      <xdr:row>36</xdr:row>
      <xdr:rowOff>22479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39006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168504</xdr:rowOff>
    </xdr:from>
    <xdr:to>
      <xdr:col>24</xdr:col>
      <xdr:colOff>63500</xdr:colOff>
      <xdr:row>57</xdr:row>
      <xdr:rowOff>44781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9704"/>
          <a:ext cx="8382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44781</xdr:rowOff>
    </xdr:from>
    <xdr:to>
      <xdr:col>19</xdr:col>
      <xdr:colOff>177800</xdr:colOff>
      <xdr:row>57</xdr:row>
      <xdr:rowOff>81562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7431"/>
          <a:ext cx="8890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81562</xdr:rowOff>
    </xdr:from>
    <xdr:to>
      <xdr:col>15</xdr:col>
      <xdr:colOff>50800</xdr:colOff>
      <xdr:row>57</xdr:row>
      <xdr:rowOff>93939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54212"/>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44570</xdr:rowOff>
    </xdr:from>
    <xdr:to>
      <xdr:col>10</xdr:col>
      <xdr:colOff>114300</xdr:colOff>
      <xdr:row>57</xdr:row>
      <xdr:rowOff>93939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02870"/>
          <a:ext cx="889000" cy="56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117704</xdr:rowOff>
    </xdr:from>
    <xdr:to>
      <xdr:col>24</xdr:col>
      <xdr:colOff>114300</xdr:colOff>
      <xdr:row>57</xdr:row>
      <xdr:rowOff>47854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96131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165431</xdr:rowOff>
    </xdr:from>
    <xdr:to>
      <xdr:col>20</xdr:col>
      <xdr:colOff>38100</xdr:colOff>
      <xdr:row>57</xdr:row>
      <xdr:rowOff>95581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86708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30762</xdr:rowOff>
    </xdr:from>
    <xdr:to>
      <xdr:col>15</xdr:col>
      <xdr:colOff>101600</xdr:colOff>
      <xdr:row>57</xdr:row>
      <xdr:rowOff>132362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123489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43139</xdr:rowOff>
    </xdr:from>
    <xdr:to>
      <xdr:col>10</xdr:col>
      <xdr:colOff>165100</xdr:colOff>
      <xdr:row>57</xdr:row>
      <xdr:rowOff>144739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135866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165220</xdr:rowOff>
    </xdr:from>
    <xdr:to>
      <xdr:col>6</xdr:col>
      <xdr:colOff>38100</xdr:colOff>
      <xdr:row>54</xdr:row>
      <xdr:rowOff>95370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86497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4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129054</xdr:rowOff>
    </xdr:from>
    <xdr:to>
      <xdr:col>24</xdr:col>
      <xdr:colOff>63500</xdr:colOff>
      <xdr:row>74</xdr:row>
      <xdr:rowOff>166108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6354"/>
          <a:ext cx="838200" cy="3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166108</xdr:rowOff>
    </xdr:from>
    <xdr:to>
      <xdr:col>19</xdr:col>
      <xdr:colOff>177800</xdr:colOff>
      <xdr:row>76</xdr:row>
      <xdr:rowOff>1364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3408"/>
          <a:ext cx="889000" cy="1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24768</xdr:rowOff>
    </xdr:from>
    <xdr:to>
      <xdr:col>15</xdr:col>
      <xdr:colOff>50800</xdr:colOff>
      <xdr:row>76</xdr:row>
      <xdr:rowOff>1364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83518"/>
          <a:ext cx="889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24768</xdr:rowOff>
    </xdr:from>
    <xdr:to>
      <xdr:col>10</xdr:col>
      <xdr:colOff>114300</xdr:colOff>
      <xdr:row>76</xdr:row>
      <xdr:rowOff>156420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83518"/>
          <a:ext cx="889000" cy="30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78254</xdr:rowOff>
    </xdr:from>
    <xdr:to>
      <xdr:col>24</xdr:col>
      <xdr:colOff>114300</xdr:colOff>
      <xdr:row>75</xdr:row>
      <xdr:rowOff>8404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101131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115308</xdr:rowOff>
    </xdr:from>
    <xdr:to>
      <xdr:col>20</xdr:col>
      <xdr:colOff>38100</xdr:colOff>
      <xdr:row>75</xdr:row>
      <xdr:rowOff>45458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61985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122014</xdr:rowOff>
    </xdr:from>
    <xdr:to>
      <xdr:col>15</xdr:col>
      <xdr:colOff>101600</xdr:colOff>
      <xdr:row>76</xdr:row>
      <xdr:rowOff>52164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145418</xdr:rowOff>
    </xdr:from>
    <xdr:to>
      <xdr:col>10</xdr:col>
      <xdr:colOff>165100</xdr:colOff>
      <xdr:row>75</xdr:row>
      <xdr:rowOff>75568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92095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0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105620</xdr:rowOff>
    </xdr:from>
    <xdr:to>
      <xdr:col>6</xdr:col>
      <xdr:colOff>38100</xdr:colOff>
      <xdr:row>77</xdr:row>
      <xdr:rowOff>35770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52298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77882</xdr:rowOff>
    </xdr:from>
    <xdr:to>
      <xdr:col>24</xdr:col>
      <xdr:colOff>63500</xdr:colOff>
      <xdr:row>94</xdr:row>
      <xdr:rowOff>132995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94182"/>
          <a:ext cx="838200" cy="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77882</xdr:rowOff>
    </xdr:from>
    <xdr:to>
      <xdr:col>19</xdr:col>
      <xdr:colOff>177800</xdr:colOff>
      <xdr:row>95</xdr:row>
      <xdr:rowOff>45822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94182"/>
          <a:ext cx="889000" cy="13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155397</xdr:rowOff>
    </xdr:from>
    <xdr:to>
      <xdr:col>15</xdr:col>
      <xdr:colOff>50800</xdr:colOff>
      <xdr:row>95</xdr:row>
      <xdr:rowOff>45822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100247"/>
          <a:ext cx="889000" cy="2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155397</xdr:rowOff>
    </xdr:from>
    <xdr:to>
      <xdr:col>10</xdr:col>
      <xdr:colOff>114300</xdr:colOff>
      <xdr:row>95</xdr:row>
      <xdr:rowOff>146883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00247"/>
          <a:ext cx="889000" cy="3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82195</xdr:rowOff>
    </xdr:from>
    <xdr:to>
      <xdr:col>24</xdr:col>
      <xdr:colOff>114300</xdr:colOff>
      <xdr:row>95</xdr:row>
      <xdr:rowOff>12345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105072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4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27082</xdr:rowOff>
    </xdr:from>
    <xdr:to>
      <xdr:col>20</xdr:col>
      <xdr:colOff>38100</xdr:colOff>
      <xdr:row>94</xdr:row>
      <xdr:rowOff>128682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145209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166472</xdr:rowOff>
    </xdr:from>
    <xdr:to>
      <xdr:col>15</xdr:col>
      <xdr:colOff>101600</xdr:colOff>
      <xdr:row>95</xdr:row>
      <xdr:rowOff>96622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113149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104597</xdr:rowOff>
    </xdr:from>
    <xdr:to>
      <xdr:col>10</xdr:col>
      <xdr:colOff>165100</xdr:colOff>
      <xdr:row>94</xdr:row>
      <xdr:rowOff>34747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51274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96083</xdr:rowOff>
    </xdr:from>
    <xdr:to>
      <xdr:col>6</xdr:col>
      <xdr:colOff>38100</xdr:colOff>
      <xdr:row>96</xdr:row>
      <xdr:rowOff>26233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42760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68507</xdr:rowOff>
    </xdr:from>
    <xdr:to>
      <xdr:col>55</xdr:col>
      <xdr:colOff>0</xdr:colOff>
      <xdr:row>38</xdr:row>
      <xdr:rowOff>81244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83607"/>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68507</xdr:rowOff>
    </xdr:from>
    <xdr:to>
      <xdr:col>50</xdr:col>
      <xdr:colOff>114300</xdr:colOff>
      <xdr:row>38</xdr:row>
      <xdr:rowOff>80264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8360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80264</xdr:rowOff>
    </xdr:from>
    <xdr:to>
      <xdr:col>45</xdr:col>
      <xdr:colOff>177800</xdr:colOff>
      <xdr:row>38</xdr:row>
      <xdr:rowOff>108349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95364"/>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108349</xdr:rowOff>
    </xdr:from>
    <xdr:to>
      <xdr:col>41</xdr:col>
      <xdr:colOff>50800</xdr:colOff>
      <xdr:row>38</xdr:row>
      <xdr:rowOff>118146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234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30444</xdr:rowOff>
    </xdr:from>
    <xdr:to>
      <xdr:col>55</xdr:col>
      <xdr:colOff>50800</xdr:colOff>
      <xdr:row>38</xdr:row>
      <xdr:rowOff>132044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8871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17707</xdr:rowOff>
    </xdr:from>
    <xdr:to>
      <xdr:col>50</xdr:col>
      <xdr:colOff>165100</xdr:colOff>
      <xdr:row>38</xdr:row>
      <xdr:rowOff>119307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110434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2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29464</xdr:rowOff>
    </xdr:from>
    <xdr:to>
      <xdr:col>46</xdr:col>
      <xdr:colOff>38100</xdr:colOff>
      <xdr:row>38</xdr:row>
      <xdr:rowOff>131064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122191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57549</xdr:rowOff>
    </xdr:from>
    <xdr:to>
      <xdr:col>41</xdr:col>
      <xdr:colOff>101600</xdr:colOff>
      <xdr:row>38</xdr:row>
      <xdr:rowOff>159149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150276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6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67346</xdr:rowOff>
    </xdr:from>
    <xdr:to>
      <xdr:col>36</xdr:col>
      <xdr:colOff>165100</xdr:colOff>
      <xdr:row>38</xdr:row>
      <xdr:rowOff>168946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160073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7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54139</xdr:rowOff>
    </xdr:from>
    <xdr:to>
      <xdr:col>55</xdr:col>
      <xdr:colOff>0</xdr:colOff>
      <xdr:row>57</xdr:row>
      <xdr:rowOff>63397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55339"/>
          <a:ext cx="838200" cy="18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4189</xdr:rowOff>
    </xdr:from>
    <xdr:to>
      <xdr:col>50</xdr:col>
      <xdr:colOff>114300</xdr:colOff>
      <xdr:row>56</xdr:row>
      <xdr:rowOff>54139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33939"/>
          <a:ext cx="889000" cy="22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4189</xdr:rowOff>
    </xdr:from>
    <xdr:to>
      <xdr:col>45</xdr:col>
      <xdr:colOff>177800</xdr:colOff>
      <xdr:row>57</xdr:row>
      <xdr:rowOff>72132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33939"/>
          <a:ext cx="889000" cy="4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34168</xdr:rowOff>
    </xdr:from>
    <xdr:to>
      <xdr:col>41</xdr:col>
      <xdr:colOff>50800</xdr:colOff>
      <xdr:row>57</xdr:row>
      <xdr:rowOff>72132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06818"/>
          <a:ext cx="889000" cy="3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12597</xdr:rowOff>
    </xdr:from>
    <xdr:to>
      <xdr:col>55</xdr:col>
      <xdr:colOff>50800</xdr:colOff>
      <xdr:row>57</xdr:row>
      <xdr:rowOff>114197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162474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3339</xdr:rowOff>
    </xdr:from>
    <xdr:to>
      <xdr:col>50</xdr:col>
      <xdr:colOff>165100</xdr:colOff>
      <xdr:row>56</xdr:row>
      <xdr:rowOff>104939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121466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124839</xdr:rowOff>
    </xdr:from>
    <xdr:to>
      <xdr:col>46</xdr:col>
      <xdr:colOff>38100</xdr:colOff>
      <xdr:row>55</xdr:row>
      <xdr:rowOff>54989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8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71516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5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21332</xdr:rowOff>
    </xdr:from>
    <xdr:to>
      <xdr:col>41</xdr:col>
      <xdr:colOff>101600</xdr:colOff>
      <xdr:row>57</xdr:row>
      <xdr:rowOff>122932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114059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154818</xdr:rowOff>
    </xdr:from>
    <xdr:to>
      <xdr:col>36</xdr:col>
      <xdr:colOff>165100</xdr:colOff>
      <xdr:row>57</xdr:row>
      <xdr:rowOff>84968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101495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3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32944</xdr:rowOff>
    </xdr:from>
    <xdr:to>
      <xdr:col>55</xdr:col>
      <xdr:colOff>0</xdr:colOff>
      <xdr:row>76</xdr:row>
      <xdr:rowOff>126403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63144"/>
          <a:ext cx="8382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154902</xdr:rowOff>
    </xdr:from>
    <xdr:to>
      <xdr:col>50</xdr:col>
      <xdr:colOff>114300</xdr:colOff>
      <xdr:row>76</xdr:row>
      <xdr:rowOff>32944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42202"/>
          <a:ext cx="889000" cy="2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149625</xdr:rowOff>
    </xdr:from>
    <xdr:to>
      <xdr:col>45</xdr:col>
      <xdr:colOff>177800</xdr:colOff>
      <xdr:row>74</xdr:row>
      <xdr:rowOff>154902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36925"/>
          <a:ext cx="889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149625</xdr:rowOff>
    </xdr:from>
    <xdr:to>
      <xdr:col>41</xdr:col>
      <xdr:colOff>50800</xdr:colOff>
      <xdr:row>76</xdr:row>
      <xdr:rowOff>58756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36925"/>
          <a:ext cx="889000" cy="2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75603</xdr:rowOff>
    </xdr:from>
    <xdr:to>
      <xdr:col>55</xdr:col>
      <xdr:colOff>50800</xdr:colOff>
      <xdr:row>77</xdr:row>
      <xdr:rowOff>5753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98480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5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153594</xdr:rowOff>
    </xdr:from>
    <xdr:to>
      <xdr:col>50</xdr:col>
      <xdr:colOff>165100</xdr:colOff>
      <xdr:row>76</xdr:row>
      <xdr:rowOff>83744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100271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104102</xdr:rowOff>
    </xdr:from>
    <xdr:to>
      <xdr:col>46</xdr:col>
      <xdr:colOff>38100</xdr:colOff>
      <xdr:row>75</xdr:row>
      <xdr:rowOff>34252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50779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6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98825</xdr:rowOff>
    </xdr:from>
    <xdr:to>
      <xdr:col>41</xdr:col>
      <xdr:colOff>101600</xdr:colOff>
      <xdr:row>75</xdr:row>
      <xdr:rowOff>28975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45502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6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7956</xdr:rowOff>
    </xdr:from>
    <xdr:to>
      <xdr:col>36</xdr:col>
      <xdr:colOff>165100</xdr:colOff>
      <xdr:row>76</xdr:row>
      <xdr:rowOff>109556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126084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1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146134</xdr:rowOff>
    </xdr:from>
    <xdr:to>
      <xdr:col>55</xdr:col>
      <xdr:colOff>0</xdr:colOff>
      <xdr:row>96</xdr:row>
      <xdr:rowOff>97752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576634"/>
          <a:ext cx="838200" cy="98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86469</xdr:rowOff>
    </xdr:from>
    <xdr:to>
      <xdr:col>50</xdr:col>
      <xdr:colOff>114300</xdr:colOff>
      <xdr:row>96</xdr:row>
      <xdr:rowOff>97752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45669"/>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86469</xdr:rowOff>
    </xdr:from>
    <xdr:to>
      <xdr:col>45</xdr:col>
      <xdr:colOff>177800</xdr:colOff>
      <xdr:row>96</xdr:row>
      <xdr:rowOff>166233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45669"/>
          <a:ext cx="889000" cy="7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166233</xdr:rowOff>
    </xdr:from>
    <xdr:to>
      <xdr:col>41</xdr:col>
      <xdr:colOff>50800</xdr:colOff>
      <xdr:row>97</xdr:row>
      <xdr:rowOff>22836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25433"/>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95334</xdr:rowOff>
    </xdr:from>
    <xdr:to>
      <xdr:col>55</xdr:col>
      <xdr:colOff>50800</xdr:colOff>
      <xdr:row>91</xdr:row>
      <xdr:rowOff>25484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5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10261</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44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46952</xdr:rowOff>
    </xdr:from>
    <xdr:to>
      <xdr:col>50</xdr:col>
      <xdr:colOff>165100</xdr:colOff>
      <xdr:row>96</xdr:row>
      <xdr:rowOff>148552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139679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35669</xdr:rowOff>
    </xdr:from>
    <xdr:to>
      <xdr:col>46</xdr:col>
      <xdr:colOff>38100</xdr:colOff>
      <xdr:row>96</xdr:row>
      <xdr:rowOff>137269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128396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115433</xdr:rowOff>
    </xdr:from>
    <xdr:to>
      <xdr:col>41</xdr:col>
      <xdr:colOff>101600</xdr:colOff>
      <xdr:row>97</xdr:row>
      <xdr:rowOff>45583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36710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143486</xdr:rowOff>
    </xdr:from>
    <xdr:to>
      <xdr:col>36</xdr:col>
      <xdr:colOff>165100</xdr:colOff>
      <xdr:row>97</xdr:row>
      <xdr:rowOff>73636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64763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130137</xdr:rowOff>
    </xdr:from>
    <xdr:to>
      <xdr:col>85</xdr:col>
      <xdr:colOff>127000</xdr:colOff>
      <xdr:row>35</xdr:row>
      <xdr:rowOff>54737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59437"/>
          <a:ext cx="8382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54737</xdr:rowOff>
    </xdr:from>
    <xdr:to>
      <xdr:col>81</xdr:col>
      <xdr:colOff>50800</xdr:colOff>
      <xdr:row>35</xdr:row>
      <xdr:rowOff>112878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055487"/>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112878</xdr:rowOff>
    </xdr:from>
    <xdr:to>
      <xdr:col>76</xdr:col>
      <xdr:colOff>114300</xdr:colOff>
      <xdr:row>36</xdr:row>
      <xdr:rowOff>28105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113628"/>
          <a:ext cx="889000" cy="8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32868</xdr:rowOff>
    </xdr:from>
    <xdr:to>
      <xdr:col>71</xdr:col>
      <xdr:colOff>177800</xdr:colOff>
      <xdr:row>36</xdr:row>
      <xdr:rowOff>28105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519268"/>
          <a:ext cx="889000" cy="68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79337</xdr:rowOff>
    </xdr:from>
    <xdr:to>
      <xdr:col>85</xdr:col>
      <xdr:colOff>177800</xdr:colOff>
      <xdr:row>35</xdr:row>
      <xdr:rowOff>9487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102214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3937</xdr:rowOff>
    </xdr:from>
    <xdr:to>
      <xdr:col>81</xdr:col>
      <xdr:colOff>101600</xdr:colOff>
      <xdr:row>35</xdr:row>
      <xdr:rowOff>105537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0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122064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7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62078</xdr:rowOff>
    </xdr:from>
    <xdr:to>
      <xdr:col>76</xdr:col>
      <xdr:colOff>165100</xdr:colOff>
      <xdr:row>35</xdr:row>
      <xdr:rowOff>163678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148755</xdr:rowOff>
    </xdr:from>
    <xdr:to>
      <xdr:col>72</xdr:col>
      <xdr:colOff>38100</xdr:colOff>
      <xdr:row>36</xdr:row>
      <xdr:rowOff>78905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95432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2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153518</xdr:rowOff>
    </xdr:from>
    <xdr:to>
      <xdr:col>67</xdr:col>
      <xdr:colOff>101600</xdr:colOff>
      <xdr:row>32</xdr:row>
      <xdr:rowOff>83668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4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100195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24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14789</xdr:rowOff>
    </xdr:from>
    <xdr:to>
      <xdr:col>85</xdr:col>
      <xdr:colOff>126364</xdr:colOff>
      <xdr:row>59</xdr:row>
      <xdr:rowOff>56356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930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60183</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56356</xdr:rowOff>
    </xdr:from>
    <xdr:to>
      <xdr:col>86</xdr:col>
      <xdr:colOff>25400</xdr:colOff>
      <xdr:row>59</xdr:row>
      <xdr:rowOff>56356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7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132916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70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14789</xdr:rowOff>
    </xdr:from>
    <xdr:to>
      <xdr:col>86</xdr:col>
      <xdr:colOff>25400</xdr:colOff>
      <xdr:row>52</xdr:row>
      <xdr:rowOff>14789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93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148044</xdr:rowOff>
    </xdr:from>
    <xdr:to>
      <xdr:col>85</xdr:col>
      <xdr:colOff>127000</xdr:colOff>
      <xdr:row>56</xdr:row>
      <xdr:rowOff>134995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577794"/>
          <a:ext cx="838200" cy="15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130706</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152279</xdr:rowOff>
    </xdr:from>
    <xdr:to>
      <xdr:col>85</xdr:col>
      <xdr:colOff>177800</xdr:colOff>
      <xdr:row>56</xdr:row>
      <xdr:rowOff>82429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66415</xdr:rowOff>
    </xdr:from>
    <xdr:to>
      <xdr:col>81</xdr:col>
      <xdr:colOff>50800</xdr:colOff>
      <xdr:row>56</xdr:row>
      <xdr:rowOff>134995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32471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74288</xdr:rowOff>
    </xdr:from>
    <xdr:to>
      <xdr:col>81</xdr:col>
      <xdr:colOff>101600</xdr:colOff>
      <xdr:row>57</xdr:row>
      <xdr:rowOff>4438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20965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66415</xdr:rowOff>
    </xdr:from>
    <xdr:to>
      <xdr:col>76</xdr:col>
      <xdr:colOff>114300</xdr:colOff>
      <xdr:row>55</xdr:row>
      <xdr:rowOff>120688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324715"/>
          <a:ext cx="889000" cy="22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142525</xdr:rowOff>
    </xdr:from>
    <xdr:to>
      <xdr:col>76</xdr:col>
      <xdr:colOff>165100</xdr:colOff>
      <xdr:row>57</xdr:row>
      <xdr:rowOff>72675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63802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40030</xdr:rowOff>
    </xdr:from>
    <xdr:to>
      <xdr:col>71</xdr:col>
      <xdr:colOff>177800</xdr:colOff>
      <xdr:row>55</xdr:row>
      <xdr:rowOff>120688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783980"/>
          <a:ext cx="889000" cy="7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31426</xdr:rowOff>
    </xdr:from>
    <xdr:to>
      <xdr:col>72</xdr:col>
      <xdr:colOff>38100</xdr:colOff>
      <xdr:row>57</xdr:row>
      <xdr:rowOff>133026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124153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4413</xdr:rowOff>
    </xdr:from>
    <xdr:to>
      <xdr:col>67</xdr:col>
      <xdr:colOff>101600</xdr:colOff>
      <xdr:row>57</xdr:row>
      <xdr:rowOff>106013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97140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97244</xdr:rowOff>
    </xdr:from>
    <xdr:to>
      <xdr:col>85</xdr:col>
      <xdr:colOff>177800</xdr:colOff>
      <xdr:row>56</xdr:row>
      <xdr:rowOff>27394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5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120121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3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84195</xdr:rowOff>
    </xdr:from>
    <xdr:to>
      <xdr:col>81</xdr:col>
      <xdr:colOff>101600</xdr:colOff>
      <xdr:row>57</xdr:row>
      <xdr:rowOff>14345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7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15615</xdr:rowOff>
    </xdr:from>
    <xdr:to>
      <xdr:col>76</xdr:col>
      <xdr:colOff>165100</xdr:colOff>
      <xdr:row>54</xdr:row>
      <xdr:rowOff>117215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27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133742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0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69888</xdr:rowOff>
    </xdr:from>
    <xdr:to>
      <xdr:col>72</xdr:col>
      <xdr:colOff>38100</xdr:colOff>
      <xdr:row>56</xdr:row>
      <xdr:rowOff>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4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2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160680</xdr:rowOff>
    </xdr:from>
    <xdr:to>
      <xdr:col>67</xdr:col>
      <xdr:colOff>101600</xdr:colOff>
      <xdr:row>51</xdr:row>
      <xdr:rowOff>90830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7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107357</xdr:rowOff>
    </xdr:from>
    <xdr:ext cx="599010"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14795" y="850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109917</xdr:rowOff>
    </xdr:from>
    <xdr:to>
      <xdr:col>85</xdr:col>
      <xdr:colOff>127000</xdr:colOff>
      <xdr:row>79</xdr:row>
      <xdr:rowOff>32471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483017"/>
          <a:ext cx="8382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109917</xdr:rowOff>
    </xdr:from>
    <xdr:to>
      <xdr:col>81</xdr:col>
      <xdr:colOff>50800</xdr:colOff>
      <xdr:row>79</xdr:row>
      <xdr:rowOff>64458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483017"/>
          <a:ext cx="889000" cy="12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64458</xdr:rowOff>
    </xdr:from>
    <xdr:to>
      <xdr:col>76</xdr:col>
      <xdr:colOff>114300</xdr:colOff>
      <xdr:row>79</xdr:row>
      <xdr:rowOff>98813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609008"/>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88787</xdr:rowOff>
    </xdr:from>
    <xdr:to>
      <xdr:col>71</xdr:col>
      <xdr:colOff>177800</xdr:colOff>
      <xdr:row>79</xdr:row>
      <xdr:rowOff>98813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33337"/>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153121</xdr:rowOff>
    </xdr:from>
    <xdr:to>
      <xdr:col>85</xdr:col>
      <xdr:colOff>177800</xdr:colOff>
      <xdr:row>79</xdr:row>
      <xdr:rowOff>83271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2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88996</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59117</xdr:rowOff>
    </xdr:from>
    <xdr:to>
      <xdr:col>81</xdr:col>
      <xdr:colOff>101600</xdr:colOff>
      <xdr:row>78</xdr:row>
      <xdr:rowOff>160717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5794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20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13658</xdr:rowOff>
    </xdr:from>
    <xdr:to>
      <xdr:col>76</xdr:col>
      <xdr:colOff>165100</xdr:colOff>
      <xdr:row>79</xdr:row>
      <xdr:rowOff>115258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5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106385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65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48013</xdr:rowOff>
    </xdr:from>
    <xdr:to>
      <xdr:col>72</xdr:col>
      <xdr:colOff>38100</xdr:colOff>
      <xdr:row>79</xdr:row>
      <xdr:rowOff>149613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140740</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37987</xdr:rowOff>
    </xdr:from>
    <xdr:to>
      <xdr:col>67</xdr:col>
      <xdr:colOff>101600</xdr:colOff>
      <xdr:row>79</xdr:row>
      <xdr:rowOff>139587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8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130714</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75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85750</xdr:rowOff>
    </xdr:from>
    <xdr:to>
      <xdr:col>85</xdr:col>
      <xdr:colOff>127000</xdr:colOff>
      <xdr:row>96</xdr:row>
      <xdr:rowOff>86877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544950"/>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86877</xdr:rowOff>
    </xdr:from>
    <xdr:to>
      <xdr:col>81</xdr:col>
      <xdr:colOff>50800</xdr:colOff>
      <xdr:row>96</xdr:row>
      <xdr:rowOff>130784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546077"/>
          <a:ext cx="889000" cy="4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130784</xdr:rowOff>
    </xdr:from>
    <xdr:to>
      <xdr:col>76</xdr:col>
      <xdr:colOff>114300</xdr:colOff>
      <xdr:row>97</xdr:row>
      <xdr:rowOff>25515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589984"/>
          <a:ext cx="8890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25515</xdr:rowOff>
    </xdr:from>
    <xdr:to>
      <xdr:col>71</xdr:col>
      <xdr:colOff>177800</xdr:colOff>
      <xdr:row>97</xdr:row>
      <xdr:rowOff>34789</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656165"/>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34950</xdr:rowOff>
    </xdr:from>
    <xdr:to>
      <xdr:col>85</xdr:col>
      <xdr:colOff>177800</xdr:colOff>
      <xdr:row>96</xdr:row>
      <xdr:rowOff>136550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13377</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4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36077</xdr:rowOff>
    </xdr:from>
    <xdr:to>
      <xdr:col>81</xdr:col>
      <xdr:colOff>101600</xdr:colOff>
      <xdr:row>96</xdr:row>
      <xdr:rowOff>137677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49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128804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5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79984</xdr:rowOff>
    </xdr:from>
    <xdr:to>
      <xdr:col>76</xdr:col>
      <xdr:colOff>165100</xdr:colOff>
      <xdr:row>97</xdr:row>
      <xdr:rowOff>10134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5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6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146165</xdr:rowOff>
    </xdr:from>
    <xdr:to>
      <xdr:col>72</xdr:col>
      <xdr:colOff>38100</xdr:colOff>
      <xdr:row>97</xdr:row>
      <xdr:rowOff>76315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0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67442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155439</xdr:rowOff>
    </xdr:from>
    <xdr:to>
      <xdr:col>67</xdr:col>
      <xdr:colOff>101600</xdr:colOff>
      <xdr:row>97</xdr:row>
      <xdr:rowOff>85589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76716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7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■前年度に比べて大きく減少した項目</a:t>
          </a:r>
        </a:p>
        <a:p>
          <a:r>
            <a:rPr kumimoji="1" lang="ja-JP" altLang="en-US" sz="1300">
              <a:latin typeface="ＭＳ Ｐゴシック" panose="020B0600070205080204" pitchFamily="50" charset="-128"/>
              <a:ea typeface="ＭＳ Ｐゴシック" panose="020B0600070205080204" pitchFamily="50" charset="-128"/>
            </a:rPr>
            <a:t>　・災害復旧費：前年度比約</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％減の住民一人当たり</a:t>
          </a:r>
          <a:r>
            <a:rPr kumimoji="1" lang="en-US" altLang="ja-JP" sz="1300">
              <a:latin typeface="ＭＳ Ｐゴシック" panose="020B0600070205080204" pitchFamily="50" charset="-128"/>
              <a:ea typeface="ＭＳ Ｐゴシック" panose="020B0600070205080204" pitchFamily="50" charset="-128"/>
            </a:rPr>
            <a:t>4,067</a:t>
          </a:r>
          <a:r>
            <a:rPr kumimoji="1" lang="ja-JP" altLang="en-US" sz="1300">
              <a:latin typeface="ＭＳ Ｐゴシック" panose="020B0600070205080204" pitchFamily="50" charset="-128"/>
              <a:ea typeface="ＭＳ Ｐゴシック" panose="020B0600070205080204" pitchFamily="50" charset="-128"/>
            </a:rPr>
            <a:t>円となっている。農林水産業施設及び公共土木施設災害復旧事業費の減等による。</a:t>
          </a:r>
        </a:p>
        <a:p>
          <a:r>
            <a:rPr kumimoji="1" lang="ja-JP" altLang="en-US" sz="1300">
              <a:latin typeface="ＭＳ Ｐゴシック" panose="020B0600070205080204" pitchFamily="50" charset="-128"/>
              <a:ea typeface="ＭＳ Ｐゴシック" panose="020B0600070205080204" pitchFamily="50" charset="-128"/>
            </a:rPr>
            <a:t>　・農林水産業費：前年度比約</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％減の住民一人当たり</a:t>
          </a:r>
          <a:r>
            <a:rPr kumimoji="1" lang="en-US" altLang="ja-JP" sz="1300">
              <a:latin typeface="ＭＳ Ｐゴシック" panose="020B0600070205080204" pitchFamily="50" charset="-128"/>
              <a:ea typeface="ＭＳ Ｐゴシック" panose="020B0600070205080204" pitchFamily="50" charset="-128"/>
            </a:rPr>
            <a:t>23,173</a:t>
          </a:r>
          <a:r>
            <a:rPr kumimoji="1" lang="ja-JP" altLang="en-US" sz="1300">
              <a:latin typeface="ＭＳ Ｐゴシック" panose="020B0600070205080204" pitchFamily="50" charset="-128"/>
              <a:ea typeface="ＭＳ Ｐゴシック" panose="020B0600070205080204" pitchFamily="50" charset="-128"/>
            </a:rPr>
            <a:t>円となっている。旧十和田食肉センター譲与物件等改修等事業費の皆減等による。</a:t>
          </a:r>
        </a:p>
        <a:p>
          <a:r>
            <a:rPr kumimoji="1" lang="ja-JP" altLang="en-US" sz="1300">
              <a:latin typeface="ＭＳ Ｐゴシック" panose="020B0600070205080204" pitchFamily="50" charset="-128"/>
              <a:ea typeface="ＭＳ Ｐゴシック" panose="020B0600070205080204" pitchFamily="50" charset="-128"/>
            </a:rPr>
            <a:t>■前年度に比べて大きく増加した項目</a:t>
          </a:r>
        </a:p>
        <a:p>
          <a:r>
            <a:rPr kumimoji="1" lang="ja-JP" altLang="en-US" sz="1300">
              <a:latin typeface="ＭＳ Ｐゴシック" panose="020B0600070205080204" pitchFamily="50" charset="-128"/>
              <a:ea typeface="ＭＳ Ｐゴシック" panose="020B0600070205080204" pitchFamily="50" charset="-128"/>
            </a:rPr>
            <a:t>　・土木費：前年度比約</a:t>
          </a:r>
          <a:r>
            <a:rPr kumimoji="1" lang="en-US" altLang="ja-JP" sz="1300">
              <a:latin typeface="ＭＳ Ｐゴシック" panose="020B0600070205080204" pitchFamily="50" charset="-128"/>
              <a:ea typeface="ＭＳ Ｐゴシック" panose="020B0600070205080204" pitchFamily="50" charset="-128"/>
            </a:rPr>
            <a:t>116.4</a:t>
          </a:r>
          <a:r>
            <a:rPr kumimoji="1" lang="ja-JP" altLang="en-US" sz="1300">
              <a:latin typeface="ＭＳ Ｐゴシック" panose="020B0600070205080204" pitchFamily="50" charset="-128"/>
              <a:ea typeface="ＭＳ Ｐゴシック" panose="020B0600070205080204" pitchFamily="50" charset="-128"/>
            </a:rPr>
            <a:t>％増の住民一人当たり</a:t>
          </a:r>
          <a:r>
            <a:rPr kumimoji="1" lang="en-US" altLang="ja-JP" sz="1300">
              <a:latin typeface="ＭＳ Ｐゴシック" panose="020B0600070205080204" pitchFamily="50" charset="-128"/>
              <a:ea typeface="ＭＳ Ｐゴシック" panose="020B0600070205080204" pitchFamily="50" charset="-128"/>
            </a:rPr>
            <a:t>111,606</a:t>
          </a:r>
          <a:r>
            <a:rPr kumimoji="1" lang="ja-JP" altLang="en-US" sz="1300">
              <a:latin typeface="ＭＳ Ｐゴシック" panose="020B0600070205080204" pitchFamily="50" charset="-128"/>
              <a:ea typeface="ＭＳ Ｐゴシック" panose="020B0600070205080204" pitchFamily="50" charset="-128"/>
            </a:rPr>
            <a:t>円となっている。市営住宅北園団地・瀬戸山団地整備事業費の増等による。</a:t>
          </a:r>
        </a:p>
        <a:p>
          <a:r>
            <a:rPr kumimoji="1" lang="ja-JP" altLang="en-US" sz="1300">
              <a:latin typeface="ＭＳ Ｐゴシック" panose="020B0600070205080204" pitchFamily="50" charset="-128"/>
              <a:ea typeface="ＭＳ Ｐゴシック" panose="020B0600070205080204" pitchFamily="50" charset="-128"/>
            </a:rPr>
            <a:t>　・総務費：前年度比約</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％増の住民一人当たり</a:t>
          </a:r>
          <a:r>
            <a:rPr kumimoji="1" lang="en-US" altLang="ja-JP" sz="1300">
              <a:latin typeface="ＭＳ Ｐゴシック" panose="020B0600070205080204" pitchFamily="50" charset="-128"/>
              <a:ea typeface="ＭＳ Ｐゴシック" panose="020B0600070205080204" pitchFamily="50" charset="-128"/>
            </a:rPr>
            <a:t>68,700</a:t>
          </a:r>
          <a:r>
            <a:rPr kumimoji="1" lang="ja-JP" altLang="en-US" sz="1300">
              <a:latin typeface="ＭＳ Ｐゴシック" panose="020B0600070205080204" pitchFamily="50" charset="-128"/>
              <a:ea typeface="ＭＳ Ｐゴシック" panose="020B0600070205080204" pitchFamily="50" charset="-128"/>
            </a:rPr>
            <a:t>円となっている。特定目的基金の積立金の増等による。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実質単年度収支は、財政調整基金を約</a:t>
          </a:r>
          <a:r>
            <a:rPr kumimoji="1" lang="en-US" altLang="ja-JP" sz="1400">
              <a:latin typeface="ＭＳ ゴシック" pitchFamily="49" charset="-128"/>
              <a:ea typeface="ＭＳ ゴシック" pitchFamily="49" charset="-128"/>
            </a:rPr>
            <a:t>12.5</a:t>
          </a:r>
          <a:r>
            <a:rPr kumimoji="1" lang="ja-JP" altLang="en-US" sz="1400">
              <a:latin typeface="ＭＳ ゴシック" pitchFamily="49" charset="-128"/>
              <a:ea typeface="ＭＳ ゴシック" pitchFamily="49" charset="-128"/>
            </a:rPr>
            <a:t>億円取り崩す一方で、積立は例年通り予算ではなく決算剰余金から積み立てていることから、引き続きマイナスである。</a:t>
          </a:r>
        </a:p>
        <a:p>
          <a:r>
            <a:rPr kumimoji="1" lang="ja-JP" altLang="en-US" sz="1400">
              <a:latin typeface="ＭＳ ゴシック" pitchFamily="49" charset="-128"/>
              <a:ea typeface="ＭＳ ゴシック" pitchFamily="49" charset="-128"/>
            </a:rPr>
            <a:t>　財政調整基金残高は、必要最低水準の取崩に努めているが、今後も事務事業の見直し等を徹底し、健全な財政運営に努める。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令和６年度は病院事業会計で赤字となっている。</a:t>
          </a:r>
        </a:p>
        <a:p>
          <a:r>
            <a:rPr kumimoji="1" lang="ja-JP" altLang="en-US" sz="1400">
              <a:latin typeface="ＭＳ ゴシック" pitchFamily="49" charset="-128"/>
              <a:ea typeface="ＭＳ ゴシック" pitchFamily="49" charset="-128"/>
            </a:rPr>
            <a:t>　これは、前年度と比較して外来患者数は増加したものの、給与改定による人件費の増に加え、物価高騰による材料費等の増、労務単価上昇に伴う委託料の増等により支出が増加していることが要因である。</a:t>
          </a:r>
        </a:p>
        <a:p>
          <a:r>
            <a:rPr kumimoji="1" lang="ja-JP" altLang="en-US" sz="1400">
              <a:latin typeface="ＭＳ ゴシック" pitchFamily="49" charset="-128"/>
              <a:ea typeface="ＭＳ ゴシック" pitchFamily="49" charset="-128"/>
            </a:rPr>
            <a:t>　引き続き、患者数の増加による収入確保や費用削減に向けた取組を推進し、赤字解消に努めていく。</a:t>
          </a:r>
        </a:p>
        <a:p>
          <a:r>
            <a:rPr kumimoji="1" lang="ja-JP" altLang="en-US" sz="1400">
              <a:latin typeface="ＭＳ ゴシック" pitchFamily="49" charset="-128"/>
              <a:ea typeface="ＭＳ ゴシック" pitchFamily="49" charset="-128"/>
            </a:rPr>
            <a:t>　病院事業会計以外の会計では黒字であったため、連結実質赤字は発生していない。</a:t>
          </a:r>
        </a:p>
        <a:p>
          <a:r>
            <a:rPr kumimoji="1" lang="ja-JP" altLang="en-US" sz="1400">
              <a:latin typeface="ＭＳ ゴシック" pitchFamily="49" charset="-128"/>
              <a:ea typeface="ＭＳ ゴシック" pitchFamily="49" charset="-128"/>
            </a:rPr>
            <a:t>　今後も連結ベースでの黒字を維持するよう、引き続き健全な財政運営に努める。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AM16" sqref="AM16:AT16"/>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40068229</v>
      </c>
      <c r="BO4" s="436"/>
      <c r="BP4" s="436"/>
      <c r="BQ4" s="436"/>
      <c r="BR4" s="436"/>
      <c r="BS4" s="436"/>
      <c r="BT4" s="436"/>
      <c r="BU4" s="437"/>
      <c r="BV4" s="435">
        <v>37384312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6.9</v>
      </c>
      <c r="CU4" s="576"/>
      <c r="CV4" s="576"/>
      <c r="CW4" s="576"/>
      <c r="CX4" s="576"/>
      <c r="CY4" s="576"/>
      <c r="CZ4" s="576"/>
      <c r="DA4" s="577"/>
      <c r="DB4" s="575">
        <v>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38681159</v>
      </c>
      <c r="BO5" s="407"/>
      <c r="BP5" s="407"/>
      <c r="BQ5" s="407"/>
      <c r="BR5" s="407"/>
      <c r="BS5" s="407"/>
      <c r="BT5" s="407"/>
      <c r="BU5" s="408"/>
      <c r="BV5" s="406">
        <v>35818143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93.6</v>
      </c>
      <c r="CU5" s="404"/>
      <c r="CV5" s="404"/>
      <c r="CW5" s="404"/>
      <c r="CX5" s="404"/>
      <c r="CY5" s="404"/>
      <c r="CZ5" s="404"/>
      <c r="DA5" s="405"/>
      <c r="DB5" s="403">
        <v>94.2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1387070</v>
      </c>
      <c r="BO6" s="407"/>
      <c r="BP6" s="407"/>
      <c r="BQ6" s="407"/>
      <c r="BR6" s="407"/>
      <c r="BS6" s="407"/>
      <c r="BT6" s="407"/>
      <c r="BU6" s="408"/>
      <c r="BV6" s="406">
        <v>1566169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93.8</v>
      </c>
      <c r="CU6" s="550"/>
      <c r="CV6" s="550"/>
      <c r="CW6" s="550"/>
      <c r="CX6" s="550"/>
      <c r="CY6" s="550"/>
      <c r="CZ6" s="550"/>
      <c r="DA6" s="551"/>
      <c r="DB6" s="549">
        <v>94.7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77187</v>
      </c>
      <c r="BO7" s="407"/>
      <c r="BP7" s="407"/>
      <c r="BQ7" s="407"/>
      <c r="BR7" s="407"/>
      <c r="BS7" s="407"/>
      <c r="BT7" s="407"/>
      <c r="BU7" s="408"/>
      <c r="BV7" s="406">
        <v>85367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18928624</v>
      </c>
      <c r="CU7" s="407"/>
      <c r="CV7" s="407"/>
      <c r="CW7" s="407"/>
      <c r="CX7" s="407"/>
      <c r="CY7" s="407"/>
      <c r="CZ7" s="407"/>
      <c r="DA7" s="408"/>
      <c r="DB7" s="406">
        <v>18522841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1309883</v>
      </c>
      <c r="BO8" s="407"/>
      <c r="BP8" s="407"/>
      <c r="BQ8" s="407"/>
      <c r="BR8" s="407"/>
      <c r="BS8" s="407"/>
      <c r="BT8" s="407"/>
      <c r="BU8" s="408"/>
      <c r="BV8" s="406">
        <v>1480802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0.44</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60378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-170918</v>
      </c>
      <c r="BO9" s="407"/>
      <c r="BP9" s="407"/>
      <c r="BQ9" s="407"/>
      <c r="BR9" s="407"/>
      <c r="BS9" s="407"/>
      <c r="BT9" s="407"/>
      <c r="BU9" s="408"/>
      <c r="BV9" s="406">
        <v>-76063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12.2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63429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60102</v>
      </c>
      <c r="BO10" s="407"/>
      <c r="BP10" s="407"/>
      <c r="BQ10" s="407"/>
      <c r="BR10" s="407"/>
      <c r="BS10" s="407"/>
      <c r="BT10" s="407"/>
      <c r="BU10" s="408"/>
      <c r="BV10" s="406">
        <v>287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57361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1253097</v>
      </c>
      <c r="BO12" s="407"/>
      <c r="BP12" s="407"/>
      <c r="BQ12" s="407"/>
      <c r="BR12" s="407"/>
      <c r="BS12" s="407"/>
      <c r="BT12" s="407"/>
      <c r="BU12" s="408"/>
      <c r="BV12" s="406">
        <v>1682689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56878</v>
      </c>
      <c r="S13" s="494"/>
      <c r="T13" s="494"/>
      <c r="U13" s="494"/>
      <c r="V13" s="495"/>
      <c r="W13" s="496" t="s">
        <v>131</v>
      </c>
      <c r="X13" s="392"/>
      <c r="Y13" s="392"/>
      <c r="Z13" s="392"/>
      <c r="AA13" s="392"/>
      <c r="AB13" s="393"/>
      <c r="AC13" s="359">
        <v>3422</v>
      </c>
      <c r="AD13" s="360"/>
      <c r="AE13" s="360"/>
      <c r="AF13" s="360"/>
      <c r="AG13" s="361"/>
      <c r="AH13" s="359">
        <v>3767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-1363913</v>
      </c>
      <c r="BO13" s="407"/>
      <c r="BP13" s="407"/>
      <c r="BQ13" s="407"/>
      <c r="BR13" s="407"/>
      <c r="BS13" s="407"/>
      <c r="BT13" s="407"/>
      <c r="BU13" s="408"/>
      <c r="BV13" s="406">
        <v>-1758465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12.3</v>
      </c>
      <c r="CU13" s="404"/>
      <c r="CV13" s="404"/>
      <c r="CW13" s="404"/>
      <c r="CX13" s="404"/>
      <c r="CY13" s="404"/>
      <c r="CZ13" s="404"/>
      <c r="DA13" s="405"/>
      <c r="DB13" s="403">
        <v>10.5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58328</v>
      </c>
      <c r="S14" s="494"/>
      <c r="T14" s="494"/>
      <c r="U14" s="494"/>
      <c r="V14" s="495"/>
      <c r="W14" s="497"/>
      <c r="X14" s="395"/>
      <c r="Y14" s="395"/>
      <c r="Z14" s="395"/>
      <c r="AA14" s="395"/>
      <c r="AB14" s="396"/>
      <c r="AC14" s="486">
        <v>12</v>
      </c>
      <c r="AD14" s="487"/>
      <c r="AE14" s="487"/>
      <c r="AF14" s="487"/>
      <c r="AG14" s="488"/>
      <c r="AH14" s="486">
        <v>12.6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26.2</v>
      </c>
      <c r="CU14" s="504"/>
      <c r="CV14" s="504"/>
      <c r="CW14" s="504"/>
      <c r="CX14" s="504"/>
      <c r="CY14" s="504"/>
      <c r="CZ14" s="504"/>
      <c r="DA14" s="505"/>
      <c r="DB14" s="503">
        <v>32.200000000000003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57901</v>
      </c>
      <c r="S15" s="494"/>
      <c r="T15" s="494"/>
      <c r="U15" s="494"/>
      <c r="V15" s="495"/>
      <c r="W15" s="496" t="s">
        <v>137</v>
      </c>
      <c r="X15" s="392"/>
      <c r="Y15" s="392"/>
      <c r="Z15" s="392"/>
      <c r="AA15" s="392"/>
      <c r="AB15" s="393"/>
      <c r="AC15" s="359">
        <v>6518</v>
      </c>
      <c r="AD15" s="360"/>
      <c r="AE15" s="360"/>
      <c r="AF15" s="360"/>
      <c r="AG15" s="361"/>
      <c r="AH15" s="359">
        <v>6821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7344022</v>
      </c>
      <c r="BO15" s="436"/>
      <c r="BP15" s="436"/>
      <c r="BQ15" s="436"/>
      <c r="BR15" s="436"/>
      <c r="BS15" s="436"/>
      <c r="BT15" s="436"/>
      <c r="BU15" s="437"/>
      <c r="BV15" s="435">
        <v>7294884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22.8</v>
      </c>
      <c r="AD16" s="487"/>
      <c r="AE16" s="487"/>
      <c r="AF16" s="487"/>
      <c r="AG16" s="488"/>
      <c r="AH16" s="486">
        <v>22.9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16974889</v>
      </c>
      <c r="BO16" s="407"/>
      <c r="BP16" s="407"/>
      <c r="BQ16" s="407"/>
      <c r="BR16" s="407"/>
      <c r="BS16" s="407"/>
      <c r="BT16" s="407"/>
      <c r="BU16" s="408"/>
      <c r="BV16" s="406">
        <v>16566289</v>
      </c>
      <c r="BW16" s="407"/>
      <c r="BX16" s="407"/>
      <c r="BY16" s="407"/>
      <c r="BZ16" s="407"/>
      <c r="CA16" s="407"/>
      <c r="CB16" s="407"/>
      <c r="CC16" s="408"/>
      <c r="CD16" s="172"/>
      <c r="CE16" s="438" t="s">
        <v>143</v>
      </c>
      <c r="CF16" s="438"/>
      <c r="CG16" s="438"/>
      <c r="CH16" s="438"/>
      <c r="CI16" s="438"/>
      <c r="CJ16" s="438"/>
      <c r="CK16" s="438"/>
      <c r="CL16" s="438"/>
      <c r="CM16" s="438"/>
      <c r="CN16" s="438"/>
      <c r="CO16" s="438"/>
      <c r="CP16" s="438"/>
      <c r="CQ16" s="438"/>
      <c r="CR16" s="438"/>
      <c r="CS16" s="439"/>
      <c r="CT16" s="403">
        <v>17.399999999999999</v>
      </c>
      <c r="CU16" s="404"/>
      <c r="CV16" s="404"/>
      <c r="CW16" s="404"/>
      <c r="CX16" s="404"/>
      <c r="CY16" s="404"/>
      <c r="CZ16" s="404"/>
      <c r="DA16" s="405"/>
      <c r="DB16" s="403">
        <v>1.7</v>
      </c>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144</v>
      </c>
      <c r="N17" s="500"/>
      <c r="O17" s="500"/>
      <c r="P17" s="500"/>
      <c r="Q17" s="501"/>
      <c r="R17" s="483" t="s">
        <v>145</v>
      </c>
      <c r="S17" s="484"/>
      <c r="T17" s="484"/>
      <c r="U17" s="484"/>
      <c r="V17" s="485"/>
      <c r="W17" s="496" t="s">
        <v>146</v>
      </c>
      <c r="X17" s="392"/>
      <c r="Y17" s="392"/>
      <c r="Z17" s="392"/>
      <c r="AA17" s="392"/>
      <c r="AB17" s="393"/>
      <c r="AC17" s="359">
        <v>18681</v>
      </c>
      <c r="AD17" s="360"/>
      <c r="AE17" s="360"/>
      <c r="AF17" s="360"/>
      <c r="AG17" s="361"/>
      <c r="AH17" s="359">
        <v>19263</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9192515</v>
      </c>
      <c r="BO17" s="407"/>
      <c r="BP17" s="407"/>
      <c r="BQ17" s="407"/>
      <c r="BR17" s="407"/>
      <c r="BS17" s="407"/>
      <c r="BT17" s="407"/>
      <c r="BU17" s="408"/>
      <c r="BV17" s="406">
        <v>9135907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148</v>
      </c>
      <c r="C18" s="457"/>
      <c r="D18" s="457"/>
      <c r="E18" s="458"/>
      <c r="F18" s="458"/>
      <c r="G18" s="458"/>
      <c r="H18" s="458"/>
      <c r="I18" s="458"/>
      <c r="J18" s="458"/>
      <c r="K18" s="458"/>
      <c r="L18" s="459">
        <v>725.65</v>
      </c>
      <c r="M18" s="459"/>
      <c r="N18" s="459"/>
      <c r="O18" s="459"/>
      <c r="P18" s="459"/>
      <c r="Q18" s="459"/>
      <c r="R18" s="460"/>
      <c r="S18" s="460"/>
      <c r="T18" s="460"/>
      <c r="U18" s="460"/>
      <c r="V18" s="461"/>
      <c r="W18" s="477"/>
      <c r="X18" s="478"/>
      <c r="Y18" s="478"/>
      <c r="Z18" s="478"/>
      <c r="AA18" s="478"/>
      <c r="AB18" s="502"/>
      <c r="AC18" s="376">
        <v>65.3</v>
      </c>
      <c r="AD18" s="377"/>
      <c r="AE18" s="377"/>
      <c r="AF18" s="377"/>
      <c r="AG18" s="462"/>
      <c r="AH18" s="376">
        <v>64.5</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18041936</v>
      </c>
      <c r="BO18" s="407"/>
      <c r="BP18" s="407"/>
      <c r="BQ18" s="407"/>
      <c r="BR18" s="407"/>
      <c r="BS18" s="407"/>
      <c r="BT18" s="407"/>
      <c r="BU18" s="408"/>
      <c r="BV18" s="406">
        <v>17539892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150</v>
      </c>
      <c r="C19" s="457"/>
      <c r="D19" s="457"/>
      <c r="E19" s="458"/>
      <c r="F19" s="458"/>
      <c r="G19" s="458"/>
      <c r="H19" s="458"/>
      <c r="I19" s="458"/>
      <c r="J19" s="458"/>
      <c r="K19" s="458"/>
      <c r="L19" s="466">
        <v>83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24652567</v>
      </c>
      <c r="BO19" s="407"/>
      <c r="BP19" s="407"/>
      <c r="BQ19" s="407"/>
      <c r="BR19" s="407"/>
      <c r="BS19" s="407"/>
      <c r="BT19" s="407"/>
      <c r="BU19" s="408"/>
      <c r="BV19" s="406">
        <v>24884062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152</v>
      </c>
      <c r="C20" s="457"/>
      <c r="D20" s="457"/>
      <c r="E20" s="458"/>
      <c r="F20" s="458"/>
      <c r="G20" s="458"/>
      <c r="H20" s="458"/>
      <c r="I20" s="458"/>
      <c r="J20" s="458"/>
      <c r="K20" s="458"/>
      <c r="L20" s="466">
        <v>25540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33871809</v>
      </c>
      <c r="BO22" s="436"/>
      <c r="BP22" s="436"/>
      <c r="BQ22" s="436"/>
      <c r="BR22" s="436"/>
      <c r="BS22" s="436"/>
      <c r="BT22" s="436"/>
      <c r="BU22" s="437"/>
      <c r="BV22" s="435">
        <v>32968989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29814930</v>
      </c>
      <c r="BO23" s="407"/>
      <c r="BP23" s="407"/>
      <c r="BQ23" s="407"/>
      <c r="BR23" s="407"/>
      <c r="BS23" s="407"/>
      <c r="BT23" s="407"/>
      <c r="BU23" s="408"/>
      <c r="BV23" s="406">
        <v>28442920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162</v>
      </c>
      <c r="F24" s="363"/>
      <c r="G24" s="363"/>
      <c r="H24" s="363"/>
      <c r="I24" s="363"/>
      <c r="J24" s="363"/>
      <c r="K24" s="364"/>
      <c r="L24" s="359">
        <v>1</v>
      </c>
      <c r="M24" s="360"/>
      <c r="N24" s="360"/>
      <c r="O24" s="360"/>
      <c r="P24" s="361"/>
      <c r="Q24" s="359">
        <v>8670</v>
      </c>
      <c r="R24" s="360"/>
      <c r="S24" s="360"/>
      <c r="T24" s="360"/>
      <c r="U24" s="360"/>
      <c r="V24" s="361"/>
      <c r="W24" s="449"/>
      <c r="X24" s="386"/>
      <c r="Y24" s="387"/>
      <c r="Z24" s="362" t="s">
        <v>163</v>
      </c>
      <c r="AA24" s="363"/>
      <c r="AB24" s="363"/>
      <c r="AC24" s="363"/>
      <c r="AD24" s="363"/>
      <c r="AE24" s="363"/>
      <c r="AF24" s="363"/>
      <c r="AG24" s="364"/>
      <c r="AH24" s="359">
        <v>337</v>
      </c>
      <c r="AI24" s="360"/>
      <c r="AJ24" s="360"/>
      <c r="AK24" s="360"/>
      <c r="AL24" s="361"/>
      <c r="AM24" s="359">
        <v>1017403</v>
      </c>
      <c r="AN24" s="360"/>
      <c r="AO24" s="360"/>
      <c r="AP24" s="360"/>
      <c r="AQ24" s="360"/>
      <c r="AR24" s="361"/>
      <c r="AS24" s="359">
        <v>3019</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25667041</v>
      </c>
      <c r="BO24" s="407"/>
      <c r="BP24" s="407"/>
      <c r="BQ24" s="407"/>
      <c r="BR24" s="407"/>
      <c r="BS24" s="407"/>
      <c r="BT24" s="407"/>
      <c r="BU24" s="408"/>
      <c r="BV24" s="406">
        <v>23845549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165</v>
      </c>
      <c r="F25" s="363"/>
      <c r="G25" s="363"/>
      <c r="H25" s="363"/>
      <c r="I25" s="363"/>
      <c r="J25" s="363"/>
      <c r="K25" s="364"/>
      <c r="L25" s="359">
        <v>1</v>
      </c>
      <c r="M25" s="360"/>
      <c r="N25" s="360"/>
      <c r="O25" s="360"/>
      <c r="P25" s="361"/>
      <c r="Q25" s="359">
        <v>7040</v>
      </c>
      <c r="R25" s="360"/>
      <c r="S25" s="360"/>
      <c r="T25" s="360"/>
      <c r="U25" s="360"/>
      <c r="V25" s="361"/>
      <c r="W25" s="449"/>
      <c r="X25" s="386"/>
      <c r="Y25" s="387"/>
      <c r="Z25" s="362" t="s">
        <v>166</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2815272</v>
      </c>
      <c r="BO25" s="436"/>
      <c r="BP25" s="436"/>
      <c r="BQ25" s="436"/>
      <c r="BR25" s="436"/>
      <c r="BS25" s="436"/>
      <c r="BT25" s="436"/>
      <c r="BU25" s="437"/>
      <c r="BV25" s="435">
        <v>6526176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168</v>
      </c>
      <c r="F26" s="363"/>
      <c r="G26" s="363"/>
      <c r="H26" s="363"/>
      <c r="I26" s="363"/>
      <c r="J26" s="363"/>
      <c r="K26" s="364"/>
      <c r="L26" s="359">
        <v>1</v>
      </c>
      <c r="M26" s="360"/>
      <c r="N26" s="360"/>
      <c r="O26" s="360"/>
      <c r="P26" s="361"/>
      <c r="Q26" s="359">
        <v>6350</v>
      </c>
      <c r="R26" s="360"/>
      <c r="S26" s="360"/>
      <c r="T26" s="360"/>
      <c r="U26" s="360"/>
      <c r="V26" s="361"/>
      <c r="W26" s="449"/>
      <c r="X26" s="386"/>
      <c r="Y26" s="387"/>
      <c r="Z26" s="362" t="s">
        <v>169</v>
      </c>
      <c r="AA26" s="417"/>
      <c r="AB26" s="417"/>
      <c r="AC26" s="417"/>
      <c r="AD26" s="417"/>
      <c r="AE26" s="417"/>
      <c r="AF26" s="417"/>
      <c r="AG26" s="418"/>
      <c r="AH26" s="359">
        <v>7</v>
      </c>
      <c r="AI26" s="360"/>
      <c r="AJ26" s="360"/>
      <c r="AK26" s="360"/>
      <c r="AL26" s="361"/>
      <c r="AM26" s="359">
        <v>16240</v>
      </c>
      <c r="AN26" s="360"/>
      <c r="AO26" s="360"/>
      <c r="AP26" s="360"/>
      <c r="AQ26" s="360"/>
      <c r="AR26" s="361"/>
      <c r="AS26" s="359">
        <v>2320</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4530</v>
      </c>
      <c r="R27" s="360"/>
      <c r="S27" s="360"/>
      <c r="T27" s="360"/>
      <c r="U27" s="360"/>
      <c r="V27" s="361"/>
      <c r="W27" s="449"/>
      <c r="X27" s="386"/>
      <c r="Y27" s="387"/>
      <c r="Z27" s="362" t="s">
        <v>172</v>
      </c>
      <c r="AA27" s="363"/>
      <c r="AB27" s="363"/>
      <c r="AC27" s="363"/>
      <c r="AD27" s="363"/>
      <c r="AE27" s="363"/>
      <c r="AF27" s="363"/>
      <c r="AG27" s="364"/>
      <c r="AH27" s="359">
        <v>9</v>
      </c>
      <c r="AI27" s="360"/>
      <c r="AJ27" s="360"/>
      <c r="AK27" s="360"/>
      <c r="AL27" s="361"/>
      <c r="AM27" s="359">
        <v>36639</v>
      </c>
      <c r="AN27" s="360"/>
      <c r="AO27" s="360"/>
      <c r="AP27" s="360"/>
      <c r="AQ27" s="360"/>
      <c r="AR27" s="361"/>
      <c r="AS27" s="359">
        <v>4071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408317</v>
      </c>
      <c r="BO27" s="441"/>
      <c r="BP27" s="441"/>
      <c r="BQ27" s="441"/>
      <c r="BR27" s="441"/>
      <c r="BS27" s="441"/>
      <c r="BT27" s="441"/>
      <c r="BU27" s="442"/>
      <c r="BV27" s="440">
        <v>408109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3940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5431269</v>
      </c>
      <c r="BO28" s="436"/>
      <c r="BP28" s="436"/>
      <c r="BQ28" s="436"/>
      <c r="BR28" s="436"/>
      <c r="BS28" s="436"/>
      <c r="BT28" s="436"/>
      <c r="BU28" s="437"/>
      <c r="BV28" s="435">
        <v>5624264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20</v>
      </c>
      <c r="M29" s="360"/>
      <c r="N29" s="360"/>
      <c r="O29" s="360"/>
      <c r="P29" s="361"/>
      <c r="Q29" s="359">
        <v>3640</v>
      </c>
      <c r="R29" s="360"/>
      <c r="S29" s="360"/>
      <c r="T29" s="360"/>
      <c r="U29" s="360"/>
      <c r="V29" s="361"/>
      <c r="W29" s="450"/>
      <c r="X29" s="451"/>
      <c r="Y29" s="452"/>
      <c r="Z29" s="362" t="s">
        <v>178</v>
      </c>
      <c r="AA29" s="363"/>
      <c r="AB29" s="363"/>
      <c r="AC29" s="363"/>
      <c r="AD29" s="363"/>
      <c r="AE29" s="363"/>
      <c r="AF29" s="363"/>
      <c r="AG29" s="364"/>
      <c r="AH29" s="359">
        <v>346</v>
      </c>
      <c r="AI29" s="360"/>
      <c r="AJ29" s="360"/>
      <c r="AK29" s="360"/>
      <c r="AL29" s="361"/>
      <c r="AM29" s="359">
        <v>1054042</v>
      </c>
      <c r="AN29" s="360"/>
      <c r="AO29" s="360"/>
      <c r="AP29" s="360"/>
      <c r="AQ29" s="360"/>
      <c r="AR29" s="361"/>
      <c r="AS29" s="359">
        <v>3046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2974313</v>
      </c>
      <c r="BO29" s="407"/>
      <c r="BP29" s="407"/>
      <c r="BQ29" s="407"/>
      <c r="BR29" s="407"/>
      <c r="BS29" s="407"/>
      <c r="BT29" s="407"/>
      <c r="BU29" s="408"/>
      <c r="BV29" s="406">
        <v>2972591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6555666</v>
      </c>
      <c r="BO30" s="441"/>
      <c r="BP30" s="441"/>
      <c r="BQ30" s="441"/>
      <c r="BR30" s="441"/>
      <c r="BS30" s="441"/>
      <c r="BT30" s="441"/>
      <c r="BU30" s="442"/>
      <c r="BV30" s="440">
        <v>6798131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8</v>
      </c>
      <c r="BF34" s="354"/>
      <c r="BG34" s="355" t="str">
        <f>IF('各会計、関係団体の財政状況及び健全化判断比率'!B34="","",'各会計、関係団体の財政状況及び健全化判断比率'!B34)</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十和田地域広域事務組合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十和田市土地開発公社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上北地方教育・福祉事務組合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十和田湖ふるさと活性化公社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青森県後期高齢者医療広域連合（一般会計）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十和田市スポーツ協会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青森県後期高齢者医療広域連合（特別会計）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まちづくり十和田</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青森県市町村職員退職手当組合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青森県市町村総合事務組合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青森県交通災害共済組合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青森県市長会館管理組合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98JK7FbhOCC0PT/Z4AM8DS4rRUdhH299CGVvZNraFy35iFxJho2ReeDVep9mZEqkEN+i5Wfd06BpA41onIZQ5w==" saltValue="9Iax0UnBX+kM6cl4+I55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537</v>
      </c>
      <c r="D34" s="1136"/>
      <c r="E34" s="1137"/>
      <c r="F34" s="32">
        <v>0.09</v>
      </c>
      <c r="G34" s="33">
        <v>1.82</v>
      </c>
      <c r="H34" s="33">
        <v>3.18</v>
      </c>
      <c r="I34" s="33" t="s">
        <v>538</v>
      </c>
      <c r="J34" s="34" t="s">
        <v>539</v>
      </c>
      <c r="K34" s="22"/>
      <c r="L34" s="22"/>
      <c r="M34" s="22"/>
      <c r="N34" s="22"/>
      <c r="O34" s="22"/>
      <c r="P34" s="22"/>
    </row>
    <row r="35" spans="1:16" ht="39" customHeight="1" x14ac:dyDescent="0.15">
      <c r="A35" s="22"/>
      <c r="B35" s="35"/>
      <c r="C35" s="1132" t="s">
        <v>540</v>
      </c>
      <c r="D35" s="1132"/>
      <c r="E35" s="1133"/>
      <c r="F35" s="36">
        <v>7.26</v>
      </c>
      <c r="G35" s="37">
        <v>8.6199999999999992</v>
      </c>
      <c r="H35" s="37">
        <v>10.86</v>
      </c>
      <c r="I35" s="37">
        <v>12.92</v>
      </c>
      <c r="J35" s="38">
        <v>14.66</v>
      </c>
      <c r="K35" s="22"/>
      <c r="L35" s="22"/>
      <c r="M35" s="22"/>
      <c r="N35" s="22"/>
      <c r="O35" s="22"/>
      <c r="P35" s="22"/>
    </row>
    <row r="36" spans="1:16" ht="39" customHeight="1" x14ac:dyDescent="0.15">
      <c r="A36" s="22"/>
      <c r="B36" s="35"/>
      <c r="C36" s="1132" t="s">
        <v>541</v>
      </c>
      <c r="D36" s="1132"/>
      <c r="E36" s="1133"/>
      <c r="F36" s="36">
        <v>11.8</v>
      </c>
      <c r="G36" s="37">
        <v>11.18</v>
      </c>
      <c r="H36" s="37">
        <v>8.51</v>
      </c>
      <c r="I36" s="37">
        <v>7.99</v>
      </c>
      <c r="J36" s="38">
        <v>6.92</v>
      </c>
      <c r="K36" s="22"/>
      <c r="L36" s="22"/>
      <c r="M36" s="22"/>
      <c r="N36" s="22"/>
      <c r="O36" s="22"/>
      <c r="P36" s="22"/>
    </row>
    <row r="37" spans="1:16" ht="39" customHeight="1" x14ac:dyDescent="0.15">
      <c r="A37" s="22"/>
      <c r="B37" s="35"/>
      <c r="C37" s="1132" t="s">
        <v>542</v>
      </c>
      <c r="D37" s="1132"/>
      <c r="E37" s="1133"/>
      <c r="F37" s="36">
        <v>0.46</v>
      </c>
      <c r="G37" s="37">
        <v>0.49</v>
      </c>
      <c r="H37" s="37">
        <v>1.55</v>
      </c>
      <c r="I37" s="37">
        <v>0.88</v>
      </c>
      <c r="J37" s="38">
        <v>1.2</v>
      </c>
      <c r="K37" s="22"/>
      <c r="L37" s="22"/>
      <c r="M37" s="22"/>
      <c r="N37" s="22"/>
      <c r="O37" s="22"/>
      <c r="P37" s="22"/>
    </row>
    <row r="38" spans="1:16" ht="39" customHeight="1" x14ac:dyDescent="0.15">
      <c r="A38" s="22"/>
      <c r="B38" s="35"/>
      <c r="C38" s="1132" t="s">
        <v>543</v>
      </c>
      <c r="D38" s="1132"/>
      <c r="E38" s="1133"/>
      <c r="F38" s="36">
        <v>1.07</v>
      </c>
      <c r="G38" s="37">
        <v>0.84</v>
      </c>
      <c r="H38" s="37">
        <v>0.76</v>
      </c>
      <c r="I38" s="37">
        <v>0.75</v>
      </c>
      <c r="J38" s="38">
        <v>0.96</v>
      </c>
      <c r="K38" s="22"/>
      <c r="L38" s="22"/>
      <c r="M38" s="22"/>
      <c r="N38" s="22"/>
      <c r="O38" s="22"/>
      <c r="P38" s="22"/>
    </row>
    <row r="39" spans="1:16" ht="39" customHeight="1" x14ac:dyDescent="0.15">
      <c r="A39" s="22"/>
      <c r="B39" s="35"/>
      <c r="C39" s="1132" t="s">
        <v>544</v>
      </c>
      <c r="D39" s="1132"/>
      <c r="E39" s="1133"/>
      <c r="F39" s="36">
        <v>1.19</v>
      </c>
      <c r="G39" s="37">
        <v>1.0900000000000001</v>
      </c>
      <c r="H39" s="37">
        <v>1.1599999999999999</v>
      </c>
      <c r="I39" s="37">
        <v>1.1100000000000001</v>
      </c>
      <c r="J39" s="38">
        <v>0.94</v>
      </c>
      <c r="K39" s="22"/>
      <c r="L39" s="22"/>
      <c r="M39" s="22"/>
      <c r="N39" s="22"/>
      <c r="O39" s="22"/>
      <c r="P39" s="22"/>
    </row>
    <row r="40" spans="1:16" ht="39" customHeight="1" x14ac:dyDescent="0.15">
      <c r="A40" s="22"/>
      <c r="B40" s="35"/>
      <c r="C40" s="1132" t="s">
        <v>545</v>
      </c>
      <c r="D40" s="1132"/>
      <c r="E40" s="1133"/>
      <c r="F40" s="36">
        <v>0.1</v>
      </c>
      <c r="G40" s="37">
        <v>0.12</v>
      </c>
      <c r="H40" s="37">
        <v>0.13</v>
      </c>
      <c r="I40" s="37">
        <v>0.19</v>
      </c>
      <c r="J40" s="38">
        <v>0.17</v>
      </c>
      <c r="K40" s="22"/>
      <c r="L40" s="22"/>
      <c r="M40" s="22"/>
      <c r="N40" s="22"/>
      <c r="O40" s="22"/>
      <c r="P40" s="22"/>
    </row>
    <row r="41" spans="1:16" ht="39" customHeight="1" x14ac:dyDescent="0.15">
      <c r="A41" s="22"/>
      <c r="B41" s="35"/>
      <c r="C41" s="1132" t="s">
        <v>546</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547</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548</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7OmYRJ3KALigmExGGOZmIScZZ4KJ4bawraQJfd7uWEuNVcDVEDkTS1w2jJnrk92lwT+bM7NkoJUt4goTPArLg==" saltValue="0dJMfy5oWAijByyVUCti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70" zoomScaleNormal="7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2711</v>
      </c>
      <c r="L45" s="58">
        <v>2714</v>
      </c>
      <c r="M45" s="58">
        <v>2924</v>
      </c>
      <c r="N45" s="58">
        <v>3023</v>
      </c>
      <c r="O45" s="59">
        <v>2999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1543</v>
      </c>
      <c r="L48" s="62">
        <v>1527</v>
      </c>
      <c r="M48" s="62">
        <v>1653</v>
      </c>
      <c r="N48" s="62">
        <v>1832</v>
      </c>
      <c r="O48" s="63">
        <v>1750</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117</v>
      </c>
      <c r="L49" s="62">
        <v>128</v>
      </c>
      <c r="M49" s="62">
        <v>21</v>
      </c>
      <c r="N49" s="62">
        <v>172</v>
      </c>
      <c r="O49" s="63">
        <v>201</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3199</v>
      </c>
      <c r="L52" s="62">
        <v>3084</v>
      </c>
      <c r="M52" s="62">
        <v>2998</v>
      </c>
      <c r="N52" s="62">
        <v>2913</v>
      </c>
      <c r="O52" s="63">
        <v>2763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1172</v>
      </c>
      <c r="L53" s="67">
        <v>1285</v>
      </c>
      <c r="M53" s="67">
        <v>1600</v>
      </c>
      <c r="N53" s="67">
        <v>2114</v>
      </c>
      <c r="O53" s="68">
        <v>2187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Mk3Kaitvgn2XEI9qEYS7lJwO+zh3JxlLkZ+dvF6VmtRPkWsoQL6VUqaJPiBFOhdcipPm1g6qlomgGivcbjETA==" saltValue="JsAvkZkhNKoNCRcfwMGd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2" zoomScale="70" zoomScaleNormal="70" zoomScaleSheetLayoutView="100" workbookViewId="0">
      <selection activeCell="S49" sqref="S4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34895</v>
      </c>
      <c r="J41" s="331">
        <v>35801</v>
      </c>
      <c r="K41" s="331">
        <v>34586</v>
      </c>
      <c r="L41" s="331">
        <v>32969</v>
      </c>
      <c r="M41" s="332">
        <v>33872</v>
      </c>
    </row>
    <row r="42" spans="2:13" ht="27.75" customHeight="1" x14ac:dyDescent="0.15">
      <c r="B42" s="1171"/>
      <c r="C42" s="1172"/>
      <c r="D42" s="104"/>
      <c r="E42" s="1175" t="s">
        <v>32</v>
      </c>
      <c r="F42" s="1175"/>
      <c r="G42" s="1175"/>
      <c r="H42" s="1176"/>
      <c r="I42" s="333" t="s">
        <v>489</v>
      </c>
      <c r="J42" s="334">
        <v>3410</v>
      </c>
      <c r="K42" s="334">
        <v>3261</v>
      </c>
      <c r="L42" s="334">
        <v>3261</v>
      </c>
      <c r="M42" s="335" t="s">
        <v>489</v>
      </c>
    </row>
    <row r="43" spans="2:13" ht="27.75" customHeight="1" x14ac:dyDescent="0.15">
      <c r="B43" s="1171"/>
      <c r="C43" s="1172"/>
      <c r="D43" s="104"/>
      <c r="E43" s="1175" t="s">
        <v>33</v>
      </c>
      <c r="F43" s="1175"/>
      <c r="G43" s="1175"/>
      <c r="H43" s="1176"/>
      <c r="I43" s="333">
        <v>16731</v>
      </c>
      <c r="J43" s="334">
        <v>17001</v>
      </c>
      <c r="K43" s="334">
        <v>17059</v>
      </c>
      <c r="L43" s="334">
        <v>16621</v>
      </c>
      <c r="M43" s="335">
        <v>16437</v>
      </c>
    </row>
    <row r="44" spans="2:13" ht="27.75" customHeight="1" x14ac:dyDescent="0.15">
      <c r="B44" s="1171"/>
      <c r="C44" s="1172"/>
      <c r="D44" s="104"/>
      <c r="E44" s="1175" t="s">
        <v>34</v>
      </c>
      <c r="F44" s="1175"/>
      <c r="G44" s="1175"/>
      <c r="H44" s="1176"/>
      <c r="I44" s="333">
        <v>2067</v>
      </c>
      <c r="J44" s="334">
        <v>1973</v>
      </c>
      <c r="K44" s="334">
        <v>1826</v>
      </c>
      <c r="L44" s="334">
        <v>1710</v>
      </c>
      <c r="M44" s="335">
        <v>1588</v>
      </c>
    </row>
    <row r="45" spans="2:13" ht="27.75" customHeight="1" x14ac:dyDescent="0.15">
      <c r="B45" s="1171"/>
      <c r="C45" s="1172"/>
      <c r="D45" s="104"/>
      <c r="E45" s="1175" t="s">
        <v>35</v>
      </c>
      <c r="F45" s="1175"/>
      <c r="G45" s="1175"/>
      <c r="H45" s="1176"/>
      <c r="I45" s="333">
        <v>2154</v>
      </c>
      <c r="J45" s="334">
        <v>2135</v>
      </c>
      <c r="K45" s="334">
        <v>2159</v>
      </c>
      <c r="L45" s="334">
        <v>2296</v>
      </c>
      <c r="M45" s="335">
        <v>2349</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15564</v>
      </c>
      <c r="J50" s="334">
        <v>18255</v>
      </c>
      <c r="K50" s="334">
        <v>16756</v>
      </c>
      <c r="L50" s="334">
        <v>15709</v>
      </c>
      <c r="M50" s="335">
        <v>15324</v>
      </c>
    </row>
    <row r="51" spans="2:13" ht="27.75" customHeight="1" x14ac:dyDescent="0.15">
      <c r="B51" s="1171"/>
      <c r="C51" s="1172"/>
      <c r="D51" s="104"/>
      <c r="E51" s="1175" t="s">
        <v>42</v>
      </c>
      <c r="F51" s="1175"/>
      <c r="G51" s="1175"/>
      <c r="H51" s="1176"/>
      <c r="I51" s="333">
        <v>1926</v>
      </c>
      <c r="J51" s="334">
        <v>2190</v>
      </c>
      <c r="K51" s="334">
        <v>2364</v>
      </c>
      <c r="L51" s="334">
        <v>2285</v>
      </c>
      <c r="M51" s="335">
        <v>2236</v>
      </c>
    </row>
    <row r="52" spans="2:13" ht="27.75" customHeight="1" x14ac:dyDescent="0.15">
      <c r="B52" s="1173"/>
      <c r="C52" s="1174"/>
      <c r="D52" s="104"/>
      <c r="E52" s="1175" t="s">
        <v>43</v>
      </c>
      <c r="F52" s="1175"/>
      <c r="G52" s="1175"/>
      <c r="H52" s="1176"/>
      <c r="I52" s="333">
        <v>36579</v>
      </c>
      <c r="J52" s="334">
        <v>36590</v>
      </c>
      <c r="K52" s="334">
        <v>35154</v>
      </c>
      <c r="L52" s="334">
        <v>33754</v>
      </c>
      <c r="M52" s="335">
        <v>32377</v>
      </c>
    </row>
    <row r="53" spans="2:13" ht="27.75" customHeight="1" thickBot="1" x14ac:dyDescent="0.2">
      <c r="B53" s="1177" t="s">
        <v>19</v>
      </c>
      <c r="C53" s="1178"/>
      <c r="D53" s="108"/>
      <c r="E53" s="1179" t="s">
        <v>44</v>
      </c>
      <c r="F53" s="1179"/>
      <c r="G53" s="1179"/>
      <c r="H53" s="1180"/>
      <c r="I53" s="336">
        <v>1778</v>
      </c>
      <c r="J53" s="337">
        <v>3284</v>
      </c>
      <c r="K53" s="337">
        <v>4617</v>
      </c>
      <c r="L53" s="337">
        <v>5109</v>
      </c>
      <c r="M53" s="338">
        <v>4309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pq2caZyqhfwAln2XULWfn7KDs4Bvwfl/+JsSYBhdZUa286aKtSqmoi9OW5RikoytkQVFksN+1NPmp+7v8O3pw==" saltValue="tbrQsHxh8SiOZF5cJZ23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6007</v>
      </c>
      <c r="G55" s="339">
        <v>5624</v>
      </c>
      <c r="H55" s="340">
        <v>5431</v>
      </c>
    </row>
    <row r="56" spans="2:8" ht="52.5" customHeight="1" x14ac:dyDescent="0.15">
      <c r="B56" s="120"/>
      <c r="C56" s="1198" t="s">
        <v>47</v>
      </c>
      <c r="D56" s="1198"/>
      <c r="E56" s="1199"/>
      <c r="F56" s="341">
        <v>3397</v>
      </c>
      <c r="G56" s="341">
        <v>2973</v>
      </c>
      <c r="H56" s="342">
        <v>2974</v>
      </c>
    </row>
    <row r="57" spans="2:8" ht="53.25" customHeight="1" x14ac:dyDescent="0.15">
      <c r="B57" s="120"/>
      <c r="C57" s="1200" t="s">
        <v>48</v>
      </c>
      <c r="D57" s="1200"/>
      <c r="E57" s="1201"/>
      <c r="F57" s="343">
        <v>7323</v>
      </c>
      <c r="G57" s="343">
        <v>6798</v>
      </c>
      <c r="H57" s="344">
        <v>6556</v>
      </c>
    </row>
    <row r="58" spans="2:8" ht="45.75" customHeight="1" x14ac:dyDescent="0.15">
      <c r="B58" s="121"/>
      <c r="C58" s="1188" t="s">
        <v>572</v>
      </c>
      <c r="D58" s="1189"/>
      <c r="E58" s="1190"/>
      <c r="F58" s="345">
        <v>2031</v>
      </c>
      <c r="G58" s="345">
        <v>2323</v>
      </c>
      <c r="H58" s="346">
        <v>2436</v>
      </c>
    </row>
    <row r="59" spans="2:8" ht="45.75" customHeight="1" x14ac:dyDescent="0.15">
      <c r="B59" s="121"/>
      <c r="C59" s="1188" t="s">
        <v>573</v>
      </c>
      <c r="D59" s="1189"/>
      <c r="E59" s="1190"/>
      <c r="F59" s="345">
        <v>2541</v>
      </c>
      <c r="G59" s="345">
        <v>2348</v>
      </c>
      <c r="H59" s="346">
        <v>2075</v>
      </c>
    </row>
    <row r="60" spans="2:8" ht="45.75" customHeight="1" x14ac:dyDescent="0.15">
      <c r="B60" s="121"/>
      <c r="C60" s="1188" t="s">
        <v>569</v>
      </c>
      <c r="D60" s="1189"/>
      <c r="E60" s="1190"/>
      <c r="F60" s="345">
        <v>1446</v>
      </c>
      <c r="G60" s="345">
        <v>1429</v>
      </c>
      <c r="H60" s="346">
        <v>1370</v>
      </c>
    </row>
    <row r="61" spans="2:8" ht="45.75" customHeight="1" x14ac:dyDescent="0.15">
      <c r="B61" s="121"/>
      <c r="C61" s="1188" t="s">
        <v>570</v>
      </c>
      <c r="D61" s="1189"/>
      <c r="E61" s="1190"/>
      <c r="F61" s="345">
        <v>364</v>
      </c>
      <c r="G61" s="345">
        <v>362</v>
      </c>
      <c r="H61" s="346">
        <v>360</v>
      </c>
    </row>
    <row r="62" spans="2:8" ht="45.75" customHeight="1" thickBot="1" x14ac:dyDescent="0.2">
      <c r="B62" s="122"/>
      <c r="C62" s="1191" t="s">
        <v>571</v>
      </c>
      <c r="D62" s="1192"/>
      <c r="E62" s="1193"/>
      <c r="F62" s="347">
        <v>100</v>
      </c>
      <c r="G62" s="347">
        <v>109</v>
      </c>
      <c r="H62" s="348">
        <v>101</v>
      </c>
    </row>
    <row r="63" spans="2:8" ht="52.5" customHeight="1" thickBot="1" x14ac:dyDescent="0.2">
      <c r="B63" s="123"/>
      <c r="C63" s="1194" t="s">
        <v>49</v>
      </c>
      <c r="D63" s="1194"/>
      <c r="E63" s="1195"/>
      <c r="F63" s="349">
        <v>16726</v>
      </c>
      <c r="G63" s="349">
        <v>15395</v>
      </c>
      <c r="H63" s="350">
        <v>14961</v>
      </c>
    </row>
    <row r="64" spans="2:8" x14ac:dyDescent="0.15"/>
  </sheetData>
  <sheetProtection algorithmName="SHA-512" hashValue="av3SJ/Rt4She/NPZNDepBBAxwHUK48q9XcP37hh3WsYXE1gJI43NQndNjKgJ8WduDvYSVJkEfevpqN1Si5wUUg==" saltValue="reQpqfxFGTTzYBGr9CmQ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125385</v>
      </c>
      <c r="E3" s="142"/>
      <c r="F3" s="143">
        <v>70329</v>
      </c>
      <c r="G3" s="144"/>
      <c r="H3" s="145"/>
    </row>
    <row r="4" spans="1:8" x14ac:dyDescent="0.15">
      <c r="A4" s="146"/>
      <c r="B4" s="147"/>
      <c r="C4" s="148"/>
      <c r="D4" s="149">
        <v>99971</v>
      </c>
      <c r="E4" s="150"/>
      <c r="F4" s="151">
        <v>39403</v>
      </c>
      <c r="G4" s="152"/>
      <c r="H4" s="153"/>
    </row>
    <row r="5" spans="1:8" x14ac:dyDescent="0.15">
      <c r="A5" s="134" t="s">
        <v>521</v>
      </c>
      <c r="B5" s="139"/>
      <c r="C5" s="140"/>
      <c r="D5" s="141">
        <v>81769</v>
      </c>
      <c r="E5" s="142"/>
      <c r="F5" s="143">
        <v>71871</v>
      </c>
      <c r="G5" s="144"/>
      <c r="H5" s="145"/>
    </row>
    <row r="6" spans="1:8" x14ac:dyDescent="0.15">
      <c r="A6" s="146"/>
      <c r="B6" s="147"/>
      <c r="C6" s="148"/>
      <c r="D6" s="149">
        <v>29299</v>
      </c>
      <c r="E6" s="150"/>
      <c r="F6" s="151">
        <v>38232</v>
      </c>
      <c r="G6" s="152"/>
      <c r="H6" s="153"/>
    </row>
    <row r="7" spans="1:8" x14ac:dyDescent="0.15">
      <c r="A7" s="134" t="s">
        <v>522</v>
      </c>
      <c r="B7" s="139"/>
      <c r="C7" s="140"/>
      <c r="D7" s="141">
        <v>111321</v>
      </c>
      <c r="E7" s="142"/>
      <c r="F7" s="143">
        <v>71807</v>
      </c>
      <c r="G7" s="144"/>
      <c r="H7" s="145"/>
    </row>
    <row r="8" spans="1:8" x14ac:dyDescent="0.15">
      <c r="A8" s="146"/>
      <c r="B8" s="147"/>
      <c r="C8" s="148"/>
      <c r="D8" s="149">
        <v>63607</v>
      </c>
      <c r="E8" s="150"/>
      <c r="F8" s="151">
        <v>37333</v>
      </c>
      <c r="G8" s="152"/>
      <c r="H8" s="153"/>
    </row>
    <row r="9" spans="1:8" x14ac:dyDescent="0.15">
      <c r="A9" s="134" t="s">
        <v>523</v>
      </c>
      <c r="B9" s="139"/>
      <c r="C9" s="140"/>
      <c r="D9" s="141">
        <v>68868</v>
      </c>
      <c r="E9" s="142"/>
      <c r="F9" s="143">
        <v>80821</v>
      </c>
      <c r="G9" s="144"/>
      <c r="H9" s="145"/>
    </row>
    <row r="10" spans="1:8" x14ac:dyDescent="0.15">
      <c r="A10" s="146"/>
      <c r="B10" s="147"/>
      <c r="C10" s="148"/>
      <c r="D10" s="149">
        <v>45456</v>
      </c>
      <c r="E10" s="150"/>
      <c r="F10" s="151">
        <v>49586</v>
      </c>
      <c r="G10" s="152"/>
      <c r="H10" s="153"/>
    </row>
    <row r="11" spans="1:8" x14ac:dyDescent="0.15">
      <c r="A11" s="134" t="s">
        <v>524</v>
      </c>
      <c r="B11" s="139"/>
      <c r="C11" s="140"/>
      <c r="D11" s="141">
        <v>117209</v>
      </c>
      <c r="E11" s="142"/>
      <c r="F11" s="143">
        <v>79840</v>
      </c>
      <c r="G11" s="144"/>
      <c r="H11" s="145"/>
    </row>
    <row r="12" spans="1:8" x14ac:dyDescent="0.15">
      <c r="A12" s="146"/>
      <c r="B12" s="147"/>
      <c r="C12" s="154"/>
      <c r="D12" s="149">
        <v>56220</v>
      </c>
      <c r="E12" s="150"/>
      <c r="F12" s="151">
        <v>45238</v>
      </c>
      <c r="G12" s="152"/>
      <c r="H12" s="153"/>
    </row>
    <row r="13" spans="1:8" x14ac:dyDescent="0.15">
      <c r="A13" s="134"/>
      <c r="B13" s="139"/>
      <c r="C13" s="140"/>
      <c r="D13" s="141">
        <v>100910</v>
      </c>
      <c r="E13" s="142"/>
      <c r="F13" s="143">
        <v>74934</v>
      </c>
      <c r="G13" s="155"/>
      <c r="H13" s="145"/>
    </row>
    <row r="14" spans="1:8" x14ac:dyDescent="0.15">
      <c r="A14" s="146"/>
      <c r="B14" s="147"/>
      <c r="C14" s="148"/>
      <c r="D14" s="149">
        <v>58911</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11.81</v>
      </c>
      <c r="C19" s="156">
        <f>ROUND(VALUE(SUBSTITUTE(実質収支比率等に係る経年分析!G$48,"▲","-")),2)</f>
        <v>11.18</v>
      </c>
      <c r="D19" s="156">
        <f>ROUND(VALUE(SUBSTITUTE(実質収支比率等に係る経年分析!H$48,"▲","-")),2)</f>
        <v>8.51</v>
      </c>
      <c r="E19" s="156">
        <f>ROUND(VALUE(SUBSTITUTE(実質収支比率等に係る経年分析!I$48,"▲","-")),2)</f>
        <v>7.99</v>
      </c>
      <c r="F19" s="156">
        <f>ROUND(VALUE(SUBSTITUTE(実質収支比率等に係る経年分析!J$48,"▲","-")),2)</f>
        <v>6.92</v>
      </c>
    </row>
    <row r="20" spans="1:11" x14ac:dyDescent="0.15">
      <c r="A20" s="156" t="s">
        <v>53</v>
      </c>
      <c r="B20" s="156">
        <f>ROUND(VALUE(SUBSTITUTE(実質収支比率等に係る経年分析!F$47,"▲","-")),2)</f>
        <v>23.64</v>
      </c>
      <c r="C20" s="156">
        <f>ROUND(VALUE(SUBSTITUTE(実質収支比率等に係る経年分析!G$47,"▲","-")),2)</f>
        <v>30.75</v>
      </c>
      <c r="D20" s="156">
        <f>ROUND(VALUE(SUBSTITUTE(実質収支比率等に係る経年分析!H$47,"▲","-")),2)</f>
        <v>32.83</v>
      </c>
      <c r="E20" s="156">
        <f>ROUND(VALUE(SUBSTITUTE(実質収支比率等に係る経年分析!I$47,"▲","-")),2)</f>
        <v>30.36</v>
      </c>
      <c r="F20" s="156">
        <f>ROUND(VALUE(SUBSTITUTE(実質収支比率等に係る経年分析!J$47,"▲","-")),2)</f>
        <v>28.69</v>
      </c>
    </row>
    <row r="21" spans="1:11" x14ac:dyDescent="0.15">
      <c r="A21" s="156" t="s">
        <v>54</v>
      </c>
      <c r="B21" s="156">
        <f>IF(ISNUMBER(VALUE(SUBSTITUTE(実質収支比率等に係る経年分析!F$49,"▲","-"))),ROUND(VALUE(SUBSTITUTE(実質収支比率等に係る経年分析!F$49,"▲","-")),2),NA())</f>
        <v>-4.2</v>
      </c>
      <c r="C21" s="156">
        <f>IF(ISNUMBER(VALUE(SUBSTITUTE(実質収支比率等に係る経年分析!G$49,"▲","-"))),ROUND(VALUE(SUBSTITUTE(実質収支比率等に係る経年分析!G$49,"▲","-")),2),NA())</f>
        <v>-1.72</v>
      </c>
      <c r="D21" s="156">
        <f>IF(ISNUMBER(VALUE(SUBSTITUTE(実質収支比率等に係る経年分析!H$49,"▲","-"))),ROUND(VALUE(SUBSTITUTE(実質収支比率等に係る経年分析!H$49,"▲","-")),2),NA())</f>
        <v>-8.8800000000000008</v>
      </c>
      <c r="E21" s="156">
        <f>IF(ISNUMBER(VALUE(SUBSTITUTE(実質収支比率等に係る経年分析!I$49,"▲","-"))),ROUND(VALUE(SUBSTITUTE(実質収支比率等に係る経年分析!I$49,"▲","-")),2),NA())</f>
        <v>-9.49</v>
      </c>
      <c r="F21" s="156">
        <f>IF(ISNUMBER(VALUE(SUBSTITUTE(実質収支比率等に係る経年分析!J$49,"▲","-"))),ROUND(VALUE(SUBSTITUTE(実質収支比率等に係る経年分析!J$49,"▲","-")),2),NA())</f>
        <v>-7.21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温泉事業特別会計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0.17</v>
      </c>
    </row>
    <row r="31" spans="1:11" x14ac:dyDescent="0.15">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1.0900000000000001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1.1599999999999999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1.1100000000000001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0.94</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0.96</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6.92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7.26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8.6199999999999992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14.66</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0.09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3.18</v>
      </c>
      <c r="H36" s="157">
        <f>IF(ROUND(VALUE(SUBSTITUTE(連結実質赤字比率に係る赤字・黒字の構成分析!I$34,"▲", "-")), 2) &lt; 0, ABS(ROUND(VALUE(SUBSTITUTE(連結実質赤字比率に係る赤字・黒字の構成分析!I$34,"▲", "-")), 2)), NA())</f>
        <v>0.7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6.88</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3199</v>
      </c>
      <c r="E42" s="158"/>
      <c r="F42" s="158"/>
      <c r="G42" s="158">
        <f>'実質公債費比率（分子）の構造'!L$52</f>
        <v>3084</v>
      </c>
      <c r="H42" s="158"/>
      <c r="I42" s="158"/>
      <c r="J42" s="158">
        <f>'実質公債費比率（分子）の構造'!M$52</f>
        <v>2998</v>
      </c>
      <c r="K42" s="158"/>
      <c r="L42" s="158"/>
      <c r="M42" s="158">
        <f>'実質公債費比率（分子）の構造'!N$52</f>
        <v>2913</v>
      </c>
      <c r="N42" s="158"/>
      <c r="O42" s="158"/>
      <c r="P42" s="158">
        <f>'実質公債費比率（分子）の構造'!O$52</f>
        <v>2763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117</v>
      </c>
      <c r="C45" s="158"/>
      <c r="D45" s="158"/>
      <c r="E45" s="158">
        <f>'実質公債費比率（分子）の構造'!L$49</f>
        <v>128</v>
      </c>
      <c r="F45" s="158"/>
      <c r="G45" s="158"/>
      <c r="H45" s="158">
        <f>'実質公債費比率（分子）の構造'!M$49</f>
        <v>21</v>
      </c>
      <c r="I45" s="158"/>
      <c r="J45" s="158"/>
      <c r="K45" s="158">
        <f>'実質公債費比率（分子）の構造'!N$49</f>
        <v>172</v>
      </c>
      <c r="L45" s="158"/>
      <c r="M45" s="158"/>
      <c r="N45" s="158">
        <f>'実質公債費比率（分子）の構造'!O$49</f>
        <v>201</v>
      </c>
      <c r="O45" s="158"/>
      <c r="P45" s="158"/>
    </row>
    <row r="46" spans="1:16" x14ac:dyDescent="0.15">
      <c r="A46" s="158" t="s">
        <v>64</v>
      </c>
      <c r="B46" s="158">
        <f>'実質公債費比率（分子）の構造'!K$48</f>
        <v>1543</v>
      </c>
      <c r="C46" s="158"/>
      <c r="D46" s="158"/>
      <c r="E46" s="158">
        <f>'実質公債費比率（分子）の構造'!L$48</f>
        <v>1527</v>
      </c>
      <c r="F46" s="158"/>
      <c r="G46" s="158"/>
      <c r="H46" s="158">
        <f>'実質公債費比率（分子）の構造'!M$48</f>
        <v>1653</v>
      </c>
      <c r="I46" s="158"/>
      <c r="J46" s="158"/>
      <c r="K46" s="158">
        <f>'実質公債費比率（分子）の構造'!N$48</f>
        <v>1832</v>
      </c>
      <c r="L46" s="158"/>
      <c r="M46" s="158"/>
      <c r="N46" s="158">
        <f>'実質公債費比率（分子）の構造'!O$48</f>
        <v>1750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2711</v>
      </c>
      <c r="C49" s="158"/>
      <c r="D49" s="158"/>
      <c r="E49" s="158">
        <f>'実質公債費比率（分子）の構造'!L$45</f>
        <v>2714</v>
      </c>
      <c r="F49" s="158"/>
      <c r="G49" s="158"/>
      <c r="H49" s="158">
        <f>'実質公債費比率（分子）の構造'!M$45</f>
        <v>2924</v>
      </c>
      <c r="I49" s="158"/>
      <c r="J49" s="158"/>
      <c r="K49" s="158">
        <f>'実質公債費比率（分子）の構造'!N$45</f>
        <v>3023</v>
      </c>
      <c r="L49" s="158"/>
      <c r="M49" s="158"/>
      <c r="N49" s="158">
        <f>'実質公債費比率（分子）の構造'!O$45</f>
        <v>2999</v>
      </c>
      <c r="O49" s="158"/>
      <c r="P49" s="158"/>
    </row>
    <row r="50" spans="1:16" x14ac:dyDescent="0.15">
      <c r="A50" s="158" t="s">
        <v>67</v>
      </c>
      <c r="B50" s="158" t="e">
        <f>NA()</f>
        <v>#N/A</v>
      </c>
      <c r="C50" s="158">
        <f>IF(ISNUMBER('実質公債費比率（分子）の構造'!K$53),'実質公債費比率（分子）の構造'!K$53,NA())</f>
        <v>1172</v>
      </c>
      <c r="D50" s="158" t="e">
        <f>NA()</f>
        <v>#N/A</v>
      </c>
      <c r="E50" s="158" t="e">
        <f>NA()</f>
        <v>#N/A</v>
      </c>
      <c r="F50" s="158">
        <f>IF(ISNUMBER('実質公債費比率（分子）の構造'!L$53),'実質公債費比率（分子）の構造'!L$53,NA())</f>
        <v>1285</v>
      </c>
      <c r="G50" s="158" t="e">
        <f>NA()</f>
        <v>#N/A</v>
      </c>
      <c r="H50" s="158" t="e">
        <f>NA()</f>
        <v>#N/A</v>
      </c>
      <c r="I50" s="158">
        <f>IF(ISNUMBER('実質公債費比率（分子）の構造'!M$53),'実質公債費比率（分子）の構造'!M$53,NA())</f>
        <v>1600</v>
      </c>
      <c r="J50" s="158" t="e">
        <f>NA()</f>
        <v>#N/A</v>
      </c>
      <c r="K50" s="158" t="e">
        <f>NA()</f>
        <v>#N/A</v>
      </c>
      <c r="L50" s="158">
        <f>IF(ISNUMBER('実質公債費比率（分子）の構造'!N$53),'実質公債費比率（分子）の構造'!N$53,NA())</f>
        <v>2114</v>
      </c>
      <c r="M50" s="158" t="e">
        <f>NA()</f>
        <v>#N/A</v>
      </c>
      <c r="N50" s="158" t="e">
        <f>NA()</f>
        <v>#N/A</v>
      </c>
      <c r="O50" s="158">
        <f>IF(ISNUMBER('実質公債費比率（分子）の構造'!O$53),'実質公債費比率（分子）の構造'!O$53,NA())</f>
        <v>2187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36579</v>
      </c>
      <c r="E56" s="157"/>
      <c r="F56" s="157"/>
      <c r="G56" s="157">
        <f>'将来負担比率（分子）の構造'!J$52</f>
        <v>36590</v>
      </c>
      <c r="H56" s="157"/>
      <c r="I56" s="157"/>
      <c r="J56" s="157">
        <f>'将来負担比率（分子）の構造'!K$52</f>
        <v>35154</v>
      </c>
      <c r="K56" s="157"/>
      <c r="L56" s="157"/>
      <c r="M56" s="157">
        <f>'将来負担比率（分子）の構造'!L$52</f>
        <v>33754</v>
      </c>
      <c r="N56" s="157"/>
      <c r="O56" s="157"/>
      <c r="P56" s="157">
        <f>'将来負担比率（分子）の構造'!M$52</f>
        <v>32377</v>
      </c>
    </row>
    <row r="57" spans="1:16" x14ac:dyDescent="0.15">
      <c r="A57" s="157" t="s">
        <v>42</v>
      </c>
      <c r="B57" s="157"/>
      <c r="C57" s="157"/>
      <c r="D57" s="157">
        <f>'将来負担比率（分子）の構造'!I$51</f>
        <v>1926</v>
      </c>
      <c r="E57" s="157"/>
      <c r="F57" s="157"/>
      <c r="G57" s="157">
        <f>'将来負担比率（分子）の構造'!J$51</f>
        <v>2190</v>
      </c>
      <c r="H57" s="157"/>
      <c r="I57" s="157"/>
      <c r="J57" s="157">
        <f>'将来負担比率（分子）の構造'!K$51</f>
        <v>2364</v>
      </c>
      <c r="K57" s="157"/>
      <c r="L57" s="157"/>
      <c r="M57" s="157">
        <f>'将来負担比率（分子）の構造'!L$51</f>
        <v>2285</v>
      </c>
      <c r="N57" s="157"/>
      <c r="O57" s="157"/>
      <c r="P57" s="157">
        <f>'将来負担比率（分子）の構造'!M$51</f>
        <v>2236</v>
      </c>
    </row>
    <row r="58" spans="1:16" x14ac:dyDescent="0.15">
      <c r="A58" s="157" t="s">
        <v>41</v>
      </c>
      <c r="B58" s="157"/>
      <c r="C58" s="157"/>
      <c r="D58" s="157">
        <f>'将来負担比率（分子）の構造'!I$50</f>
        <v>15564</v>
      </c>
      <c r="E58" s="157"/>
      <c r="F58" s="157"/>
      <c r="G58" s="157">
        <f>'将来負担比率（分子）の構造'!J$50</f>
        <v>18255</v>
      </c>
      <c r="H58" s="157"/>
      <c r="I58" s="157"/>
      <c r="J58" s="157">
        <f>'将来負担比率（分子）の構造'!K$50</f>
        <v>16756</v>
      </c>
      <c r="K58" s="157"/>
      <c r="L58" s="157"/>
      <c r="M58" s="157">
        <f>'将来負担比率（分子）の構造'!L$50</f>
        <v>15709</v>
      </c>
      <c r="N58" s="157"/>
      <c r="O58" s="157"/>
      <c r="P58" s="157">
        <f>'将来負担比率（分子）の構造'!M$50</f>
        <v>15324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2154</v>
      </c>
      <c r="C62" s="157"/>
      <c r="D62" s="157"/>
      <c r="E62" s="157">
        <f>'将来負担比率（分子）の構造'!J$45</f>
        <v>2135</v>
      </c>
      <c r="F62" s="157"/>
      <c r="G62" s="157"/>
      <c r="H62" s="157">
        <f>'将来負担比率（分子）の構造'!K$45</f>
        <v>2159</v>
      </c>
      <c r="I62" s="157"/>
      <c r="J62" s="157"/>
      <c r="K62" s="157">
        <f>'将来負担比率（分子）の構造'!L$45</f>
        <v>2296</v>
      </c>
      <c r="L62" s="157"/>
      <c r="M62" s="157"/>
      <c r="N62" s="157">
        <f>'将来負担比率（分子）の構造'!M$45</f>
        <v>2349</v>
      </c>
      <c r="O62" s="157"/>
      <c r="P62" s="157"/>
    </row>
    <row r="63" spans="1:16" x14ac:dyDescent="0.15">
      <c r="A63" s="157" t="s">
        <v>34</v>
      </c>
      <c r="B63" s="157">
        <f>'将来負担比率（分子）の構造'!I$44</f>
        <v>2067</v>
      </c>
      <c r="C63" s="157"/>
      <c r="D63" s="157"/>
      <c r="E63" s="157">
        <f>'将来負担比率（分子）の構造'!J$44</f>
        <v>1973</v>
      </c>
      <c r="F63" s="157"/>
      <c r="G63" s="157"/>
      <c r="H63" s="157">
        <f>'将来負担比率（分子）の構造'!K$44</f>
        <v>1826</v>
      </c>
      <c r="I63" s="157"/>
      <c r="J63" s="157"/>
      <c r="K63" s="157">
        <f>'将来負担比率（分子）の構造'!L$44</f>
        <v>1710</v>
      </c>
      <c r="L63" s="157"/>
      <c r="M63" s="157"/>
      <c r="N63" s="157">
        <f>'将来負担比率（分子）の構造'!M$44</f>
        <v>1588</v>
      </c>
      <c r="O63" s="157"/>
      <c r="P63" s="157"/>
    </row>
    <row r="64" spans="1:16" x14ac:dyDescent="0.15">
      <c r="A64" s="157" t="s">
        <v>33</v>
      </c>
      <c r="B64" s="157">
        <f>'将来負担比率（分子）の構造'!I$43</f>
        <v>16731</v>
      </c>
      <c r="C64" s="157"/>
      <c r="D64" s="157"/>
      <c r="E64" s="157">
        <f>'将来負担比率（分子）の構造'!J$43</f>
        <v>17001</v>
      </c>
      <c r="F64" s="157"/>
      <c r="G64" s="157"/>
      <c r="H64" s="157">
        <f>'将来負担比率（分子）の構造'!K$43</f>
        <v>17059</v>
      </c>
      <c r="I64" s="157"/>
      <c r="J64" s="157"/>
      <c r="K64" s="157">
        <f>'将来負担比率（分子）の構造'!L$43</f>
        <v>16621</v>
      </c>
      <c r="L64" s="157"/>
      <c r="M64" s="157"/>
      <c r="N64" s="157">
        <f>'将来負担比率（分子）の構造'!M$43</f>
        <v>16437</v>
      </c>
      <c r="O64" s="157"/>
      <c r="P64" s="157"/>
    </row>
    <row r="65" spans="1:16" x14ac:dyDescent="0.15">
      <c r="A65" s="157" t="s">
        <v>32</v>
      </c>
      <c r="B65" s="157" t="str">
        <f>'将来負担比率（分子）の構造'!I$42</f>
        <v>-</v>
      </c>
      <c r="C65" s="157"/>
      <c r="D65" s="157"/>
      <c r="E65" s="157">
        <f>'将来負担比率（分子）の構造'!J$42</f>
        <v>3410</v>
      </c>
      <c r="F65" s="157"/>
      <c r="G65" s="157"/>
      <c r="H65" s="157">
        <f>'将来負担比率（分子）の構造'!K$42</f>
        <v>3261</v>
      </c>
      <c r="I65" s="157"/>
      <c r="J65" s="157"/>
      <c r="K65" s="157">
        <f>'将来負担比率（分子）の構造'!L$42</f>
        <v>3261</v>
      </c>
      <c r="L65" s="157"/>
      <c r="M65" s="157"/>
      <c r="N65" s="157" t="str">
        <f>'将来負担比率（分子）の構造'!M$42</f>
        <v>-</v>
      </c>
      <c r="O65" s="157"/>
      <c r="P65" s="157"/>
    </row>
    <row r="66" spans="1:16" x14ac:dyDescent="0.15">
      <c r="A66" s="157" t="s">
        <v>31</v>
      </c>
      <c r="B66" s="157">
        <f>'将来負担比率（分子）の構造'!I$41</f>
        <v>34895</v>
      </c>
      <c r="C66" s="157"/>
      <c r="D66" s="157"/>
      <c r="E66" s="157">
        <f>'将来負担比率（分子）の構造'!J$41</f>
        <v>35801</v>
      </c>
      <c r="F66" s="157"/>
      <c r="G66" s="157"/>
      <c r="H66" s="157">
        <f>'将来負担比率（分子）の構造'!K$41</f>
        <v>34586</v>
      </c>
      <c r="I66" s="157"/>
      <c r="J66" s="157"/>
      <c r="K66" s="157">
        <f>'将来負担比率（分子）の構造'!L$41</f>
        <v>32969</v>
      </c>
      <c r="L66" s="157"/>
      <c r="M66" s="157"/>
      <c r="N66" s="157">
        <f>'将来負担比率（分子）の構造'!M$41</f>
        <v>33872</v>
      </c>
      <c r="O66" s="157"/>
      <c r="P66" s="157"/>
    </row>
    <row r="67" spans="1:16" x14ac:dyDescent="0.15">
      <c r="A67" s="157" t="s">
        <v>71</v>
      </c>
      <c r="B67" s="157" t="e">
        <f>NA()</f>
        <v>#N/A</v>
      </c>
      <c r="C67" s="157">
        <f>IF(ISNUMBER('将来負担比率（分子）の構造'!I$53), IF('将来負担比率（分子）の構造'!I$53 &lt; 0, 0, '将来負担比率（分子）の構造'!I$53), NA())</f>
        <v>1778</v>
      </c>
      <c r="D67" s="157" t="e">
        <f>NA()</f>
        <v>#N/A</v>
      </c>
      <c r="E67" s="157" t="e">
        <f>NA()</f>
        <v>#N/A</v>
      </c>
      <c r="F67" s="157">
        <f>IF(ISNUMBER('将来負担比率（分子）の構造'!J$53), IF('将来負担比率（分子）の構造'!J$53 &lt; 0, 0, '将来負担比率（分子）の構造'!J$53), NA())</f>
        <v>3284</v>
      </c>
      <c r="G67" s="157" t="e">
        <f>NA()</f>
        <v>#N/A</v>
      </c>
      <c r="H67" s="157" t="e">
        <f>NA()</f>
        <v>#N/A</v>
      </c>
      <c r="I67" s="157">
        <f>IF(ISNUMBER('将来負担比率（分子）の構造'!K$53), IF('将来負担比率（分子）の構造'!K$53 &lt; 0, 0, '将来負担比率（分子）の構造'!K$53), NA())</f>
        <v>4617</v>
      </c>
      <c r="J67" s="157" t="e">
        <f>NA()</f>
        <v>#N/A</v>
      </c>
      <c r="K67" s="157" t="e">
        <f>NA()</f>
        <v>#N/A</v>
      </c>
      <c r="L67" s="157">
        <f>IF(ISNUMBER('将来負担比率（分子）の構造'!L$53), IF('将来負担比率（分子）の構造'!L$53 &lt; 0, 0, '将来負担比率（分子）の構造'!L$53), NA())</f>
        <v>5109</v>
      </c>
      <c r="M67" s="157" t="e">
        <f>NA()</f>
        <v>#N/A</v>
      </c>
      <c r="N67" s="157" t="e">
        <f>NA()</f>
        <v>#N/A</v>
      </c>
      <c r="O67" s="157">
        <f>IF(ISNUMBER('将来負担比率（分子）の構造'!M$53), IF('将来負担比率（分子）の構造'!M$53 &lt; 0, 0, '将来負担比率（分子）の構造'!M$53), NA())</f>
        <v>4309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6007</v>
      </c>
      <c r="C72" s="161">
        <f>基金残高に係る経年分析!G55</f>
        <v>5624</v>
      </c>
      <c r="D72" s="161">
        <f>基金残高に係る経年分析!H55</f>
        <v>5431</v>
      </c>
    </row>
    <row r="73" spans="1:16" x14ac:dyDescent="0.15">
      <c r="A73" s="160" t="s">
        <v>74</v>
      </c>
      <c r="B73" s="161">
        <f>基金残高に係る経年分析!F56</f>
        <v>3397</v>
      </c>
      <c r="C73" s="161">
        <f>基金残高に係る経年分析!G56</f>
        <v>2973</v>
      </c>
      <c r="D73" s="161">
        <f>基金残高に係る経年分析!H56</f>
        <v>2974</v>
      </c>
    </row>
    <row r="74" spans="1:16" x14ac:dyDescent="0.15">
      <c r="A74" s="160" t="s">
        <v>75</v>
      </c>
      <c r="B74" s="161">
        <f>基金残高に係る経年分析!F57</f>
        <v>7323</v>
      </c>
      <c r="C74" s="161">
        <f>基金残高に係る経年分析!G57</f>
        <v>6798</v>
      </c>
      <c r="D74" s="161">
        <f>基金残高に係る経年分析!H57</f>
        <v>6556</v>
      </c>
    </row>
  </sheetData>
  <sheetProtection algorithmName="SHA-512" hashValue="1uq0WIM2BPGnzt0R0sTh3Idkeb9hpJ5k3sshfHGHH+iZZ4y6QRbqtU3VpG6wmzHpf7M4KDPxaO+QQvKZiIGFWg==" saltValue="5M10Wfbs1KHhUFPF5EzA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7205192</v>
      </c>
      <c r="S5" s="664"/>
      <c r="T5" s="664"/>
      <c r="U5" s="664"/>
      <c r="V5" s="664"/>
      <c r="W5" s="664"/>
      <c r="X5" s="664"/>
      <c r="Y5" s="689"/>
      <c r="Z5" s="702">
        <v>18</v>
      </c>
      <c r="AA5" s="702"/>
      <c r="AB5" s="702"/>
      <c r="AC5" s="702"/>
      <c r="AD5" s="703">
        <v>6870973</v>
      </c>
      <c r="AE5" s="703"/>
      <c r="AF5" s="703"/>
      <c r="AG5" s="703"/>
      <c r="AH5" s="703"/>
      <c r="AI5" s="703"/>
      <c r="AJ5" s="703"/>
      <c r="AK5" s="703"/>
      <c r="AL5" s="690">
        <v>35.700000000000003</v>
      </c>
      <c r="AM5" s="672"/>
      <c r="AN5" s="672"/>
      <c r="AO5" s="691"/>
      <c r="AP5" s="666" t="s">
        <v>217</v>
      </c>
      <c r="AQ5" s="667"/>
      <c r="AR5" s="667"/>
      <c r="AS5" s="667"/>
      <c r="AT5" s="667"/>
      <c r="AU5" s="667"/>
      <c r="AV5" s="667"/>
      <c r="AW5" s="667"/>
      <c r="AX5" s="667"/>
      <c r="AY5" s="667"/>
      <c r="AZ5" s="667"/>
      <c r="BA5" s="667"/>
      <c r="BB5" s="667"/>
      <c r="BC5" s="667"/>
      <c r="BD5" s="667"/>
      <c r="BE5" s="667"/>
      <c r="BF5" s="668"/>
      <c r="BG5" s="608">
        <v>6906984</v>
      </c>
      <c r="BH5" s="609"/>
      <c r="BI5" s="609"/>
      <c r="BJ5" s="609"/>
      <c r="BK5" s="609"/>
      <c r="BL5" s="609"/>
      <c r="BM5" s="609"/>
      <c r="BN5" s="610"/>
      <c r="BO5" s="646">
        <v>95.9</v>
      </c>
      <c r="BP5" s="646"/>
      <c r="BQ5" s="646"/>
      <c r="BR5" s="646"/>
      <c r="BS5" s="647">
        <v>70216</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398028</v>
      </c>
      <c r="S6" s="609"/>
      <c r="T6" s="609"/>
      <c r="U6" s="609"/>
      <c r="V6" s="609"/>
      <c r="W6" s="609"/>
      <c r="X6" s="609"/>
      <c r="Y6" s="610"/>
      <c r="Z6" s="646">
        <v>1</v>
      </c>
      <c r="AA6" s="646"/>
      <c r="AB6" s="646"/>
      <c r="AC6" s="646"/>
      <c r="AD6" s="647">
        <v>398028</v>
      </c>
      <c r="AE6" s="647"/>
      <c r="AF6" s="647"/>
      <c r="AG6" s="647"/>
      <c r="AH6" s="647"/>
      <c r="AI6" s="647"/>
      <c r="AJ6" s="647"/>
      <c r="AK6" s="647"/>
      <c r="AL6" s="611">
        <v>2.1</v>
      </c>
      <c r="AM6" s="612"/>
      <c r="AN6" s="612"/>
      <c r="AO6" s="648"/>
      <c r="AP6" s="605" t="s">
        <v>222</v>
      </c>
      <c r="AQ6" s="606"/>
      <c r="AR6" s="606"/>
      <c r="AS6" s="606"/>
      <c r="AT6" s="606"/>
      <c r="AU6" s="606"/>
      <c r="AV6" s="606"/>
      <c r="AW6" s="606"/>
      <c r="AX6" s="606"/>
      <c r="AY6" s="606"/>
      <c r="AZ6" s="606"/>
      <c r="BA6" s="606"/>
      <c r="BB6" s="606"/>
      <c r="BC6" s="606"/>
      <c r="BD6" s="606"/>
      <c r="BE6" s="606"/>
      <c r="BF6" s="607"/>
      <c r="BG6" s="608">
        <v>6906984</v>
      </c>
      <c r="BH6" s="609"/>
      <c r="BI6" s="609"/>
      <c r="BJ6" s="609"/>
      <c r="BK6" s="609"/>
      <c r="BL6" s="609"/>
      <c r="BM6" s="609"/>
      <c r="BN6" s="610"/>
      <c r="BO6" s="646">
        <v>95.9</v>
      </c>
      <c r="BP6" s="646"/>
      <c r="BQ6" s="646"/>
      <c r="BR6" s="646"/>
      <c r="BS6" s="647">
        <v>70216</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233821</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233821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3183</v>
      </c>
      <c r="S7" s="609"/>
      <c r="T7" s="609"/>
      <c r="U7" s="609"/>
      <c r="V7" s="609"/>
      <c r="W7" s="609"/>
      <c r="X7" s="609"/>
      <c r="Y7" s="610"/>
      <c r="Z7" s="646">
        <v>0</v>
      </c>
      <c r="AA7" s="646"/>
      <c r="AB7" s="646"/>
      <c r="AC7" s="646"/>
      <c r="AD7" s="647">
        <v>3183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2864679</v>
      </c>
      <c r="BH7" s="609"/>
      <c r="BI7" s="609"/>
      <c r="BJ7" s="609"/>
      <c r="BK7" s="609"/>
      <c r="BL7" s="609"/>
      <c r="BM7" s="609"/>
      <c r="BN7" s="610"/>
      <c r="BO7" s="646">
        <v>39.799999999999997</v>
      </c>
      <c r="BP7" s="646"/>
      <c r="BQ7" s="646"/>
      <c r="BR7" s="646"/>
      <c r="BS7" s="647">
        <v>70216</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3940685</v>
      </c>
      <c r="CS7" s="609"/>
      <c r="CT7" s="609"/>
      <c r="CU7" s="609"/>
      <c r="CV7" s="609"/>
      <c r="CW7" s="609"/>
      <c r="CX7" s="609"/>
      <c r="CY7" s="610"/>
      <c r="CZ7" s="646">
        <v>10.199999999999999</v>
      </c>
      <c r="DA7" s="646"/>
      <c r="DB7" s="646"/>
      <c r="DC7" s="646"/>
      <c r="DD7" s="614">
        <v>126328</v>
      </c>
      <c r="DE7" s="609"/>
      <c r="DF7" s="609"/>
      <c r="DG7" s="609"/>
      <c r="DH7" s="609"/>
      <c r="DI7" s="609"/>
      <c r="DJ7" s="609"/>
      <c r="DK7" s="609"/>
      <c r="DL7" s="609"/>
      <c r="DM7" s="609"/>
      <c r="DN7" s="609"/>
      <c r="DO7" s="609"/>
      <c r="DP7" s="610"/>
      <c r="DQ7" s="614">
        <v>3446232</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28151</v>
      </c>
      <c r="S8" s="609"/>
      <c r="T8" s="609"/>
      <c r="U8" s="609"/>
      <c r="V8" s="609"/>
      <c r="W8" s="609"/>
      <c r="X8" s="609"/>
      <c r="Y8" s="610"/>
      <c r="Z8" s="646">
        <v>0.1</v>
      </c>
      <c r="AA8" s="646"/>
      <c r="AB8" s="646"/>
      <c r="AC8" s="646"/>
      <c r="AD8" s="647">
        <v>28151</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91400</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12962307</v>
      </c>
      <c r="CS8" s="609"/>
      <c r="CT8" s="609"/>
      <c r="CU8" s="609"/>
      <c r="CV8" s="609"/>
      <c r="CW8" s="609"/>
      <c r="CX8" s="609"/>
      <c r="CY8" s="610"/>
      <c r="CZ8" s="646">
        <v>33.5</v>
      </c>
      <c r="DA8" s="646"/>
      <c r="DB8" s="646"/>
      <c r="DC8" s="646"/>
      <c r="DD8" s="614">
        <v>1045</v>
      </c>
      <c r="DE8" s="609"/>
      <c r="DF8" s="609"/>
      <c r="DG8" s="609"/>
      <c r="DH8" s="609"/>
      <c r="DI8" s="609"/>
      <c r="DJ8" s="609"/>
      <c r="DK8" s="609"/>
      <c r="DL8" s="609"/>
      <c r="DM8" s="609"/>
      <c r="DN8" s="609"/>
      <c r="DO8" s="609"/>
      <c r="DP8" s="610"/>
      <c r="DQ8" s="614">
        <v>5899111</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34360</v>
      </c>
      <c r="S9" s="609"/>
      <c r="T9" s="609"/>
      <c r="U9" s="609"/>
      <c r="V9" s="609"/>
      <c r="W9" s="609"/>
      <c r="X9" s="609"/>
      <c r="Y9" s="610"/>
      <c r="Z9" s="646">
        <v>0.1</v>
      </c>
      <c r="AA9" s="646"/>
      <c r="AB9" s="646"/>
      <c r="AC9" s="646"/>
      <c r="AD9" s="647">
        <v>34360</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2359333</v>
      </c>
      <c r="BH9" s="609"/>
      <c r="BI9" s="609"/>
      <c r="BJ9" s="609"/>
      <c r="BK9" s="609"/>
      <c r="BL9" s="609"/>
      <c r="BM9" s="609"/>
      <c r="BN9" s="610"/>
      <c r="BO9" s="646">
        <v>32.700000000000003</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3461856</v>
      </c>
      <c r="CS9" s="609"/>
      <c r="CT9" s="609"/>
      <c r="CU9" s="609"/>
      <c r="CV9" s="609"/>
      <c r="CW9" s="609"/>
      <c r="CX9" s="609"/>
      <c r="CY9" s="610"/>
      <c r="CZ9" s="646">
        <v>8.9</v>
      </c>
      <c r="DA9" s="646"/>
      <c r="DB9" s="646"/>
      <c r="DC9" s="646"/>
      <c r="DD9" s="614">
        <v>9895</v>
      </c>
      <c r="DE9" s="609"/>
      <c r="DF9" s="609"/>
      <c r="DG9" s="609"/>
      <c r="DH9" s="609"/>
      <c r="DI9" s="609"/>
      <c r="DJ9" s="609"/>
      <c r="DK9" s="609"/>
      <c r="DL9" s="609"/>
      <c r="DM9" s="609"/>
      <c r="DN9" s="609"/>
      <c r="DO9" s="609"/>
      <c r="DP9" s="610"/>
      <c r="DQ9" s="614">
        <v>3091039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168152</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33200</v>
      </c>
      <c r="CS10" s="609"/>
      <c r="CT10" s="609"/>
      <c r="CU10" s="609"/>
      <c r="CV10" s="609"/>
      <c r="CW10" s="609"/>
      <c r="CX10" s="609"/>
      <c r="CY10" s="610"/>
      <c r="CZ10" s="646">
        <v>0.1</v>
      </c>
      <c r="DA10" s="646"/>
      <c r="DB10" s="646"/>
      <c r="DC10" s="646"/>
      <c r="DD10" s="614">
        <v>5977</v>
      </c>
      <c r="DE10" s="609"/>
      <c r="DF10" s="609"/>
      <c r="DG10" s="609"/>
      <c r="DH10" s="609"/>
      <c r="DI10" s="609"/>
      <c r="DJ10" s="609"/>
      <c r="DK10" s="609"/>
      <c r="DL10" s="609"/>
      <c r="DM10" s="609"/>
      <c r="DN10" s="609"/>
      <c r="DO10" s="609"/>
      <c r="DP10" s="610"/>
      <c r="DQ10" s="614">
        <v>33180</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1662643</v>
      </c>
      <c r="S11" s="609"/>
      <c r="T11" s="609"/>
      <c r="U11" s="609"/>
      <c r="V11" s="609"/>
      <c r="W11" s="609"/>
      <c r="X11" s="609"/>
      <c r="Y11" s="610"/>
      <c r="Z11" s="611">
        <v>4.0999999999999996</v>
      </c>
      <c r="AA11" s="612"/>
      <c r="AB11" s="612"/>
      <c r="AC11" s="613"/>
      <c r="AD11" s="614">
        <v>1662643</v>
      </c>
      <c r="AE11" s="609"/>
      <c r="AF11" s="609"/>
      <c r="AG11" s="609"/>
      <c r="AH11" s="609"/>
      <c r="AI11" s="609"/>
      <c r="AJ11" s="609"/>
      <c r="AK11" s="610"/>
      <c r="AL11" s="611">
        <v>8.6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245794</v>
      </c>
      <c r="BH11" s="609"/>
      <c r="BI11" s="609"/>
      <c r="BJ11" s="609"/>
      <c r="BK11" s="609"/>
      <c r="BL11" s="609"/>
      <c r="BM11" s="609"/>
      <c r="BN11" s="610"/>
      <c r="BO11" s="646">
        <v>3.4</v>
      </c>
      <c r="BP11" s="646"/>
      <c r="BQ11" s="646"/>
      <c r="BR11" s="646"/>
      <c r="BS11" s="647">
        <v>70216</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1329224</v>
      </c>
      <c r="CS11" s="609"/>
      <c r="CT11" s="609"/>
      <c r="CU11" s="609"/>
      <c r="CV11" s="609"/>
      <c r="CW11" s="609"/>
      <c r="CX11" s="609"/>
      <c r="CY11" s="610"/>
      <c r="CZ11" s="646">
        <v>3.4</v>
      </c>
      <c r="DA11" s="646"/>
      <c r="DB11" s="646"/>
      <c r="DC11" s="646"/>
      <c r="DD11" s="614">
        <v>72309</v>
      </c>
      <c r="DE11" s="609"/>
      <c r="DF11" s="609"/>
      <c r="DG11" s="609"/>
      <c r="DH11" s="609"/>
      <c r="DI11" s="609"/>
      <c r="DJ11" s="609"/>
      <c r="DK11" s="609"/>
      <c r="DL11" s="609"/>
      <c r="DM11" s="609"/>
      <c r="DN11" s="609"/>
      <c r="DO11" s="609"/>
      <c r="DP11" s="610"/>
      <c r="DQ11" s="614">
        <v>927186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11456</v>
      </c>
      <c r="S12" s="609"/>
      <c r="T12" s="609"/>
      <c r="U12" s="609"/>
      <c r="V12" s="609"/>
      <c r="W12" s="609"/>
      <c r="X12" s="609"/>
      <c r="Y12" s="610"/>
      <c r="Z12" s="646">
        <v>0</v>
      </c>
      <c r="AA12" s="646"/>
      <c r="AB12" s="646"/>
      <c r="AC12" s="646"/>
      <c r="AD12" s="647">
        <v>11456</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3253052</v>
      </c>
      <c r="BH12" s="609"/>
      <c r="BI12" s="609"/>
      <c r="BJ12" s="609"/>
      <c r="BK12" s="609"/>
      <c r="BL12" s="609"/>
      <c r="BM12" s="609"/>
      <c r="BN12" s="610"/>
      <c r="BO12" s="646">
        <v>45.1</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1301968</v>
      </c>
      <c r="CS12" s="609"/>
      <c r="CT12" s="609"/>
      <c r="CU12" s="609"/>
      <c r="CV12" s="609"/>
      <c r="CW12" s="609"/>
      <c r="CX12" s="609"/>
      <c r="CY12" s="610"/>
      <c r="CZ12" s="646">
        <v>3.4</v>
      </c>
      <c r="DA12" s="646"/>
      <c r="DB12" s="646"/>
      <c r="DC12" s="646"/>
      <c r="DD12" s="614">
        <v>371299</v>
      </c>
      <c r="DE12" s="609"/>
      <c r="DF12" s="609"/>
      <c r="DG12" s="609"/>
      <c r="DH12" s="609"/>
      <c r="DI12" s="609"/>
      <c r="DJ12" s="609"/>
      <c r="DK12" s="609"/>
      <c r="DL12" s="609"/>
      <c r="DM12" s="609"/>
      <c r="DN12" s="609"/>
      <c r="DO12" s="609"/>
      <c r="DP12" s="610"/>
      <c r="DQ12" s="614">
        <v>629165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3234585</v>
      </c>
      <c r="BH13" s="609"/>
      <c r="BI13" s="609"/>
      <c r="BJ13" s="609"/>
      <c r="BK13" s="609"/>
      <c r="BL13" s="609"/>
      <c r="BM13" s="609"/>
      <c r="BN13" s="610"/>
      <c r="BO13" s="646">
        <v>44.9</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6401810</v>
      </c>
      <c r="CS13" s="609"/>
      <c r="CT13" s="609"/>
      <c r="CU13" s="609"/>
      <c r="CV13" s="609"/>
      <c r="CW13" s="609"/>
      <c r="CX13" s="609"/>
      <c r="CY13" s="610"/>
      <c r="CZ13" s="646">
        <v>16.600000000000001</v>
      </c>
      <c r="DA13" s="646"/>
      <c r="DB13" s="646"/>
      <c r="DC13" s="646"/>
      <c r="DD13" s="614">
        <v>4408031</v>
      </c>
      <c r="DE13" s="609"/>
      <c r="DF13" s="609"/>
      <c r="DG13" s="609"/>
      <c r="DH13" s="609"/>
      <c r="DI13" s="609"/>
      <c r="DJ13" s="609"/>
      <c r="DK13" s="609"/>
      <c r="DL13" s="609"/>
      <c r="DM13" s="609"/>
      <c r="DN13" s="609"/>
      <c r="DO13" s="609"/>
      <c r="DP13" s="610"/>
      <c r="DQ13" s="614">
        <v>2530849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244509</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1735232</v>
      </c>
      <c r="CS14" s="609"/>
      <c r="CT14" s="609"/>
      <c r="CU14" s="609"/>
      <c r="CV14" s="609"/>
      <c r="CW14" s="609"/>
      <c r="CX14" s="609"/>
      <c r="CY14" s="610"/>
      <c r="CZ14" s="646">
        <v>4.5</v>
      </c>
      <c r="DA14" s="646"/>
      <c r="DB14" s="646"/>
      <c r="DC14" s="646"/>
      <c r="DD14" s="614">
        <v>107140</v>
      </c>
      <c r="DE14" s="609"/>
      <c r="DF14" s="609"/>
      <c r="DG14" s="609"/>
      <c r="DH14" s="609"/>
      <c r="DI14" s="609"/>
      <c r="DJ14" s="609"/>
      <c r="DK14" s="609"/>
      <c r="DL14" s="609"/>
      <c r="DM14" s="609"/>
      <c r="DN14" s="609"/>
      <c r="DO14" s="609"/>
      <c r="DP14" s="610"/>
      <c r="DQ14" s="614">
        <v>1446266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35128</v>
      </c>
      <c r="S15" s="609"/>
      <c r="T15" s="609"/>
      <c r="U15" s="609"/>
      <c r="V15" s="609"/>
      <c r="W15" s="609"/>
      <c r="X15" s="609"/>
      <c r="Y15" s="610"/>
      <c r="Z15" s="646">
        <v>0.1</v>
      </c>
      <c r="AA15" s="646"/>
      <c r="AB15" s="646"/>
      <c r="AC15" s="646"/>
      <c r="AD15" s="647">
        <v>35128</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544744</v>
      </c>
      <c r="BH15" s="609"/>
      <c r="BI15" s="609"/>
      <c r="BJ15" s="609"/>
      <c r="BK15" s="609"/>
      <c r="BL15" s="609"/>
      <c r="BM15" s="609"/>
      <c r="BN15" s="610"/>
      <c r="BO15" s="646">
        <v>7.6</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4047533</v>
      </c>
      <c r="CS15" s="609"/>
      <c r="CT15" s="609"/>
      <c r="CU15" s="609"/>
      <c r="CV15" s="609"/>
      <c r="CW15" s="609"/>
      <c r="CX15" s="609"/>
      <c r="CY15" s="610"/>
      <c r="CZ15" s="646">
        <v>10.5</v>
      </c>
      <c r="DA15" s="646"/>
      <c r="DB15" s="646"/>
      <c r="DC15" s="646"/>
      <c r="DD15" s="614">
        <v>1621226</v>
      </c>
      <c r="DE15" s="609"/>
      <c r="DF15" s="609"/>
      <c r="DG15" s="609"/>
      <c r="DH15" s="609"/>
      <c r="DI15" s="609"/>
      <c r="DJ15" s="609"/>
      <c r="DK15" s="609"/>
      <c r="DL15" s="609"/>
      <c r="DM15" s="609"/>
      <c r="DN15" s="609"/>
      <c r="DO15" s="609"/>
      <c r="DP15" s="610"/>
      <c r="DQ15" s="614">
        <v>2024607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111905</v>
      </c>
      <c r="S16" s="609"/>
      <c r="T16" s="609"/>
      <c r="U16" s="609"/>
      <c r="V16" s="609"/>
      <c r="W16" s="609"/>
      <c r="X16" s="609"/>
      <c r="Y16" s="610"/>
      <c r="Z16" s="646">
        <v>0.3</v>
      </c>
      <c r="AA16" s="646"/>
      <c r="AB16" s="646"/>
      <c r="AC16" s="646"/>
      <c r="AD16" s="647">
        <v>111905</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233303</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v>3821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286207</v>
      </c>
      <c r="S17" s="609"/>
      <c r="T17" s="609"/>
      <c r="U17" s="609"/>
      <c r="V17" s="609"/>
      <c r="W17" s="609"/>
      <c r="X17" s="609"/>
      <c r="Y17" s="610"/>
      <c r="Z17" s="646">
        <v>0.7</v>
      </c>
      <c r="AA17" s="646"/>
      <c r="AB17" s="646"/>
      <c r="AC17" s="646"/>
      <c r="AD17" s="647">
        <v>286207</v>
      </c>
      <c r="AE17" s="647"/>
      <c r="AF17" s="647"/>
      <c r="AG17" s="647"/>
      <c r="AH17" s="647"/>
      <c r="AI17" s="647"/>
      <c r="AJ17" s="647"/>
      <c r="AK17" s="647"/>
      <c r="AL17" s="611">
        <v>1.5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3000220</v>
      </c>
      <c r="CS17" s="609"/>
      <c r="CT17" s="609"/>
      <c r="CU17" s="609"/>
      <c r="CV17" s="609"/>
      <c r="CW17" s="609"/>
      <c r="CX17" s="609"/>
      <c r="CY17" s="610"/>
      <c r="CZ17" s="646">
        <v>7.8</v>
      </c>
      <c r="DA17" s="646"/>
      <c r="DB17" s="646"/>
      <c r="DC17" s="646"/>
      <c r="DD17" s="614" t="s">
        <v>122</v>
      </c>
      <c r="DE17" s="609"/>
      <c r="DF17" s="609"/>
      <c r="DG17" s="609"/>
      <c r="DH17" s="609"/>
      <c r="DI17" s="609"/>
      <c r="DJ17" s="609"/>
      <c r="DK17" s="609"/>
      <c r="DL17" s="609"/>
      <c r="DM17" s="609"/>
      <c r="DN17" s="609"/>
      <c r="DO17" s="609"/>
      <c r="DP17" s="610"/>
      <c r="DQ17" s="614">
        <v>3000220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40994</v>
      </c>
      <c r="S18" s="609"/>
      <c r="T18" s="609"/>
      <c r="U18" s="609"/>
      <c r="V18" s="609"/>
      <c r="W18" s="609"/>
      <c r="X18" s="609"/>
      <c r="Y18" s="610"/>
      <c r="Z18" s="646">
        <v>0.1</v>
      </c>
      <c r="AA18" s="646"/>
      <c r="AB18" s="646"/>
      <c r="AC18" s="646"/>
      <c r="AD18" s="647">
        <v>40994</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240329</v>
      </c>
      <c r="S19" s="609"/>
      <c r="T19" s="609"/>
      <c r="U19" s="609"/>
      <c r="V19" s="609"/>
      <c r="W19" s="609"/>
      <c r="X19" s="609"/>
      <c r="Y19" s="610"/>
      <c r="Z19" s="646">
        <v>0.6</v>
      </c>
      <c r="AA19" s="646"/>
      <c r="AB19" s="646"/>
      <c r="AC19" s="646"/>
      <c r="AD19" s="647">
        <v>240329</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298208</v>
      </c>
      <c r="BH19" s="609"/>
      <c r="BI19" s="609"/>
      <c r="BJ19" s="609"/>
      <c r="BK19" s="609"/>
      <c r="BL19" s="609"/>
      <c r="BM19" s="609"/>
      <c r="BN19" s="610"/>
      <c r="BO19" s="646">
        <v>4.0999999999999996</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4884</v>
      </c>
      <c r="S20" s="609"/>
      <c r="T20" s="609"/>
      <c r="U20" s="609"/>
      <c r="V20" s="609"/>
      <c r="W20" s="609"/>
      <c r="X20" s="609"/>
      <c r="Y20" s="610"/>
      <c r="Z20" s="646">
        <v>0</v>
      </c>
      <c r="AA20" s="646"/>
      <c r="AB20" s="646"/>
      <c r="AC20" s="646"/>
      <c r="AD20" s="647">
        <v>4884</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298208</v>
      </c>
      <c r="BH20" s="609"/>
      <c r="BI20" s="609"/>
      <c r="BJ20" s="609"/>
      <c r="BK20" s="609"/>
      <c r="BL20" s="609"/>
      <c r="BM20" s="609"/>
      <c r="BN20" s="610"/>
      <c r="BO20" s="646">
        <v>4.0999999999999996</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38681159</v>
      </c>
      <c r="CS20" s="609"/>
      <c r="CT20" s="609"/>
      <c r="CU20" s="609"/>
      <c r="CV20" s="609"/>
      <c r="CW20" s="609"/>
      <c r="CX20" s="609"/>
      <c r="CY20" s="610"/>
      <c r="CZ20" s="646">
        <v>100</v>
      </c>
      <c r="DA20" s="646"/>
      <c r="DB20" s="646"/>
      <c r="DC20" s="646"/>
      <c r="DD20" s="614">
        <v>6723250</v>
      </c>
      <c r="DE20" s="609"/>
      <c r="DF20" s="609"/>
      <c r="DG20" s="609"/>
      <c r="DH20" s="609"/>
      <c r="DI20" s="609"/>
      <c r="DJ20" s="609"/>
      <c r="DK20" s="609"/>
      <c r="DL20" s="609"/>
      <c r="DM20" s="609"/>
      <c r="DN20" s="609"/>
      <c r="DO20" s="609"/>
      <c r="DP20" s="610"/>
      <c r="DQ20" s="614">
        <v>23265497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10680854</v>
      </c>
      <c r="S21" s="609"/>
      <c r="T21" s="609"/>
      <c r="U21" s="609"/>
      <c r="V21" s="609"/>
      <c r="W21" s="609"/>
      <c r="X21" s="609"/>
      <c r="Y21" s="610"/>
      <c r="Z21" s="646">
        <v>26.7</v>
      </c>
      <c r="AA21" s="646"/>
      <c r="AB21" s="646"/>
      <c r="AC21" s="646"/>
      <c r="AD21" s="647">
        <v>9680747</v>
      </c>
      <c r="AE21" s="647"/>
      <c r="AF21" s="647"/>
      <c r="AG21" s="647"/>
      <c r="AH21" s="647"/>
      <c r="AI21" s="647"/>
      <c r="AJ21" s="647"/>
      <c r="AK21" s="647"/>
      <c r="AL21" s="611">
        <v>50.4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34205</v>
      </c>
      <c r="BH21" s="609"/>
      <c r="BI21" s="609"/>
      <c r="BJ21" s="609"/>
      <c r="BK21" s="609"/>
      <c r="BL21" s="609"/>
      <c r="BM21" s="609"/>
      <c r="BN21" s="610"/>
      <c r="BO21" s="646">
        <v>0.5</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9680747</v>
      </c>
      <c r="S22" s="609"/>
      <c r="T22" s="609"/>
      <c r="U22" s="609"/>
      <c r="V22" s="609"/>
      <c r="W22" s="609"/>
      <c r="X22" s="609"/>
      <c r="Y22" s="610"/>
      <c r="Z22" s="646">
        <v>24.2</v>
      </c>
      <c r="AA22" s="646"/>
      <c r="AB22" s="646"/>
      <c r="AC22" s="646"/>
      <c r="AD22" s="647">
        <v>9680747</v>
      </c>
      <c r="AE22" s="647"/>
      <c r="AF22" s="647"/>
      <c r="AG22" s="647"/>
      <c r="AH22" s="647"/>
      <c r="AI22" s="647"/>
      <c r="AJ22" s="647"/>
      <c r="AK22" s="647"/>
      <c r="AL22" s="611">
        <v>50.4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1000070</v>
      </c>
      <c r="S23" s="609"/>
      <c r="T23" s="609"/>
      <c r="U23" s="609"/>
      <c r="V23" s="609"/>
      <c r="W23" s="609"/>
      <c r="X23" s="609"/>
      <c r="Y23" s="610"/>
      <c r="Z23" s="646">
        <v>2.5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264003</v>
      </c>
      <c r="BH23" s="609"/>
      <c r="BI23" s="609"/>
      <c r="BJ23" s="609"/>
      <c r="BK23" s="609"/>
      <c r="BL23" s="609"/>
      <c r="BM23" s="609"/>
      <c r="BN23" s="610"/>
      <c r="BO23" s="646">
        <v>3.7</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37</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15899132</v>
      </c>
      <c r="CS24" s="664"/>
      <c r="CT24" s="664"/>
      <c r="CU24" s="664"/>
      <c r="CV24" s="664"/>
      <c r="CW24" s="664"/>
      <c r="CX24" s="664"/>
      <c r="CY24" s="689"/>
      <c r="CZ24" s="690">
        <v>41.1</v>
      </c>
      <c r="DA24" s="672"/>
      <c r="DB24" s="672"/>
      <c r="DC24" s="692"/>
      <c r="DD24" s="688">
        <v>9209837</v>
      </c>
      <c r="DE24" s="664"/>
      <c r="DF24" s="664"/>
      <c r="DG24" s="664"/>
      <c r="DH24" s="664"/>
      <c r="DI24" s="664"/>
      <c r="DJ24" s="664"/>
      <c r="DK24" s="689"/>
      <c r="DL24" s="688">
        <v>8443640</v>
      </c>
      <c r="DM24" s="664"/>
      <c r="DN24" s="664"/>
      <c r="DO24" s="664"/>
      <c r="DP24" s="664"/>
      <c r="DQ24" s="664"/>
      <c r="DR24" s="664"/>
      <c r="DS24" s="664"/>
      <c r="DT24" s="664"/>
      <c r="DU24" s="664"/>
      <c r="DV24" s="689"/>
      <c r="DW24" s="690">
        <v>43.8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20457107</v>
      </c>
      <c r="S25" s="609"/>
      <c r="T25" s="609"/>
      <c r="U25" s="609"/>
      <c r="V25" s="609"/>
      <c r="W25" s="609"/>
      <c r="X25" s="609"/>
      <c r="Y25" s="610"/>
      <c r="Z25" s="646">
        <v>51.1</v>
      </c>
      <c r="AA25" s="646"/>
      <c r="AB25" s="646"/>
      <c r="AC25" s="646"/>
      <c r="AD25" s="647">
        <v>19122781</v>
      </c>
      <c r="AE25" s="647"/>
      <c r="AF25" s="647"/>
      <c r="AG25" s="647"/>
      <c r="AH25" s="647"/>
      <c r="AI25" s="647"/>
      <c r="AJ25" s="647"/>
      <c r="AK25" s="647"/>
      <c r="AL25" s="611">
        <v>99.5</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3612492</v>
      </c>
      <c r="CS25" s="621"/>
      <c r="CT25" s="621"/>
      <c r="CU25" s="621"/>
      <c r="CV25" s="621"/>
      <c r="CW25" s="621"/>
      <c r="CX25" s="621"/>
      <c r="CY25" s="622"/>
      <c r="CZ25" s="611">
        <v>9.3000000000000007</v>
      </c>
      <c r="DA25" s="623"/>
      <c r="DB25" s="623"/>
      <c r="DC25" s="624"/>
      <c r="DD25" s="614">
        <v>3319720</v>
      </c>
      <c r="DE25" s="621"/>
      <c r="DF25" s="621"/>
      <c r="DG25" s="621"/>
      <c r="DH25" s="621"/>
      <c r="DI25" s="621"/>
      <c r="DJ25" s="621"/>
      <c r="DK25" s="622"/>
      <c r="DL25" s="614">
        <v>3290482</v>
      </c>
      <c r="DM25" s="621"/>
      <c r="DN25" s="621"/>
      <c r="DO25" s="621"/>
      <c r="DP25" s="621"/>
      <c r="DQ25" s="621"/>
      <c r="DR25" s="621"/>
      <c r="DS25" s="621"/>
      <c r="DT25" s="621"/>
      <c r="DU25" s="621"/>
      <c r="DV25" s="622"/>
      <c r="DW25" s="611">
        <v>17.100000000000001</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6645</v>
      </c>
      <c r="S26" s="609"/>
      <c r="T26" s="609"/>
      <c r="U26" s="609"/>
      <c r="V26" s="609"/>
      <c r="W26" s="609"/>
      <c r="X26" s="609"/>
      <c r="Y26" s="610"/>
      <c r="Z26" s="646">
        <v>0</v>
      </c>
      <c r="AA26" s="646"/>
      <c r="AB26" s="646"/>
      <c r="AC26" s="646"/>
      <c r="AD26" s="647">
        <v>6645</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2169010</v>
      </c>
      <c r="CS26" s="609"/>
      <c r="CT26" s="609"/>
      <c r="CU26" s="609"/>
      <c r="CV26" s="609"/>
      <c r="CW26" s="609"/>
      <c r="CX26" s="609"/>
      <c r="CY26" s="610"/>
      <c r="CZ26" s="611">
        <v>5.6</v>
      </c>
      <c r="DA26" s="623"/>
      <c r="DB26" s="623"/>
      <c r="DC26" s="624"/>
      <c r="DD26" s="614">
        <v>2071616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94749</v>
      </c>
      <c r="S27" s="609"/>
      <c r="T27" s="609"/>
      <c r="U27" s="609"/>
      <c r="V27" s="609"/>
      <c r="W27" s="609"/>
      <c r="X27" s="609"/>
      <c r="Y27" s="610"/>
      <c r="Z27" s="646">
        <v>0.2</v>
      </c>
      <c r="AA27" s="646"/>
      <c r="AB27" s="646"/>
      <c r="AC27" s="646"/>
      <c r="AD27" s="647">
        <v>2698</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7205192</v>
      </c>
      <c r="BH27" s="609"/>
      <c r="BI27" s="609"/>
      <c r="BJ27" s="609"/>
      <c r="BK27" s="609"/>
      <c r="BL27" s="609"/>
      <c r="BM27" s="609"/>
      <c r="BN27" s="610"/>
      <c r="BO27" s="646">
        <v>100</v>
      </c>
      <c r="BP27" s="646"/>
      <c r="BQ27" s="646"/>
      <c r="BR27" s="646"/>
      <c r="BS27" s="647">
        <v>70216</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9286420</v>
      </c>
      <c r="CS27" s="621"/>
      <c r="CT27" s="621"/>
      <c r="CU27" s="621"/>
      <c r="CV27" s="621"/>
      <c r="CW27" s="621"/>
      <c r="CX27" s="621"/>
      <c r="CY27" s="622"/>
      <c r="CZ27" s="611">
        <v>24</v>
      </c>
      <c r="DA27" s="623"/>
      <c r="DB27" s="623"/>
      <c r="DC27" s="624"/>
      <c r="DD27" s="614">
        <v>2889897</v>
      </c>
      <c r="DE27" s="621"/>
      <c r="DF27" s="621"/>
      <c r="DG27" s="621"/>
      <c r="DH27" s="621"/>
      <c r="DI27" s="621"/>
      <c r="DJ27" s="621"/>
      <c r="DK27" s="622"/>
      <c r="DL27" s="614">
        <v>2153192</v>
      </c>
      <c r="DM27" s="621"/>
      <c r="DN27" s="621"/>
      <c r="DO27" s="621"/>
      <c r="DP27" s="621"/>
      <c r="DQ27" s="621"/>
      <c r="DR27" s="621"/>
      <c r="DS27" s="621"/>
      <c r="DT27" s="621"/>
      <c r="DU27" s="621"/>
      <c r="DV27" s="622"/>
      <c r="DW27" s="611">
        <v>11.2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195836</v>
      </c>
      <c r="S28" s="609"/>
      <c r="T28" s="609"/>
      <c r="U28" s="609"/>
      <c r="V28" s="609"/>
      <c r="W28" s="609"/>
      <c r="X28" s="609"/>
      <c r="Y28" s="610"/>
      <c r="Z28" s="646">
        <v>0.5</v>
      </c>
      <c r="AA28" s="646"/>
      <c r="AB28" s="646"/>
      <c r="AC28" s="646"/>
      <c r="AD28" s="647">
        <v>71465</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3000220</v>
      </c>
      <c r="CS28" s="609"/>
      <c r="CT28" s="609"/>
      <c r="CU28" s="609"/>
      <c r="CV28" s="609"/>
      <c r="CW28" s="609"/>
      <c r="CX28" s="609"/>
      <c r="CY28" s="610"/>
      <c r="CZ28" s="611">
        <v>7.8</v>
      </c>
      <c r="DA28" s="623"/>
      <c r="DB28" s="623"/>
      <c r="DC28" s="624"/>
      <c r="DD28" s="614">
        <v>3000220</v>
      </c>
      <c r="DE28" s="609"/>
      <c r="DF28" s="609"/>
      <c r="DG28" s="609"/>
      <c r="DH28" s="609"/>
      <c r="DI28" s="609"/>
      <c r="DJ28" s="609"/>
      <c r="DK28" s="610"/>
      <c r="DL28" s="614">
        <v>2999966</v>
      </c>
      <c r="DM28" s="609"/>
      <c r="DN28" s="609"/>
      <c r="DO28" s="609"/>
      <c r="DP28" s="609"/>
      <c r="DQ28" s="609"/>
      <c r="DR28" s="609"/>
      <c r="DS28" s="609"/>
      <c r="DT28" s="609"/>
      <c r="DU28" s="609"/>
      <c r="DV28" s="610"/>
      <c r="DW28" s="611">
        <v>15.6</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41214</v>
      </c>
      <c r="S29" s="609"/>
      <c r="T29" s="609"/>
      <c r="U29" s="609"/>
      <c r="V29" s="609"/>
      <c r="W29" s="609"/>
      <c r="X29" s="609"/>
      <c r="Y29" s="610"/>
      <c r="Z29" s="646">
        <v>0.1</v>
      </c>
      <c r="AA29" s="646"/>
      <c r="AB29" s="646"/>
      <c r="AC29" s="646"/>
      <c r="AD29" s="647">
        <v>18853</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2999412</v>
      </c>
      <c r="CS29" s="621"/>
      <c r="CT29" s="621"/>
      <c r="CU29" s="621"/>
      <c r="CV29" s="621"/>
      <c r="CW29" s="621"/>
      <c r="CX29" s="621"/>
      <c r="CY29" s="622"/>
      <c r="CZ29" s="611">
        <v>7.8</v>
      </c>
      <c r="DA29" s="623"/>
      <c r="DB29" s="623"/>
      <c r="DC29" s="624"/>
      <c r="DD29" s="614">
        <v>2999412</v>
      </c>
      <c r="DE29" s="621"/>
      <c r="DF29" s="621"/>
      <c r="DG29" s="621"/>
      <c r="DH29" s="621"/>
      <c r="DI29" s="621"/>
      <c r="DJ29" s="621"/>
      <c r="DK29" s="622"/>
      <c r="DL29" s="614">
        <v>2999158</v>
      </c>
      <c r="DM29" s="621"/>
      <c r="DN29" s="621"/>
      <c r="DO29" s="621"/>
      <c r="DP29" s="621"/>
      <c r="DQ29" s="621"/>
      <c r="DR29" s="621"/>
      <c r="DS29" s="621"/>
      <c r="DT29" s="621"/>
      <c r="DU29" s="621"/>
      <c r="DV29" s="622"/>
      <c r="DW29" s="611">
        <v>15.6</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7583982</v>
      </c>
      <c r="S30" s="609"/>
      <c r="T30" s="609"/>
      <c r="U30" s="609"/>
      <c r="V30" s="609"/>
      <c r="W30" s="609"/>
      <c r="X30" s="609"/>
      <c r="Y30" s="610"/>
      <c r="Z30" s="646">
        <v>18.899999999999999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2888580</v>
      </c>
      <c r="CS30" s="609"/>
      <c r="CT30" s="609"/>
      <c r="CU30" s="609"/>
      <c r="CV30" s="609"/>
      <c r="CW30" s="609"/>
      <c r="CX30" s="609"/>
      <c r="CY30" s="610"/>
      <c r="CZ30" s="611">
        <v>7.5</v>
      </c>
      <c r="DA30" s="623"/>
      <c r="DB30" s="623"/>
      <c r="DC30" s="624"/>
      <c r="DD30" s="614">
        <v>2888580</v>
      </c>
      <c r="DE30" s="609"/>
      <c r="DF30" s="609"/>
      <c r="DG30" s="609"/>
      <c r="DH30" s="609"/>
      <c r="DI30" s="609"/>
      <c r="DJ30" s="609"/>
      <c r="DK30" s="610"/>
      <c r="DL30" s="614">
        <v>2888326</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99.5</v>
      </c>
      <c r="BS31" s="671"/>
      <c r="BT31" s="671"/>
      <c r="BU31" s="671"/>
      <c r="BV31" s="671"/>
      <c r="BW31" s="671"/>
      <c r="BX31" s="672">
        <v>98.1</v>
      </c>
      <c r="BY31" s="671"/>
      <c r="BZ31" s="671"/>
      <c r="CA31" s="671"/>
      <c r="CB31" s="673"/>
      <c r="CD31" s="629"/>
      <c r="CE31" s="630"/>
      <c r="CF31" s="605" t="s">
        <v>301</v>
      </c>
      <c r="CG31" s="606"/>
      <c r="CH31" s="606"/>
      <c r="CI31" s="606"/>
      <c r="CJ31" s="606"/>
      <c r="CK31" s="606"/>
      <c r="CL31" s="606"/>
      <c r="CM31" s="606"/>
      <c r="CN31" s="606"/>
      <c r="CO31" s="606"/>
      <c r="CP31" s="606"/>
      <c r="CQ31" s="607"/>
      <c r="CR31" s="608">
        <v>110832</v>
      </c>
      <c r="CS31" s="621"/>
      <c r="CT31" s="621"/>
      <c r="CU31" s="621"/>
      <c r="CV31" s="621"/>
      <c r="CW31" s="621"/>
      <c r="CX31" s="621"/>
      <c r="CY31" s="622"/>
      <c r="CZ31" s="611">
        <v>0.3</v>
      </c>
      <c r="DA31" s="623"/>
      <c r="DB31" s="623"/>
      <c r="DC31" s="624"/>
      <c r="DD31" s="614">
        <v>110832</v>
      </c>
      <c r="DE31" s="621"/>
      <c r="DF31" s="621"/>
      <c r="DG31" s="621"/>
      <c r="DH31" s="621"/>
      <c r="DI31" s="621"/>
      <c r="DJ31" s="621"/>
      <c r="DK31" s="622"/>
      <c r="DL31" s="614">
        <v>110832</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3860380</v>
      </c>
      <c r="S32" s="609"/>
      <c r="T32" s="609"/>
      <c r="U32" s="609"/>
      <c r="V32" s="609"/>
      <c r="W32" s="609"/>
      <c r="X32" s="609"/>
      <c r="Y32" s="610"/>
      <c r="Z32" s="646">
        <v>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99.4</v>
      </c>
      <c r="BH32" s="621"/>
      <c r="BI32" s="621"/>
      <c r="BJ32" s="621"/>
      <c r="BK32" s="621"/>
      <c r="BL32" s="621"/>
      <c r="BM32" s="612">
        <v>98.5</v>
      </c>
      <c r="BN32" s="621"/>
      <c r="BO32" s="621"/>
      <c r="BP32" s="621"/>
      <c r="BQ32" s="644"/>
      <c r="BR32" s="679">
        <v>99.4</v>
      </c>
      <c r="BS32" s="621"/>
      <c r="BT32" s="621"/>
      <c r="BU32" s="621"/>
      <c r="BV32" s="621"/>
      <c r="BW32" s="621"/>
      <c r="BX32" s="612">
        <v>98.7</v>
      </c>
      <c r="BY32" s="621"/>
      <c r="BZ32" s="621"/>
      <c r="CA32" s="621"/>
      <c r="CB32" s="644"/>
      <c r="CD32" s="631"/>
      <c r="CE32" s="632"/>
      <c r="CF32" s="605" t="s">
        <v>305</v>
      </c>
      <c r="CG32" s="606"/>
      <c r="CH32" s="606"/>
      <c r="CI32" s="606"/>
      <c r="CJ32" s="606"/>
      <c r="CK32" s="606"/>
      <c r="CL32" s="606"/>
      <c r="CM32" s="606"/>
      <c r="CN32" s="606"/>
      <c r="CO32" s="606"/>
      <c r="CP32" s="606"/>
      <c r="CQ32" s="607"/>
      <c r="CR32" s="608">
        <v>808</v>
      </c>
      <c r="CS32" s="609"/>
      <c r="CT32" s="609"/>
      <c r="CU32" s="609"/>
      <c r="CV32" s="609"/>
      <c r="CW32" s="609"/>
      <c r="CX32" s="609"/>
      <c r="CY32" s="610"/>
      <c r="CZ32" s="611">
        <v>0</v>
      </c>
      <c r="DA32" s="623"/>
      <c r="DB32" s="623"/>
      <c r="DC32" s="624"/>
      <c r="DD32" s="614">
        <v>808</v>
      </c>
      <c r="DE32" s="609"/>
      <c r="DF32" s="609"/>
      <c r="DG32" s="609"/>
      <c r="DH32" s="609"/>
      <c r="DI32" s="609"/>
      <c r="DJ32" s="609"/>
      <c r="DK32" s="610"/>
      <c r="DL32" s="614">
        <v>808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92915</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99.4</v>
      </c>
      <c r="BH33" s="593"/>
      <c r="BI33" s="593"/>
      <c r="BJ33" s="593"/>
      <c r="BK33" s="593"/>
      <c r="BL33" s="593"/>
      <c r="BM33" s="639">
        <v>97.5</v>
      </c>
      <c r="BN33" s="593"/>
      <c r="BO33" s="593"/>
      <c r="BP33" s="593"/>
      <c r="BQ33" s="656"/>
      <c r="BR33" s="669">
        <v>99.4</v>
      </c>
      <c r="BS33" s="593"/>
      <c r="BT33" s="593"/>
      <c r="BU33" s="593"/>
      <c r="BV33" s="593"/>
      <c r="BW33" s="593"/>
      <c r="BX33" s="639">
        <v>97.1</v>
      </c>
      <c r="BY33" s="593"/>
      <c r="BZ33" s="593"/>
      <c r="CA33" s="593"/>
      <c r="CB33" s="656"/>
      <c r="CD33" s="605" t="s">
        <v>308</v>
      </c>
      <c r="CE33" s="606"/>
      <c r="CF33" s="606"/>
      <c r="CG33" s="606"/>
      <c r="CH33" s="606"/>
      <c r="CI33" s="606"/>
      <c r="CJ33" s="606"/>
      <c r="CK33" s="606"/>
      <c r="CL33" s="606"/>
      <c r="CM33" s="606"/>
      <c r="CN33" s="606"/>
      <c r="CO33" s="606"/>
      <c r="CP33" s="606"/>
      <c r="CQ33" s="607"/>
      <c r="CR33" s="608">
        <v>15825474</v>
      </c>
      <c r="CS33" s="621"/>
      <c r="CT33" s="621"/>
      <c r="CU33" s="621"/>
      <c r="CV33" s="621"/>
      <c r="CW33" s="621"/>
      <c r="CX33" s="621"/>
      <c r="CY33" s="622"/>
      <c r="CZ33" s="611">
        <v>40.9</v>
      </c>
      <c r="DA33" s="623"/>
      <c r="DB33" s="623"/>
      <c r="DC33" s="624"/>
      <c r="DD33" s="614">
        <v>13290663</v>
      </c>
      <c r="DE33" s="621"/>
      <c r="DF33" s="621"/>
      <c r="DG33" s="621"/>
      <c r="DH33" s="621"/>
      <c r="DI33" s="621"/>
      <c r="DJ33" s="621"/>
      <c r="DK33" s="622"/>
      <c r="DL33" s="614">
        <v>9598296</v>
      </c>
      <c r="DM33" s="621"/>
      <c r="DN33" s="621"/>
      <c r="DO33" s="621"/>
      <c r="DP33" s="621"/>
      <c r="DQ33" s="621"/>
      <c r="DR33" s="621"/>
      <c r="DS33" s="621"/>
      <c r="DT33" s="621"/>
      <c r="DU33" s="621"/>
      <c r="DV33" s="622"/>
      <c r="DW33" s="611">
        <v>49.8</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167679</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3532774</v>
      </c>
      <c r="CS34" s="609"/>
      <c r="CT34" s="609"/>
      <c r="CU34" s="609"/>
      <c r="CV34" s="609"/>
      <c r="CW34" s="609"/>
      <c r="CX34" s="609"/>
      <c r="CY34" s="610"/>
      <c r="CZ34" s="611">
        <v>9.1</v>
      </c>
      <c r="DA34" s="623"/>
      <c r="DB34" s="623"/>
      <c r="DC34" s="624"/>
      <c r="DD34" s="614">
        <v>2749909</v>
      </c>
      <c r="DE34" s="609"/>
      <c r="DF34" s="609"/>
      <c r="DG34" s="609"/>
      <c r="DH34" s="609"/>
      <c r="DI34" s="609"/>
      <c r="DJ34" s="609"/>
      <c r="DK34" s="610"/>
      <c r="DL34" s="614">
        <v>2446938</v>
      </c>
      <c r="DM34" s="609"/>
      <c r="DN34" s="609"/>
      <c r="DO34" s="609"/>
      <c r="DP34" s="609"/>
      <c r="DQ34" s="609"/>
      <c r="DR34" s="609"/>
      <c r="DS34" s="609"/>
      <c r="DT34" s="609"/>
      <c r="DU34" s="609"/>
      <c r="DV34" s="610"/>
      <c r="DW34" s="611">
        <v>12.7</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3128915</v>
      </c>
      <c r="S35" s="609"/>
      <c r="T35" s="609"/>
      <c r="U35" s="609"/>
      <c r="V35" s="609"/>
      <c r="W35" s="609"/>
      <c r="X35" s="609"/>
      <c r="Y35" s="610"/>
      <c r="Z35" s="646">
        <v>7.8</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1316824</v>
      </c>
      <c r="CS35" s="621"/>
      <c r="CT35" s="621"/>
      <c r="CU35" s="621"/>
      <c r="CV35" s="621"/>
      <c r="CW35" s="621"/>
      <c r="CX35" s="621"/>
      <c r="CY35" s="622"/>
      <c r="CZ35" s="611">
        <v>3.4</v>
      </c>
      <c r="DA35" s="623"/>
      <c r="DB35" s="623"/>
      <c r="DC35" s="624"/>
      <c r="DD35" s="614">
        <v>1133630</v>
      </c>
      <c r="DE35" s="621"/>
      <c r="DF35" s="621"/>
      <c r="DG35" s="621"/>
      <c r="DH35" s="621"/>
      <c r="DI35" s="621"/>
      <c r="DJ35" s="621"/>
      <c r="DK35" s="622"/>
      <c r="DL35" s="614">
        <v>1130557</v>
      </c>
      <c r="DM35" s="621"/>
      <c r="DN35" s="621"/>
      <c r="DO35" s="621"/>
      <c r="DP35" s="621"/>
      <c r="DQ35" s="621"/>
      <c r="DR35" s="621"/>
      <c r="DS35" s="621"/>
      <c r="DT35" s="621"/>
      <c r="DU35" s="621"/>
      <c r="DV35" s="622"/>
      <c r="DW35" s="611">
        <v>5.9</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266168</v>
      </c>
      <c r="S36" s="609"/>
      <c r="T36" s="609"/>
      <c r="U36" s="609"/>
      <c r="V36" s="609"/>
      <c r="W36" s="609"/>
      <c r="X36" s="609"/>
      <c r="Y36" s="610"/>
      <c r="Z36" s="646">
        <v>0.7</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5404569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183402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6631226</v>
      </c>
      <c r="CS36" s="609"/>
      <c r="CT36" s="609"/>
      <c r="CU36" s="609"/>
      <c r="CV36" s="609"/>
      <c r="CW36" s="609"/>
      <c r="CX36" s="609"/>
      <c r="CY36" s="610"/>
      <c r="CZ36" s="611">
        <v>17.100000000000001</v>
      </c>
      <c r="DA36" s="623"/>
      <c r="DB36" s="623"/>
      <c r="DC36" s="624"/>
      <c r="DD36" s="614">
        <v>5804525</v>
      </c>
      <c r="DE36" s="609"/>
      <c r="DF36" s="609"/>
      <c r="DG36" s="609"/>
      <c r="DH36" s="609"/>
      <c r="DI36" s="609"/>
      <c r="DJ36" s="609"/>
      <c r="DK36" s="610"/>
      <c r="DL36" s="614">
        <v>3962454</v>
      </c>
      <c r="DM36" s="609"/>
      <c r="DN36" s="609"/>
      <c r="DO36" s="609"/>
      <c r="DP36" s="609"/>
      <c r="DQ36" s="609"/>
      <c r="DR36" s="609"/>
      <c r="DS36" s="609"/>
      <c r="DT36" s="609"/>
      <c r="DU36" s="609"/>
      <c r="DV36" s="610"/>
      <c r="DW36" s="611">
        <v>20.6</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381239</v>
      </c>
      <c r="S37" s="609"/>
      <c r="T37" s="609"/>
      <c r="U37" s="609"/>
      <c r="V37" s="609"/>
      <c r="W37" s="609"/>
      <c r="X37" s="609"/>
      <c r="Y37" s="610"/>
      <c r="Z37" s="646">
        <v>1</v>
      </c>
      <c r="AA37" s="646"/>
      <c r="AB37" s="646"/>
      <c r="AC37" s="646"/>
      <c r="AD37" s="647">
        <v>3440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1417559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67088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2741628</v>
      </c>
      <c r="CS37" s="621"/>
      <c r="CT37" s="621"/>
      <c r="CU37" s="621"/>
      <c r="CV37" s="621"/>
      <c r="CW37" s="621"/>
      <c r="CX37" s="621"/>
      <c r="CY37" s="622"/>
      <c r="CZ37" s="611">
        <v>7.1</v>
      </c>
      <c r="DA37" s="623"/>
      <c r="DB37" s="623"/>
      <c r="DC37" s="624"/>
      <c r="DD37" s="614">
        <v>2471023</v>
      </c>
      <c r="DE37" s="621"/>
      <c r="DF37" s="621"/>
      <c r="DG37" s="621"/>
      <c r="DH37" s="621"/>
      <c r="DI37" s="621"/>
      <c r="DJ37" s="621"/>
      <c r="DK37" s="622"/>
      <c r="DL37" s="614">
        <v>2471017</v>
      </c>
      <c r="DM37" s="621"/>
      <c r="DN37" s="621"/>
      <c r="DO37" s="621"/>
      <c r="DP37" s="621"/>
      <c r="DQ37" s="621"/>
      <c r="DR37" s="621"/>
      <c r="DS37" s="621"/>
      <c r="DT37" s="621"/>
      <c r="DU37" s="621"/>
      <c r="DV37" s="622"/>
      <c r="DW37" s="611">
        <v>12.8</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3791400</v>
      </c>
      <c r="S38" s="609"/>
      <c r="T38" s="609"/>
      <c r="U38" s="609"/>
      <c r="V38" s="609"/>
      <c r="W38" s="609"/>
      <c r="X38" s="609"/>
      <c r="Y38" s="610"/>
      <c r="Z38" s="646">
        <v>9.5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1006208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7840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2775903</v>
      </c>
      <c r="CS38" s="609"/>
      <c r="CT38" s="609"/>
      <c r="CU38" s="609"/>
      <c r="CV38" s="609"/>
      <c r="CW38" s="609"/>
      <c r="CX38" s="609"/>
      <c r="CY38" s="610"/>
      <c r="CZ38" s="611">
        <v>7.2</v>
      </c>
      <c r="DA38" s="623"/>
      <c r="DB38" s="623"/>
      <c r="DC38" s="624"/>
      <c r="DD38" s="614">
        <v>2198273</v>
      </c>
      <c r="DE38" s="609"/>
      <c r="DF38" s="609"/>
      <c r="DG38" s="609"/>
      <c r="DH38" s="609"/>
      <c r="DI38" s="609"/>
      <c r="DJ38" s="609"/>
      <c r="DK38" s="610"/>
      <c r="DL38" s="614">
        <v>2058347</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204899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11400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1307191</v>
      </c>
      <c r="CS39" s="621"/>
      <c r="CT39" s="621"/>
      <c r="CU39" s="621"/>
      <c r="CV39" s="621"/>
      <c r="CW39" s="621"/>
      <c r="CX39" s="621"/>
      <c r="CY39" s="622"/>
      <c r="CZ39" s="611">
        <v>3.4</v>
      </c>
      <c r="DA39" s="623"/>
      <c r="DB39" s="623"/>
      <c r="DC39" s="624"/>
      <c r="DD39" s="614">
        <v>1292717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50000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78466</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261556</v>
      </c>
      <c r="CS40" s="609"/>
      <c r="CT40" s="609"/>
      <c r="CU40" s="609"/>
      <c r="CV40" s="609"/>
      <c r="CW40" s="609"/>
      <c r="CX40" s="609"/>
      <c r="CY40" s="610"/>
      <c r="CZ40" s="611">
        <v>0.7</v>
      </c>
      <c r="DA40" s="623"/>
      <c r="DB40" s="623"/>
      <c r="DC40" s="624"/>
      <c r="DD40" s="614">
        <v>111609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40068229</v>
      </c>
      <c r="S41" s="633"/>
      <c r="T41" s="633"/>
      <c r="U41" s="633"/>
      <c r="V41" s="633"/>
      <c r="W41" s="633"/>
      <c r="X41" s="633"/>
      <c r="Y41" s="636"/>
      <c r="Z41" s="637">
        <v>100</v>
      </c>
      <c r="AA41" s="637"/>
      <c r="AB41" s="637"/>
      <c r="AC41" s="637"/>
      <c r="AD41" s="638">
        <v>19225882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604737</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2092700</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341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6956553</v>
      </c>
      <c r="CS42" s="621"/>
      <c r="CT42" s="621"/>
      <c r="CU42" s="621"/>
      <c r="CV42" s="621"/>
      <c r="CW42" s="621"/>
      <c r="CX42" s="621"/>
      <c r="CY42" s="622"/>
      <c r="CZ42" s="611">
        <v>18</v>
      </c>
      <c r="DA42" s="623"/>
      <c r="DB42" s="623"/>
      <c r="DC42" s="624"/>
      <c r="DD42" s="614">
        <v>764997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101785</v>
      </c>
      <c r="CS43" s="621"/>
      <c r="CT43" s="621"/>
      <c r="CU43" s="621"/>
      <c r="CV43" s="621"/>
      <c r="CW43" s="621"/>
      <c r="CX43" s="621"/>
      <c r="CY43" s="622"/>
      <c r="CZ43" s="611">
        <v>0.3</v>
      </c>
      <c r="DA43" s="623"/>
      <c r="DB43" s="623"/>
      <c r="DC43" s="624"/>
      <c r="DD43" s="614">
        <v>101785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6723250</v>
      </c>
      <c r="CS44" s="609"/>
      <c r="CT44" s="609"/>
      <c r="CU44" s="609"/>
      <c r="CV44" s="609"/>
      <c r="CW44" s="609"/>
      <c r="CX44" s="609"/>
      <c r="CY44" s="610"/>
      <c r="CZ44" s="611">
        <v>17.399999999999999</v>
      </c>
      <c r="DA44" s="612"/>
      <c r="DB44" s="612"/>
      <c r="DC44" s="613"/>
      <c r="DD44" s="614">
        <v>761176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3441806</v>
      </c>
      <c r="CS45" s="621"/>
      <c r="CT45" s="621"/>
      <c r="CU45" s="621"/>
      <c r="CV45" s="621"/>
      <c r="CW45" s="621"/>
      <c r="CX45" s="621"/>
      <c r="CY45" s="622"/>
      <c r="CZ45" s="611">
        <v>8.9</v>
      </c>
      <c r="DA45" s="623"/>
      <c r="DB45" s="623"/>
      <c r="DC45" s="624"/>
      <c r="DD45" s="614">
        <v>22888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3224860</v>
      </c>
      <c r="CS46" s="609"/>
      <c r="CT46" s="609"/>
      <c r="CU46" s="609"/>
      <c r="CV46" s="609"/>
      <c r="CW46" s="609"/>
      <c r="CX46" s="609"/>
      <c r="CY46" s="610"/>
      <c r="CZ46" s="611">
        <v>8.3000000000000007</v>
      </c>
      <c r="DA46" s="612"/>
      <c r="DB46" s="612"/>
      <c r="DC46" s="613"/>
      <c r="DD46" s="614">
        <v>735604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233303</v>
      </c>
      <c r="CS47" s="621"/>
      <c r="CT47" s="621"/>
      <c r="CU47" s="621"/>
      <c r="CV47" s="621"/>
      <c r="CW47" s="621"/>
      <c r="CX47" s="621"/>
      <c r="CY47" s="622"/>
      <c r="CZ47" s="611">
        <v>0.6</v>
      </c>
      <c r="DA47" s="623"/>
      <c r="DB47" s="623"/>
      <c r="DC47" s="624"/>
      <c r="DD47" s="614">
        <v>3821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38681159</v>
      </c>
      <c r="CS49" s="593"/>
      <c r="CT49" s="593"/>
      <c r="CU49" s="593"/>
      <c r="CV49" s="593"/>
      <c r="CW49" s="593"/>
      <c r="CX49" s="593"/>
      <c r="CY49" s="594"/>
      <c r="CZ49" s="595">
        <v>100</v>
      </c>
      <c r="DA49" s="596"/>
      <c r="DB49" s="596"/>
      <c r="DC49" s="597"/>
      <c r="DD49" s="598">
        <v>23265497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7pzAxudqjfeVbZhC/Qhku8NfPF8NEmlS14NYxPCZ/eH6ODE795vFGCJUXOevj6faXBySCrPJy2ujKiDWpDQvAw==" saltValue="XkXYMqn/vgyRTuJTZg3K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U71" sqref="AU71:AY7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40068</v>
      </c>
      <c r="R7" s="1090"/>
      <c r="S7" s="1090"/>
      <c r="T7" s="1090"/>
      <c r="U7" s="1090"/>
      <c r="V7" s="1090">
        <v>38681</v>
      </c>
      <c r="W7" s="1090"/>
      <c r="X7" s="1090"/>
      <c r="Y7" s="1090"/>
      <c r="Z7" s="1090"/>
      <c r="AA7" s="1090">
        <v>1387</v>
      </c>
      <c r="AB7" s="1090"/>
      <c r="AC7" s="1090"/>
      <c r="AD7" s="1090"/>
      <c r="AE7" s="1091"/>
      <c r="AF7" s="1092">
        <v>1310</v>
      </c>
      <c r="AG7" s="1093"/>
      <c r="AH7" s="1093"/>
      <c r="AI7" s="1093"/>
      <c r="AJ7" s="1094"/>
      <c r="AK7" s="1095">
        <v>3111</v>
      </c>
      <c r="AL7" s="1096"/>
      <c r="AM7" s="1096"/>
      <c r="AN7" s="1096"/>
      <c r="AO7" s="1096"/>
      <c r="AP7" s="1096">
        <v>33872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564</v>
      </c>
      <c r="BT7" s="1087"/>
      <c r="BU7" s="1087"/>
      <c r="BV7" s="1087"/>
      <c r="BW7" s="1087"/>
      <c r="BX7" s="1087"/>
      <c r="BY7" s="1087"/>
      <c r="BZ7" s="1087"/>
      <c r="CA7" s="1087"/>
      <c r="CB7" s="1087"/>
      <c r="CC7" s="1087"/>
      <c r="CD7" s="1087"/>
      <c r="CE7" s="1087"/>
      <c r="CF7" s="1087"/>
      <c r="CG7" s="1099"/>
      <c r="CH7" s="1083">
        <v>0</v>
      </c>
      <c r="CI7" s="1084"/>
      <c r="CJ7" s="1084"/>
      <c r="CK7" s="1084"/>
      <c r="CL7" s="1085"/>
      <c r="CM7" s="1083">
        <v>30</v>
      </c>
      <c r="CN7" s="1084"/>
      <c r="CO7" s="1084"/>
      <c r="CP7" s="1084"/>
      <c r="CQ7" s="1085"/>
      <c r="CR7" s="1083">
        <v>5</v>
      </c>
      <c r="CS7" s="1084"/>
      <c r="CT7" s="1084"/>
      <c r="CU7" s="1084"/>
      <c r="CV7" s="1085"/>
      <c r="CW7" s="1083" t="s">
        <v>554</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565</v>
      </c>
      <c r="BT8" s="980"/>
      <c r="BU8" s="980"/>
      <c r="BV8" s="980"/>
      <c r="BW8" s="980"/>
      <c r="BX8" s="980"/>
      <c r="BY8" s="980"/>
      <c r="BZ8" s="980"/>
      <c r="CA8" s="980"/>
      <c r="CB8" s="980"/>
      <c r="CC8" s="980"/>
      <c r="CD8" s="980"/>
      <c r="CE8" s="980"/>
      <c r="CF8" s="980"/>
      <c r="CG8" s="1001"/>
      <c r="CH8" s="976">
        <v>3</v>
      </c>
      <c r="CI8" s="977"/>
      <c r="CJ8" s="977"/>
      <c r="CK8" s="977"/>
      <c r="CL8" s="978"/>
      <c r="CM8" s="976">
        <v>22</v>
      </c>
      <c r="CN8" s="977"/>
      <c r="CO8" s="977"/>
      <c r="CP8" s="977"/>
      <c r="CQ8" s="978"/>
      <c r="CR8" s="976">
        <v>10</v>
      </c>
      <c r="CS8" s="977"/>
      <c r="CT8" s="977"/>
      <c r="CU8" s="977"/>
      <c r="CV8" s="978"/>
      <c r="CW8" s="976" t="s">
        <v>554</v>
      </c>
      <c r="CX8" s="977"/>
      <c r="CY8" s="977"/>
      <c r="CZ8" s="977"/>
      <c r="DA8" s="978"/>
      <c r="DB8" s="976" t="s">
        <v>554</v>
      </c>
      <c r="DC8" s="977"/>
      <c r="DD8" s="977"/>
      <c r="DE8" s="977"/>
      <c r="DF8" s="978"/>
      <c r="DG8" s="976" t="s">
        <v>554</v>
      </c>
      <c r="DH8" s="977"/>
      <c r="DI8" s="977"/>
      <c r="DJ8" s="977"/>
      <c r="DK8" s="978"/>
      <c r="DL8" s="976" t="s">
        <v>554</v>
      </c>
      <c r="DM8" s="977"/>
      <c r="DN8" s="977"/>
      <c r="DO8" s="977"/>
      <c r="DP8" s="978"/>
      <c r="DQ8" s="976" t="s">
        <v>554</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566</v>
      </c>
      <c r="BT9" s="980"/>
      <c r="BU9" s="980"/>
      <c r="BV9" s="980"/>
      <c r="BW9" s="980"/>
      <c r="BX9" s="980"/>
      <c r="BY9" s="980"/>
      <c r="BZ9" s="980"/>
      <c r="CA9" s="980"/>
      <c r="CB9" s="980"/>
      <c r="CC9" s="980"/>
      <c r="CD9" s="980"/>
      <c r="CE9" s="980"/>
      <c r="CF9" s="980"/>
      <c r="CG9" s="1001"/>
      <c r="CH9" s="976">
        <v>9</v>
      </c>
      <c r="CI9" s="977"/>
      <c r="CJ9" s="977"/>
      <c r="CK9" s="977"/>
      <c r="CL9" s="978"/>
      <c r="CM9" s="976">
        <v>48</v>
      </c>
      <c r="CN9" s="977"/>
      <c r="CO9" s="977"/>
      <c r="CP9" s="977"/>
      <c r="CQ9" s="978"/>
      <c r="CR9" s="976">
        <v>10</v>
      </c>
      <c r="CS9" s="977"/>
      <c r="CT9" s="977"/>
      <c r="CU9" s="977"/>
      <c r="CV9" s="978"/>
      <c r="CW9" s="976" t="s">
        <v>554</v>
      </c>
      <c r="CX9" s="977"/>
      <c r="CY9" s="977"/>
      <c r="CZ9" s="977"/>
      <c r="DA9" s="978"/>
      <c r="DB9" s="976" t="s">
        <v>554</v>
      </c>
      <c r="DC9" s="977"/>
      <c r="DD9" s="977"/>
      <c r="DE9" s="977"/>
      <c r="DF9" s="978"/>
      <c r="DG9" s="976" t="s">
        <v>554</v>
      </c>
      <c r="DH9" s="977"/>
      <c r="DI9" s="977"/>
      <c r="DJ9" s="977"/>
      <c r="DK9" s="978"/>
      <c r="DL9" s="976" t="s">
        <v>554</v>
      </c>
      <c r="DM9" s="977"/>
      <c r="DN9" s="977"/>
      <c r="DO9" s="977"/>
      <c r="DP9" s="978"/>
      <c r="DQ9" s="976" t="s">
        <v>554</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567</v>
      </c>
      <c r="BT10" s="980"/>
      <c r="BU10" s="980"/>
      <c r="BV10" s="980"/>
      <c r="BW10" s="980"/>
      <c r="BX10" s="980"/>
      <c r="BY10" s="980"/>
      <c r="BZ10" s="980"/>
      <c r="CA10" s="980"/>
      <c r="CB10" s="980"/>
      <c r="CC10" s="980"/>
      <c r="CD10" s="980"/>
      <c r="CE10" s="980"/>
      <c r="CF10" s="980"/>
      <c r="CG10" s="1001"/>
      <c r="CH10" s="976">
        <v>2</v>
      </c>
      <c r="CI10" s="977"/>
      <c r="CJ10" s="977"/>
      <c r="CK10" s="977"/>
      <c r="CL10" s="978"/>
      <c r="CM10" s="976">
        <v>27</v>
      </c>
      <c r="CN10" s="977"/>
      <c r="CO10" s="977"/>
      <c r="CP10" s="977"/>
      <c r="CQ10" s="978"/>
      <c r="CR10" s="976">
        <v>15</v>
      </c>
      <c r="CS10" s="977"/>
      <c r="CT10" s="977"/>
      <c r="CU10" s="977"/>
      <c r="CV10" s="978"/>
      <c r="CW10" s="976" t="s">
        <v>554</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40068</v>
      </c>
      <c r="R23" s="1048"/>
      <c r="S23" s="1048"/>
      <c r="T23" s="1048"/>
      <c r="U23" s="1048"/>
      <c r="V23" s="1048">
        <v>38681</v>
      </c>
      <c r="W23" s="1048"/>
      <c r="X23" s="1048"/>
      <c r="Y23" s="1048"/>
      <c r="Z23" s="1048"/>
      <c r="AA23" s="1048">
        <v>1387</v>
      </c>
      <c r="AB23" s="1048"/>
      <c r="AC23" s="1048"/>
      <c r="AD23" s="1048"/>
      <c r="AE23" s="1055"/>
      <c r="AF23" s="1056">
        <v>1310</v>
      </c>
      <c r="AG23" s="1048"/>
      <c r="AH23" s="1048"/>
      <c r="AI23" s="1048"/>
      <c r="AJ23" s="1057"/>
      <c r="AK23" s="1058"/>
      <c r="AL23" s="1059"/>
      <c r="AM23" s="1059"/>
      <c r="AN23" s="1059"/>
      <c r="AO23" s="1059"/>
      <c r="AP23" s="1048">
        <v>33872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6058</v>
      </c>
      <c r="R28" s="1038"/>
      <c r="S28" s="1038"/>
      <c r="T28" s="1038"/>
      <c r="U28" s="1038"/>
      <c r="V28" s="1038">
        <v>5874</v>
      </c>
      <c r="W28" s="1038"/>
      <c r="X28" s="1038"/>
      <c r="Y28" s="1038"/>
      <c r="Z28" s="1038"/>
      <c r="AA28" s="1038">
        <v>183</v>
      </c>
      <c r="AB28" s="1038"/>
      <c r="AC28" s="1038"/>
      <c r="AD28" s="1038"/>
      <c r="AE28" s="1039"/>
      <c r="AF28" s="1040">
        <v>183</v>
      </c>
      <c r="AG28" s="1038"/>
      <c r="AH28" s="1038"/>
      <c r="AI28" s="1038"/>
      <c r="AJ28" s="1041"/>
      <c r="AK28" s="1029">
        <v>605</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7911</v>
      </c>
      <c r="R29" s="1026"/>
      <c r="S29" s="1026"/>
      <c r="T29" s="1026"/>
      <c r="U29" s="1026"/>
      <c r="V29" s="1026">
        <v>7682</v>
      </c>
      <c r="W29" s="1026"/>
      <c r="X29" s="1026"/>
      <c r="Y29" s="1026"/>
      <c r="Z29" s="1026"/>
      <c r="AA29" s="1026">
        <v>229</v>
      </c>
      <c r="AB29" s="1026"/>
      <c r="AC29" s="1026"/>
      <c r="AD29" s="1026"/>
      <c r="AE29" s="1027"/>
      <c r="AF29" s="1022">
        <v>229</v>
      </c>
      <c r="AG29" s="1023"/>
      <c r="AH29" s="1023"/>
      <c r="AI29" s="1023"/>
      <c r="AJ29" s="1024"/>
      <c r="AK29" s="967">
        <v>1200</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979</v>
      </c>
      <c r="R30" s="1026"/>
      <c r="S30" s="1026"/>
      <c r="T30" s="1026"/>
      <c r="U30" s="1026"/>
      <c r="V30" s="1026">
        <v>945</v>
      </c>
      <c r="W30" s="1026"/>
      <c r="X30" s="1026"/>
      <c r="Y30" s="1026"/>
      <c r="Z30" s="1026"/>
      <c r="AA30" s="1026">
        <v>34</v>
      </c>
      <c r="AB30" s="1026"/>
      <c r="AC30" s="1026"/>
      <c r="AD30" s="1026"/>
      <c r="AE30" s="1027"/>
      <c r="AF30" s="1022">
        <v>34</v>
      </c>
      <c r="AG30" s="1023"/>
      <c r="AH30" s="1023"/>
      <c r="AI30" s="1023"/>
      <c r="AJ30" s="1024"/>
      <c r="AK30" s="967">
        <v>251</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1546</v>
      </c>
      <c r="R31" s="1026"/>
      <c r="S31" s="1026"/>
      <c r="T31" s="1026"/>
      <c r="U31" s="1026"/>
      <c r="V31" s="1026">
        <v>1317</v>
      </c>
      <c r="W31" s="1026"/>
      <c r="X31" s="1026"/>
      <c r="Y31" s="1026"/>
      <c r="Z31" s="1026"/>
      <c r="AA31" s="1026">
        <v>229</v>
      </c>
      <c r="AB31" s="1026"/>
      <c r="AC31" s="1026"/>
      <c r="AD31" s="1026"/>
      <c r="AE31" s="1027"/>
      <c r="AF31" s="1022">
        <v>2776</v>
      </c>
      <c r="AG31" s="1023"/>
      <c r="AH31" s="1023"/>
      <c r="AI31" s="1023"/>
      <c r="AJ31" s="1024"/>
      <c r="AK31" s="967">
        <v>205</v>
      </c>
      <c r="AL31" s="958"/>
      <c r="AM31" s="958"/>
      <c r="AN31" s="958"/>
      <c r="AO31" s="958"/>
      <c r="AP31" s="958">
        <v>6805</v>
      </c>
      <c r="AQ31" s="958"/>
      <c r="AR31" s="958"/>
      <c r="AS31" s="958"/>
      <c r="AT31" s="958"/>
      <c r="AU31" s="958">
        <v>1143</v>
      </c>
      <c r="AV31" s="958"/>
      <c r="AW31" s="958"/>
      <c r="AX31" s="958"/>
      <c r="AY31" s="958"/>
      <c r="AZ31" s="1028" t="s">
        <v>554</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2366</v>
      </c>
      <c r="R32" s="1026"/>
      <c r="S32" s="1026"/>
      <c r="T32" s="1026"/>
      <c r="U32" s="1026"/>
      <c r="V32" s="1026">
        <v>2257</v>
      </c>
      <c r="W32" s="1026"/>
      <c r="X32" s="1026"/>
      <c r="Y32" s="1026"/>
      <c r="Z32" s="1026"/>
      <c r="AA32" s="1026">
        <v>109</v>
      </c>
      <c r="AB32" s="1026"/>
      <c r="AC32" s="1026"/>
      <c r="AD32" s="1026"/>
      <c r="AE32" s="1027"/>
      <c r="AF32" s="1022">
        <v>180</v>
      </c>
      <c r="AG32" s="1023"/>
      <c r="AH32" s="1023"/>
      <c r="AI32" s="1023"/>
      <c r="AJ32" s="1024"/>
      <c r="AK32" s="967">
        <v>1006</v>
      </c>
      <c r="AL32" s="958"/>
      <c r="AM32" s="958"/>
      <c r="AN32" s="958"/>
      <c r="AO32" s="958"/>
      <c r="AP32" s="958">
        <v>14868</v>
      </c>
      <c r="AQ32" s="958"/>
      <c r="AR32" s="958"/>
      <c r="AS32" s="958"/>
      <c r="AT32" s="958"/>
      <c r="AU32" s="958">
        <v>10185</v>
      </c>
      <c r="AV32" s="958"/>
      <c r="AW32" s="958"/>
      <c r="AX32" s="958"/>
      <c r="AY32" s="958"/>
      <c r="AZ32" s="1028" t="s">
        <v>554</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143</v>
      </c>
      <c r="C33" s="1018"/>
      <c r="D33" s="1018"/>
      <c r="E33" s="1018"/>
      <c r="F33" s="1018"/>
      <c r="G33" s="1018"/>
      <c r="H33" s="1018"/>
      <c r="I33" s="1018"/>
      <c r="J33" s="1018"/>
      <c r="K33" s="1018"/>
      <c r="L33" s="1018"/>
      <c r="M33" s="1018"/>
      <c r="N33" s="1018"/>
      <c r="O33" s="1018"/>
      <c r="P33" s="1019"/>
      <c r="Q33" s="1025">
        <v>8706</v>
      </c>
      <c r="R33" s="1026"/>
      <c r="S33" s="1026"/>
      <c r="T33" s="1026"/>
      <c r="U33" s="1026"/>
      <c r="V33" s="1026">
        <v>9777</v>
      </c>
      <c r="W33" s="1026"/>
      <c r="X33" s="1026"/>
      <c r="Y33" s="1026"/>
      <c r="Z33" s="1026"/>
      <c r="AA33" s="1026">
        <v>-1070</v>
      </c>
      <c r="AB33" s="1026"/>
      <c r="AC33" s="1026"/>
      <c r="AD33" s="1026"/>
      <c r="AE33" s="1027"/>
      <c r="AF33" s="1022">
        <v>-1303</v>
      </c>
      <c r="AG33" s="1023"/>
      <c r="AH33" s="1023"/>
      <c r="AI33" s="1023"/>
      <c r="AJ33" s="1024"/>
      <c r="AK33" s="967">
        <v>1418</v>
      </c>
      <c r="AL33" s="958"/>
      <c r="AM33" s="958"/>
      <c r="AN33" s="958"/>
      <c r="AO33" s="958"/>
      <c r="AP33" s="958">
        <v>8779</v>
      </c>
      <c r="AQ33" s="958"/>
      <c r="AR33" s="958"/>
      <c r="AS33" s="958"/>
      <c r="AT33" s="958"/>
      <c r="AU33" s="958">
        <v>5109</v>
      </c>
      <c r="AV33" s="958"/>
      <c r="AW33" s="958"/>
      <c r="AX33" s="958"/>
      <c r="AY33" s="958"/>
      <c r="AZ33" s="1028">
        <v>17.399999999999999</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103</v>
      </c>
      <c r="R34" s="1026"/>
      <c r="S34" s="1026"/>
      <c r="T34" s="1026"/>
      <c r="U34" s="1026"/>
      <c r="V34" s="1026">
        <v>58</v>
      </c>
      <c r="W34" s="1026"/>
      <c r="X34" s="1026"/>
      <c r="Y34" s="1026"/>
      <c r="Z34" s="1026"/>
      <c r="AA34" s="1026">
        <v>45</v>
      </c>
      <c r="AB34" s="1026"/>
      <c r="AC34" s="1026"/>
      <c r="AD34" s="1026"/>
      <c r="AE34" s="1027"/>
      <c r="AF34" s="1022">
        <v>1</v>
      </c>
      <c r="AG34" s="1023"/>
      <c r="AH34" s="1023"/>
      <c r="AI34" s="1023"/>
      <c r="AJ34" s="1024"/>
      <c r="AK34" s="967">
        <v>78</v>
      </c>
      <c r="AL34" s="958"/>
      <c r="AM34" s="958"/>
      <c r="AN34" s="958"/>
      <c r="AO34" s="958"/>
      <c r="AP34" s="958" t="s">
        <v>554</v>
      </c>
      <c r="AQ34" s="958"/>
      <c r="AR34" s="958"/>
      <c r="AS34" s="958"/>
      <c r="AT34" s="958"/>
      <c r="AU34" s="958" t="s">
        <v>554</v>
      </c>
      <c r="AV34" s="958"/>
      <c r="AW34" s="958"/>
      <c r="AX34" s="958"/>
      <c r="AY34" s="958"/>
      <c r="AZ34" s="1028" t="s">
        <v>554</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2099</v>
      </c>
      <c r="AG63" s="946"/>
      <c r="AH63" s="946"/>
      <c r="AI63" s="946"/>
      <c r="AJ63" s="1009"/>
      <c r="AK63" s="1010"/>
      <c r="AL63" s="950"/>
      <c r="AM63" s="950"/>
      <c r="AN63" s="950"/>
      <c r="AO63" s="950"/>
      <c r="AP63" s="946">
        <v>30452</v>
      </c>
      <c r="AQ63" s="946"/>
      <c r="AR63" s="946"/>
      <c r="AS63" s="946"/>
      <c r="AT63" s="946"/>
      <c r="AU63" s="946">
        <v>16437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4322</v>
      </c>
      <c r="R68" s="969"/>
      <c r="S68" s="969"/>
      <c r="T68" s="969"/>
      <c r="U68" s="969"/>
      <c r="V68" s="969">
        <v>4169</v>
      </c>
      <c r="W68" s="969"/>
      <c r="X68" s="969"/>
      <c r="Y68" s="969"/>
      <c r="Z68" s="969"/>
      <c r="AA68" s="969">
        <v>153</v>
      </c>
      <c r="AB68" s="969"/>
      <c r="AC68" s="969"/>
      <c r="AD68" s="969"/>
      <c r="AE68" s="969"/>
      <c r="AF68" s="969">
        <v>153</v>
      </c>
      <c r="AG68" s="969"/>
      <c r="AH68" s="969"/>
      <c r="AI68" s="969"/>
      <c r="AJ68" s="969"/>
      <c r="AK68" s="969">
        <v>17</v>
      </c>
      <c r="AL68" s="969"/>
      <c r="AM68" s="969"/>
      <c r="AN68" s="969"/>
      <c r="AO68" s="969"/>
      <c r="AP68" s="969">
        <v>2081</v>
      </c>
      <c r="AQ68" s="969"/>
      <c r="AR68" s="969"/>
      <c r="AS68" s="969"/>
      <c r="AT68" s="969"/>
      <c r="AU68" s="969">
        <v>1437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801</v>
      </c>
      <c r="R69" s="958"/>
      <c r="S69" s="958"/>
      <c r="T69" s="958"/>
      <c r="U69" s="958"/>
      <c r="V69" s="958">
        <v>772</v>
      </c>
      <c r="W69" s="958"/>
      <c r="X69" s="958"/>
      <c r="Y69" s="958"/>
      <c r="Z69" s="958"/>
      <c r="AA69" s="958">
        <v>30</v>
      </c>
      <c r="AB69" s="958"/>
      <c r="AC69" s="958"/>
      <c r="AD69" s="958"/>
      <c r="AE69" s="958"/>
      <c r="AF69" s="968">
        <v>30</v>
      </c>
      <c r="AG69" s="966"/>
      <c r="AH69" s="966"/>
      <c r="AI69" s="966"/>
      <c r="AJ69" s="967"/>
      <c r="AK69" s="958">
        <v>35</v>
      </c>
      <c r="AL69" s="958"/>
      <c r="AM69" s="958"/>
      <c r="AN69" s="958"/>
      <c r="AO69" s="958"/>
      <c r="AP69" s="958">
        <v>577</v>
      </c>
      <c r="AQ69" s="958"/>
      <c r="AR69" s="958"/>
      <c r="AS69" s="958"/>
      <c r="AT69" s="958"/>
      <c r="AU69" s="958">
        <v>152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731</v>
      </c>
      <c r="R70" s="958"/>
      <c r="S70" s="958"/>
      <c r="T70" s="958"/>
      <c r="U70" s="958"/>
      <c r="V70" s="958">
        <v>678</v>
      </c>
      <c r="W70" s="958"/>
      <c r="X70" s="958"/>
      <c r="Y70" s="958"/>
      <c r="Z70" s="958"/>
      <c r="AA70" s="958">
        <v>52</v>
      </c>
      <c r="AB70" s="958"/>
      <c r="AC70" s="958"/>
      <c r="AD70" s="958"/>
      <c r="AE70" s="958"/>
      <c r="AF70" s="958">
        <v>52</v>
      </c>
      <c r="AG70" s="958"/>
      <c r="AH70" s="958"/>
      <c r="AI70" s="958"/>
      <c r="AJ70" s="958"/>
      <c r="AK70" s="958">
        <v>12</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558</v>
      </c>
      <c r="C71" s="962"/>
      <c r="D71" s="962"/>
      <c r="E71" s="962"/>
      <c r="F71" s="962"/>
      <c r="G71" s="962"/>
      <c r="H71" s="962"/>
      <c r="I71" s="962"/>
      <c r="J71" s="962"/>
      <c r="K71" s="962"/>
      <c r="L71" s="962"/>
      <c r="M71" s="962"/>
      <c r="N71" s="962"/>
      <c r="O71" s="962"/>
      <c r="P71" s="963"/>
      <c r="Q71" s="964">
        <v>179788</v>
      </c>
      <c r="R71" s="958"/>
      <c r="S71" s="958"/>
      <c r="T71" s="958"/>
      <c r="U71" s="958"/>
      <c r="V71" s="958">
        <v>174350</v>
      </c>
      <c r="W71" s="958"/>
      <c r="X71" s="958"/>
      <c r="Y71" s="958"/>
      <c r="Z71" s="958"/>
      <c r="AA71" s="958">
        <v>5437</v>
      </c>
      <c r="AB71" s="958"/>
      <c r="AC71" s="958"/>
      <c r="AD71" s="958"/>
      <c r="AE71" s="958"/>
      <c r="AF71" s="958">
        <v>5433</v>
      </c>
      <c r="AG71" s="958"/>
      <c r="AH71" s="958"/>
      <c r="AI71" s="958"/>
      <c r="AJ71" s="958"/>
      <c r="AK71" s="958">
        <v>2748</v>
      </c>
      <c r="AL71" s="958"/>
      <c r="AM71" s="958"/>
      <c r="AN71" s="958"/>
      <c r="AO71" s="958"/>
      <c r="AP71" s="958" t="s">
        <v>568</v>
      </c>
      <c r="AQ71" s="958"/>
      <c r="AR71" s="958"/>
      <c r="AS71" s="958"/>
      <c r="AT71" s="958"/>
      <c r="AU71" s="958" t="s">
        <v>568</v>
      </c>
      <c r="AV71" s="958"/>
      <c r="AW71" s="958"/>
      <c r="AX71" s="958"/>
      <c r="AY71" s="958"/>
      <c r="AZ71" s="959" t="s">
        <v>563</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559</v>
      </c>
      <c r="C72" s="962"/>
      <c r="D72" s="962"/>
      <c r="E72" s="962"/>
      <c r="F72" s="962"/>
      <c r="G72" s="962"/>
      <c r="H72" s="962"/>
      <c r="I72" s="962"/>
      <c r="J72" s="962"/>
      <c r="K72" s="962"/>
      <c r="L72" s="962"/>
      <c r="M72" s="962"/>
      <c r="N72" s="962"/>
      <c r="O72" s="962"/>
      <c r="P72" s="963"/>
      <c r="Q72" s="964">
        <v>6810</v>
      </c>
      <c r="R72" s="958"/>
      <c r="S72" s="958"/>
      <c r="T72" s="958"/>
      <c r="U72" s="958"/>
      <c r="V72" s="958">
        <v>6346</v>
      </c>
      <c r="W72" s="958"/>
      <c r="X72" s="958"/>
      <c r="Y72" s="958"/>
      <c r="Z72" s="958"/>
      <c r="AA72" s="958">
        <v>464</v>
      </c>
      <c r="AB72" s="958"/>
      <c r="AC72" s="958"/>
      <c r="AD72" s="958"/>
      <c r="AE72" s="958"/>
      <c r="AF72" s="958">
        <v>464</v>
      </c>
      <c r="AG72" s="958"/>
      <c r="AH72" s="958"/>
      <c r="AI72" s="958"/>
      <c r="AJ72" s="958"/>
      <c r="AK72" s="958">
        <v>800</v>
      </c>
      <c r="AL72" s="958"/>
      <c r="AM72" s="958"/>
      <c r="AN72" s="958"/>
      <c r="AO72" s="958"/>
      <c r="AP72" s="958" t="s">
        <v>568</v>
      </c>
      <c r="AQ72" s="958"/>
      <c r="AR72" s="958"/>
      <c r="AS72" s="958"/>
      <c r="AT72" s="958"/>
      <c r="AU72" s="958" t="s">
        <v>568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560</v>
      </c>
      <c r="C73" s="962"/>
      <c r="D73" s="962"/>
      <c r="E73" s="962"/>
      <c r="F73" s="962"/>
      <c r="G73" s="962"/>
      <c r="H73" s="962"/>
      <c r="I73" s="962"/>
      <c r="J73" s="962"/>
      <c r="K73" s="962"/>
      <c r="L73" s="962"/>
      <c r="M73" s="962"/>
      <c r="N73" s="962"/>
      <c r="O73" s="962"/>
      <c r="P73" s="963"/>
      <c r="Q73" s="964">
        <v>827</v>
      </c>
      <c r="R73" s="958"/>
      <c r="S73" s="958"/>
      <c r="T73" s="958"/>
      <c r="U73" s="958"/>
      <c r="V73" s="958">
        <v>804</v>
      </c>
      <c r="W73" s="958"/>
      <c r="X73" s="958"/>
      <c r="Y73" s="958"/>
      <c r="Z73" s="958"/>
      <c r="AA73" s="958">
        <v>23</v>
      </c>
      <c r="AB73" s="958"/>
      <c r="AC73" s="958"/>
      <c r="AD73" s="958"/>
      <c r="AE73" s="958"/>
      <c r="AF73" s="958">
        <v>23</v>
      </c>
      <c r="AG73" s="958"/>
      <c r="AH73" s="958"/>
      <c r="AI73" s="958"/>
      <c r="AJ73" s="958"/>
      <c r="AK73" s="958">
        <v>31</v>
      </c>
      <c r="AL73" s="958"/>
      <c r="AM73" s="958"/>
      <c r="AN73" s="958"/>
      <c r="AO73" s="958"/>
      <c r="AP73" s="958" t="s">
        <v>568</v>
      </c>
      <c r="AQ73" s="958"/>
      <c r="AR73" s="958"/>
      <c r="AS73" s="958"/>
      <c r="AT73" s="958"/>
      <c r="AU73" s="958" t="s">
        <v>568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561</v>
      </c>
      <c r="C74" s="962"/>
      <c r="D74" s="962"/>
      <c r="E74" s="962"/>
      <c r="F74" s="962"/>
      <c r="G74" s="962"/>
      <c r="H74" s="962"/>
      <c r="I74" s="962"/>
      <c r="J74" s="962"/>
      <c r="K74" s="962"/>
      <c r="L74" s="962"/>
      <c r="M74" s="962"/>
      <c r="N74" s="962"/>
      <c r="O74" s="962"/>
      <c r="P74" s="963"/>
      <c r="Q74" s="964">
        <v>113</v>
      </c>
      <c r="R74" s="958"/>
      <c r="S74" s="958"/>
      <c r="T74" s="958"/>
      <c r="U74" s="958"/>
      <c r="V74" s="958">
        <v>113</v>
      </c>
      <c r="W74" s="958"/>
      <c r="X74" s="958"/>
      <c r="Y74" s="958"/>
      <c r="Z74" s="958"/>
      <c r="AA74" s="958">
        <v>0</v>
      </c>
      <c r="AB74" s="958"/>
      <c r="AC74" s="958"/>
      <c r="AD74" s="958"/>
      <c r="AE74" s="958"/>
      <c r="AF74" s="958">
        <v>0</v>
      </c>
      <c r="AG74" s="958"/>
      <c r="AH74" s="958"/>
      <c r="AI74" s="958"/>
      <c r="AJ74" s="958"/>
      <c r="AK74" s="958">
        <v>3</v>
      </c>
      <c r="AL74" s="958"/>
      <c r="AM74" s="958"/>
      <c r="AN74" s="958"/>
      <c r="AO74" s="958"/>
      <c r="AP74" s="958" t="s">
        <v>568</v>
      </c>
      <c r="AQ74" s="958"/>
      <c r="AR74" s="958"/>
      <c r="AS74" s="958"/>
      <c r="AT74" s="958"/>
      <c r="AU74" s="958" t="s">
        <v>568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562</v>
      </c>
      <c r="C75" s="962"/>
      <c r="D75" s="962"/>
      <c r="E75" s="962"/>
      <c r="F75" s="962"/>
      <c r="G75" s="962"/>
      <c r="H75" s="962"/>
      <c r="I75" s="962"/>
      <c r="J75" s="962"/>
      <c r="K75" s="962"/>
      <c r="L75" s="962"/>
      <c r="M75" s="962"/>
      <c r="N75" s="962"/>
      <c r="O75" s="962"/>
      <c r="P75" s="963"/>
      <c r="Q75" s="965">
        <v>9</v>
      </c>
      <c r="R75" s="966"/>
      <c r="S75" s="966"/>
      <c r="T75" s="966"/>
      <c r="U75" s="967"/>
      <c r="V75" s="968">
        <v>6</v>
      </c>
      <c r="W75" s="966"/>
      <c r="X75" s="966"/>
      <c r="Y75" s="966"/>
      <c r="Z75" s="967"/>
      <c r="AA75" s="968">
        <v>3</v>
      </c>
      <c r="AB75" s="966"/>
      <c r="AC75" s="966"/>
      <c r="AD75" s="966"/>
      <c r="AE75" s="967"/>
      <c r="AF75" s="968">
        <v>3</v>
      </c>
      <c r="AG75" s="966"/>
      <c r="AH75" s="966"/>
      <c r="AI75" s="966"/>
      <c r="AJ75" s="967"/>
      <c r="AK75" s="968">
        <v>2</v>
      </c>
      <c r="AL75" s="966"/>
      <c r="AM75" s="966"/>
      <c r="AN75" s="966"/>
      <c r="AO75" s="967"/>
      <c r="AP75" s="968" t="s">
        <v>568</v>
      </c>
      <c r="AQ75" s="966"/>
      <c r="AR75" s="966"/>
      <c r="AS75" s="966"/>
      <c r="AT75" s="967"/>
      <c r="AU75" s="968" t="s">
        <v>568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6158</v>
      </c>
      <c r="AG88" s="946"/>
      <c r="AH88" s="946"/>
      <c r="AI88" s="946"/>
      <c r="AJ88" s="946"/>
      <c r="AK88" s="950"/>
      <c r="AL88" s="950"/>
      <c r="AM88" s="950"/>
      <c r="AN88" s="950"/>
      <c r="AO88" s="950"/>
      <c r="AP88" s="946">
        <v>2658</v>
      </c>
      <c r="AQ88" s="946"/>
      <c r="AR88" s="946"/>
      <c r="AS88" s="946"/>
      <c r="AT88" s="946"/>
      <c r="AU88" s="946">
        <v>1589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40</v>
      </c>
      <c r="CS102" s="940"/>
      <c r="CT102" s="940"/>
      <c r="CU102" s="940"/>
      <c r="CV102" s="941"/>
      <c r="CW102" s="939" t="s">
        <v>554</v>
      </c>
      <c r="CX102" s="940"/>
      <c r="CY102" s="940"/>
      <c r="CZ102" s="940"/>
      <c r="DA102" s="941"/>
      <c r="DB102" s="939" t="s">
        <v>554</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2924187</v>
      </c>
      <c r="AB110" s="876"/>
      <c r="AC110" s="876"/>
      <c r="AD110" s="876"/>
      <c r="AE110" s="877"/>
      <c r="AF110" s="878">
        <v>3023271</v>
      </c>
      <c r="AG110" s="876"/>
      <c r="AH110" s="876"/>
      <c r="AI110" s="876"/>
      <c r="AJ110" s="877"/>
      <c r="AK110" s="878">
        <v>2999158</v>
      </c>
      <c r="AL110" s="876"/>
      <c r="AM110" s="876"/>
      <c r="AN110" s="876"/>
      <c r="AO110" s="877"/>
      <c r="AP110" s="879">
        <v>18.3</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34585630</v>
      </c>
      <c r="BR110" s="829"/>
      <c r="BS110" s="829"/>
      <c r="BT110" s="829"/>
      <c r="BU110" s="829"/>
      <c r="BV110" s="829">
        <v>32968989</v>
      </c>
      <c r="BW110" s="829"/>
      <c r="BX110" s="829"/>
      <c r="BY110" s="829"/>
      <c r="BZ110" s="829"/>
      <c r="CA110" s="829">
        <v>33871809</v>
      </c>
      <c r="CB110" s="829"/>
      <c r="CC110" s="829"/>
      <c r="CD110" s="829"/>
      <c r="CE110" s="829"/>
      <c r="CF110" s="853">
        <v>206.5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3261222</v>
      </c>
      <c r="DH110" s="829"/>
      <c r="DI110" s="829"/>
      <c r="DJ110" s="829"/>
      <c r="DK110" s="829"/>
      <c r="DL110" s="829">
        <v>3261222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3261222</v>
      </c>
      <c r="BR111" s="804"/>
      <c r="BS111" s="804"/>
      <c r="BT111" s="804"/>
      <c r="BU111" s="804"/>
      <c r="BV111" s="804">
        <v>3261222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17058798</v>
      </c>
      <c r="BR112" s="804"/>
      <c r="BS112" s="804"/>
      <c r="BT112" s="804"/>
      <c r="BU112" s="804"/>
      <c r="BV112" s="804">
        <v>16620659</v>
      </c>
      <c r="BW112" s="804"/>
      <c r="BX112" s="804"/>
      <c r="BY112" s="804"/>
      <c r="BZ112" s="804"/>
      <c r="CA112" s="804">
        <v>16437191</v>
      </c>
      <c r="CB112" s="804"/>
      <c r="CC112" s="804"/>
      <c r="CD112" s="804"/>
      <c r="CE112" s="804"/>
      <c r="CF112" s="862">
        <v>100.2</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1652549</v>
      </c>
      <c r="AB113" s="906"/>
      <c r="AC113" s="906"/>
      <c r="AD113" s="906"/>
      <c r="AE113" s="907"/>
      <c r="AF113" s="908">
        <v>1832418</v>
      </c>
      <c r="AG113" s="906"/>
      <c r="AH113" s="906"/>
      <c r="AI113" s="906"/>
      <c r="AJ113" s="907"/>
      <c r="AK113" s="908">
        <v>1750117</v>
      </c>
      <c r="AL113" s="906"/>
      <c r="AM113" s="906"/>
      <c r="AN113" s="906"/>
      <c r="AO113" s="907"/>
      <c r="AP113" s="909">
        <v>10.7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1826418</v>
      </c>
      <c r="BR113" s="804"/>
      <c r="BS113" s="804"/>
      <c r="BT113" s="804"/>
      <c r="BU113" s="804"/>
      <c r="BV113" s="804">
        <v>1710292</v>
      </c>
      <c r="BW113" s="804"/>
      <c r="BX113" s="804"/>
      <c r="BY113" s="804"/>
      <c r="BZ113" s="804"/>
      <c r="CA113" s="804">
        <v>1588279</v>
      </c>
      <c r="CB113" s="804"/>
      <c r="CC113" s="804"/>
      <c r="CD113" s="804"/>
      <c r="CE113" s="804"/>
      <c r="CF113" s="862">
        <v>9.6999999999999993</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20805</v>
      </c>
      <c r="AB114" s="767"/>
      <c r="AC114" s="767"/>
      <c r="AD114" s="767"/>
      <c r="AE114" s="768"/>
      <c r="AF114" s="769">
        <v>171905</v>
      </c>
      <c r="AG114" s="767"/>
      <c r="AH114" s="767"/>
      <c r="AI114" s="767"/>
      <c r="AJ114" s="768"/>
      <c r="AK114" s="769">
        <v>200538</v>
      </c>
      <c r="AL114" s="767"/>
      <c r="AM114" s="767"/>
      <c r="AN114" s="767"/>
      <c r="AO114" s="768"/>
      <c r="AP114" s="811">
        <v>1.2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2158970</v>
      </c>
      <c r="BR114" s="804"/>
      <c r="BS114" s="804"/>
      <c r="BT114" s="804"/>
      <c r="BU114" s="804"/>
      <c r="BV114" s="804">
        <v>2295951</v>
      </c>
      <c r="BW114" s="804"/>
      <c r="BX114" s="804"/>
      <c r="BY114" s="804"/>
      <c r="BZ114" s="804"/>
      <c r="CA114" s="804">
        <v>2348577</v>
      </c>
      <c r="CB114" s="804"/>
      <c r="CC114" s="804"/>
      <c r="CD114" s="804"/>
      <c r="CE114" s="804"/>
      <c r="CF114" s="862">
        <v>14.3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159</v>
      </c>
      <c r="AB115" s="906"/>
      <c r="AC115" s="906"/>
      <c r="AD115" s="906"/>
      <c r="AE115" s="907"/>
      <c r="AF115" s="908">
        <v>110</v>
      </c>
      <c r="AG115" s="906"/>
      <c r="AH115" s="906"/>
      <c r="AI115" s="906"/>
      <c r="AJ115" s="907"/>
      <c r="AK115" s="908">
        <v>77</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4597700</v>
      </c>
      <c r="AB117" s="890"/>
      <c r="AC117" s="890"/>
      <c r="AD117" s="890"/>
      <c r="AE117" s="891"/>
      <c r="AF117" s="892">
        <v>5027704</v>
      </c>
      <c r="AG117" s="890"/>
      <c r="AH117" s="890"/>
      <c r="AI117" s="890"/>
      <c r="AJ117" s="891"/>
      <c r="AK117" s="892">
        <v>4949890</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58891038</v>
      </c>
      <c r="BR119" s="832"/>
      <c r="BS119" s="832"/>
      <c r="BT119" s="832"/>
      <c r="BU119" s="832"/>
      <c r="BV119" s="832">
        <v>56857113</v>
      </c>
      <c r="BW119" s="832"/>
      <c r="BX119" s="832"/>
      <c r="BY119" s="832"/>
      <c r="BZ119" s="832"/>
      <c r="CA119" s="832">
        <v>54245856</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16756434</v>
      </c>
      <c r="BR120" s="829"/>
      <c r="BS120" s="829"/>
      <c r="BT120" s="829"/>
      <c r="BU120" s="829"/>
      <c r="BV120" s="829">
        <v>15709098</v>
      </c>
      <c r="BW120" s="829"/>
      <c r="BX120" s="829"/>
      <c r="BY120" s="829"/>
      <c r="BZ120" s="829"/>
      <c r="CA120" s="829">
        <v>15323560</v>
      </c>
      <c r="CB120" s="829"/>
      <c r="CC120" s="829"/>
      <c r="CD120" s="829"/>
      <c r="CE120" s="829"/>
      <c r="CF120" s="853">
        <v>93.4</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10670291</v>
      </c>
      <c r="DH120" s="829"/>
      <c r="DI120" s="829"/>
      <c r="DJ120" s="829"/>
      <c r="DK120" s="829"/>
      <c r="DL120" s="829">
        <v>10314402</v>
      </c>
      <c r="DM120" s="829"/>
      <c r="DN120" s="829"/>
      <c r="DO120" s="829"/>
      <c r="DP120" s="829"/>
      <c r="DQ120" s="829">
        <v>10184814</v>
      </c>
      <c r="DR120" s="829"/>
      <c r="DS120" s="829"/>
      <c r="DT120" s="829"/>
      <c r="DU120" s="829"/>
      <c r="DV120" s="830">
        <v>62.1</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2363646</v>
      </c>
      <c r="BR121" s="804"/>
      <c r="BS121" s="804"/>
      <c r="BT121" s="804"/>
      <c r="BU121" s="804"/>
      <c r="BV121" s="804">
        <v>2284838</v>
      </c>
      <c r="BW121" s="804"/>
      <c r="BX121" s="804"/>
      <c r="BY121" s="804"/>
      <c r="BZ121" s="804"/>
      <c r="CA121" s="804">
        <v>2236260</v>
      </c>
      <c r="CB121" s="804"/>
      <c r="CC121" s="804"/>
      <c r="CD121" s="804"/>
      <c r="CE121" s="804"/>
      <c r="CF121" s="862">
        <v>13.6</v>
      </c>
      <c r="CG121" s="863"/>
      <c r="CH121" s="863"/>
      <c r="CI121" s="863"/>
      <c r="CJ121" s="863"/>
      <c r="CK121" s="856"/>
      <c r="CL121" s="842"/>
      <c r="CM121" s="842"/>
      <c r="CN121" s="842"/>
      <c r="CO121" s="843"/>
      <c r="CP121" s="822" t="s">
        <v>143</v>
      </c>
      <c r="CQ121" s="823"/>
      <c r="CR121" s="823"/>
      <c r="CS121" s="823"/>
      <c r="CT121" s="823"/>
      <c r="CU121" s="823"/>
      <c r="CV121" s="823"/>
      <c r="CW121" s="823"/>
      <c r="CX121" s="823"/>
      <c r="CY121" s="823"/>
      <c r="CZ121" s="823"/>
      <c r="DA121" s="823"/>
      <c r="DB121" s="823"/>
      <c r="DC121" s="823"/>
      <c r="DD121" s="823"/>
      <c r="DE121" s="823"/>
      <c r="DF121" s="824"/>
      <c r="DG121" s="803">
        <v>5579268</v>
      </c>
      <c r="DH121" s="804"/>
      <c r="DI121" s="804"/>
      <c r="DJ121" s="804"/>
      <c r="DK121" s="804"/>
      <c r="DL121" s="804">
        <v>5370288</v>
      </c>
      <c r="DM121" s="804"/>
      <c r="DN121" s="804"/>
      <c r="DO121" s="804"/>
      <c r="DP121" s="804"/>
      <c r="DQ121" s="804">
        <v>5109116</v>
      </c>
      <c r="DR121" s="804"/>
      <c r="DS121" s="804"/>
      <c r="DT121" s="804"/>
      <c r="DU121" s="804"/>
      <c r="DV121" s="781">
        <v>31.1</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35153625</v>
      </c>
      <c r="BR122" s="832"/>
      <c r="BS122" s="832"/>
      <c r="BT122" s="832"/>
      <c r="BU122" s="832"/>
      <c r="BV122" s="832">
        <v>33754027</v>
      </c>
      <c r="BW122" s="832"/>
      <c r="BX122" s="832"/>
      <c r="BY122" s="832"/>
      <c r="BZ122" s="832"/>
      <c r="CA122" s="832">
        <v>32377233</v>
      </c>
      <c r="CB122" s="832"/>
      <c r="CC122" s="832"/>
      <c r="CD122" s="832"/>
      <c r="CE122" s="832"/>
      <c r="CF122" s="833">
        <v>197.3</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v>809239</v>
      </c>
      <c r="DH122" s="804"/>
      <c r="DI122" s="804"/>
      <c r="DJ122" s="804"/>
      <c r="DK122" s="804"/>
      <c r="DL122" s="804">
        <v>935969</v>
      </c>
      <c r="DM122" s="804"/>
      <c r="DN122" s="804"/>
      <c r="DO122" s="804"/>
      <c r="DP122" s="804"/>
      <c r="DQ122" s="804">
        <v>1143261</v>
      </c>
      <c r="DR122" s="804"/>
      <c r="DS122" s="804"/>
      <c r="DT122" s="804"/>
      <c r="DU122" s="804"/>
      <c r="DV122" s="781">
        <v>7</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54273705</v>
      </c>
      <c r="BR123" s="820"/>
      <c r="BS123" s="820"/>
      <c r="BT123" s="820"/>
      <c r="BU123" s="820"/>
      <c r="BV123" s="820">
        <v>51747963</v>
      </c>
      <c r="BW123" s="820"/>
      <c r="BX123" s="820"/>
      <c r="BY123" s="820"/>
      <c r="BZ123" s="820"/>
      <c r="CA123" s="820">
        <v>49937053</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29.6</v>
      </c>
      <c r="BR124" s="818"/>
      <c r="BS124" s="818"/>
      <c r="BT124" s="818"/>
      <c r="BU124" s="818"/>
      <c r="BV124" s="818">
        <v>32.200000000000003</v>
      </c>
      <c r="BW124" s="818"/>
      <c r="BX124" s="818"/>
      <c r="BY124" s="818"/>
      <c r="BZ124" s="818"/>
      <c r="CA124" s="818">
        <v>26.2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159</v>
      </c>
      <c r="AB127" s="767"/>
      <c r="AC127" s="767"/>
      <c r="AD127" s="767"/>
      <c r="AE127" s="768"/>
      <c r="AF127" s="769">
        <v>110</v>
      </c>
      <c r="AG127" s="767"/>
      <c r="AH127" s="767"/>
      <c r="AI127" s="767"/>
      <c r="AJ127" s="768"/>
      <c r="AK127" s="769">
        <v>77</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254774</v>
      </c>
      <c r="AB128" s="788"/>
      <c r="AC128" s="788"/>
      <c r="AD128" s="788"/>
      <c r="AE128" s="789"/>
      <c r="AF128" s="790">
        <v>249051</v>
      </c>
      <c r="AG128" s="788"/>
      <c r="AH128" s="788"/>
      <c r="AI128" s="788"/>
      <c r="AJ128" s="789"/>
      <c r="AK128" s="790">
        <v>240595</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18294300</v>
      </c>
      <c r="AB129" s="767"/>
      <c r="AC129" s="767"/>
      <c r="AD129" s="767"/>
      <c r="AE129" s="768"/>
      <c r="AF129" s="769">
        <v>18522841</v>
      </c>
      <c r="AG129" s="767"/>
      <c r="AH129" s="767"/>
      <c r="AI129" s="767"/>
      <c r="AJ129" s="768"/>
      <c r="AK129" s="769">
        <v>18928624</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2743094</v>
      </c>
      <c r="AB130" s="767"/>
      <c r="AC130" s="767"/>
      <c r="AD130" s="767"/>
      <c r="AE130" s="768"/>
      <c r="AF130" s="769">
        <v>2663566</v>
      </c>
      <c r="AG130" s="767"/>
      <c r="AH130" s="767"/>
      <c r="AI130" s="767"/>
      <c r="AJ130" s="768"/>
      <c r="AK130" s="769">
        <v>2522013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12.3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15551206</v>
      </c>
      <c r="AB131" s="751"/>
      <c r="AC131" s="751"/>
      <c r="AD131" s="751"/>
      <c r="AE131" s="752"/>
      <c r="AF131" s="753">
        <v>15859275</v>
      </c>
      <c r="AG131" s="751"/>
      <c r="AH131" s="751"/>
      <c r="AI131" s="751"/>
      <c r="AJ131" s="752"/>
      <c r="AK131" s="753">
        <v>16406611</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26.2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10.28751082</v>
      </c>
      <c r="AB132" s="732"/>
      <c r="AC132" s="732"/>
      <c r="AD132" s="732"/>
      <c r="AE132" s="733"/>
      <c r="AF132" s="734">
        <v>13.336593260000001</v>
      </c>
      <c r="AG132" s="732"/>
      <c r="AH132" s="732"/>
      <c r="AI132" s="732"/>
      <c r="AJ132" s="733"/>
      <c r="AK132" s="734">
        <v>13.331711220000001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8.6</v>
      </c>
      <c r="AB133" s="711"/>
      <c r="AC133" s="711"/>
      <c r="AD133" s="711"/>
      <c r="AE133" s="712"/>
      <c r="AF133" s="710">
        <v>10.5</v>
      </c>
      <c r="AG133" s="711"/>
      <c r="AH133" s="711"/>
      <c r="AI133" s="711"/>
      <c r="AJ133" s="712"/>
      <c r="AK133" s="710">
        <v>12.3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e3JpzW+HwZA38FmzkkGUY1kQX01KmOUMEu2faeSCcj0wucnMnG8BqNS5Zi43Adyn2Jq8QhQ6V3sipdgBGBg3w==" saltValue="smttH09AiiKLML7lYQmh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2" zoomScale="70" zoomScaleNormal="85" zoomScaleSheetLayoutView="70" workbookViewId="0">
      <selection activeCell="DC52" sqref="DC5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cTeXaRNuISweq+oatv7G248ZjOpQa0KYD/ktPbu9SGDOPsk4I7XBRuMpWgR88GhqzIsrZzVmKYVAgF9/i84l9g==" saltValue="CJubOhcwYsX8lU4l4Ykd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OmqQ826EJBROJXOvBOyvOd9dnEusisYEBwKHU8UOyWTbXg5QPvVGs3rZgQIHl4sijL9kSt8CcVoQl+5s/myoA==" saltValue="adF0iP1Vkrv43VeDAO02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3612492</v>
      </c>
      <c r="AP9" s="262">
        <v>62978</v>
      </c>
      <c r="AQ9" s="263">
        <v>95899</v>
      </c>
      <c r="AR9" s="264">
        <v>-34.299999999999997</v>
      </c>
    </row>
    <row r="10" spans="1:46" ht="13.5" customHeight="1" x14ac:dyDescent="0.15">
      <c r="A10" s="247"/>
      <c r="AK10" s="1117" t="s">
        <v>486</v>
      </c>
      <c r="AL10" s="1118"/>
      <c r="AM10" s="1118"/>
      <c r="AN10" s="1119"/>
      <c r="AO10" s="265">
        <v>1279143</v>
      </c>
      <c r="AP10" s="265">
        <v>22300</v>
      </c>
      <c r="AQ10" s="266">
        <v>7418</v>
      </c>
      <c r="AR10" s="267">
        <v>200.6</v>
      </c>
    </row>
    <row r="11" spans="1:46" ht="13.5" customHeight="1" x14ac:dyDescent="0.15">
      <c r="A11" s="247"/>
      <c r="AK11" s="1117" t="s">
        <v>487</v>
      </c>
      <c r="AL11" s="1118"/>
      <c r="AM11" s="1118"/>
      <c r="AN11" s="1119"/>
      <c r="AO11" s="265">
        <v>147131</v>
      </c>
      <c r="AP11" s="265">
        <v>2565</v>
      </c>
      <c r="AQ11" s="266">
        <v>1842</v>
      </c>
      <c r="AR11" s="267">
        <v>39.299999999999997</v>
      </c>
    </row>
    <row r="12" spans="1:46" ht="13.5" customHeight="1" x14ac:dyDescent="0.15">
      <c r="A12" s="247"/>
      <c r="AK12" s="1117" t="s">
        <v>488</v>
      </c>
      <c r="AL12" s="1118"/>
      <c r="AM12" s="1118"/>
      <c r="AN12" s="1119"/>
      <c r="AO12" s="265" t="s">
        <v>489</v>
      </c>
      <c r="AP12" s="265" t="s">
        <v>489</v>
      </c>
      <c r="AQ12" s="266">
        <v>18</v>
      </c>
      <c r="AR12" s="267" t="s">
        <v>489</v>
      </c>
    </row>
    <row r="13" spans="1:46" ht="13.5" customHeight="1" x14ac:dyDescent="0.15">
      <c r="A13" s="247"/>
      <c r="AK13" s="1117" t="s">
        <v>490</v>
      </c>
      <c r="AL13" s="1118"/>
      <c r="AM13" s="1118"/>
      <c r="AN13" s="1119"/>
      <c r="AO13" s="265">
        <v>147777</v>
      </c>
      <c r="AP13" s="265">
        <v>2576</v>
      </c>
      <c r="AQ13" s="266">
        <v>3674</v>
      </c>
      <c r="AR13" s="267">
        <v>-29.9</v>
      </c>
    </row>
    <row r="14" spans="1:46" ht="13.5" customHeight="1" x14ac:dyDescent="0.15">
      <c r="A14" s="247"/>
      <c r="AK14" s="1117" t="s">
        <v>491</v>
      </c>
      <c r="AL14" s="1118"/>
      <c r="AM14" s="1118"/>
      <c r="AN14" s="1119"/>
      <c r="AO14" s="265">
        <v>101785</v>
      </c>
      <c r="AP14" s="265">
        <v>1774</v>
      </c>
      <c r="AQ14" s="266">
        <v>2040</v>
      </c>
      <c r="AR14" s="267">
        <v>-13</v>
      </c>
    </row>
    <row r="15" spans="1:46" ht="13.5" customHeight="1" x14ac:dyDescent="0.15">
      <c r="A15" s="247"/>
      <c r="AK15" s="1120" t="s">
        <v>492</v>
      </c>
      <c r="AL15" s="1121"/>
      <c r="AM15" s="1121"/>
      <c r="AN15" s="1122"/>
      <c r="AO15" s="265">
        <v>-246701</v>
      </c>
      <c r="AP15" s="265">
        <v>-4301</v>
      </c>
      <c r="AQ15" s="266">
        <v>-5724</v>
      </c>
      <c r="AR15" s="267">
        <v>-24.9</v>
      </c>
    </row>
    <row r="16" spans="1:46" x14ac:dyDescent="0.15">
      <c r="A16" s="247"/>
      <c r="AK16" s="1120" t="s">
        <v>178</v>
      </c>
      <c r="AL16" s="1121"/>
      <c r="AM16" s="1121"/>
      <c r="AN16" s="1122"/>
      <c r="AO16" s="265">
        <v>5041627</v>
      </c>
      <c r="AP16" s="265">
        <v>87893</v>
      </c>
      <c r="AQ16" s="266">
        <v>105167</v>
      </c>
      <c r="AR16" s="267">
        <v>-16.399999999999999</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23" t="s">
        <v>497</v>
      </c>
      <c r="AL21" s="1124"/>
      <c r="AM21" s="1124"/>
      <c r="AN21" s="1125"/>
      <c r="AO21" s="277">
        <v>6.03</v>
      </c>
      <c r="AP21" s="278">
        <v>8.91</v>
      </c>
      <c r="AQ21" s="279">
        <v>-2.88</v>
      </c>
      <c r="AS21" s="280"/>
      <c r="AT21" s="276"/>
    </row>
    <row r="22" spans="1:46" s="248" customFormat="1" x14ac:dyDescent="0.15">
      <c r="A22" s="276"/>
      <c r="AK22" s="1123" t="s">
        <v>498</v>
      </c>
      <c r="AL22" s="1124"/>
      <c r="AM22" s="1124"/>
      <c r="AN22" s="1125"/>
      <c r="AO22" s="281">
        <v>96.4</v>
      </c>
      <c r="AP22" s="282">
        <v>97.6</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502</v>
      </c>
      <c r="AL32" s="1108"/>
      <c r="AM32" s="1108"/>
      <c r="AN32" s="1109"/>
      <c r="AO32" s="291">
        <v>2999158</v>
      </c>
      <c r="AP32" s="291">
        <v>52286</v>
      </c>
      <c r="AQ32" s="292">
        <v>63956</v>
      </c>
      <c r="AR32" s="293">
        <v>-18.2</v>
      </c>
    </row>
    <row r="33" spans="1:46" ht="13.5" customHeight="1" x14ac:dyDescent="0.15">
      <c r="A33" s="247"/>
      <c r="AK33" s="1107" t="s">
        <v>503</v>
      </c>
      <c r="AL33" s="1108"/>
      <c r="AM33" s="1108"/>
      <c r="AN33" s="1109"/>
      <c r="AO33" s="291" t="s">
        <v>489</v>
      </c>
      <c r="AP33" s="291" t="s">
        <v>489</v>
      </c>
      <c r="AQ33" s="292" t="s">
        <v>489</v>
      </c>
      <c r="AR33" s="293" t="s">
        <v>489</v>
      </c>
    </row>
    <row r="34" spans="1:46" ht="27" customHeight="1" x14ac:dyDescent="0.15">
      <c r="A34" s="247"/>
      <c r="AK34" s="1107" t="s">
        <v>504</v>
      </c>
      <c r="AL34" s="1108"/>
      <c r="AM34" s="1108"/>
      <c r="AN34" s="1109"/>
      <c r="AO34" s="291" t="s">
        <v>489</v>
      </c>
      <c r="AP34" s="291" t="s">
        <v>489</v>
      </c>
      <c r="AQ34" s="292">
        <v>4</v>
      </c>
      <c r="AR34" s="293" t="s">
        <v>489</v>
      </c>
    </row>
    <row r="35" spans="1:46" ht="27" customHeight="1" x14ac:dyDescent="0.15">
      <c r="A35" s="247"/>
      <c r="AK35" s="1107" t="s">
        <v>505</v>
      </c>
      <c r="AL35" s="1108"/>
      <c r="AM35" s="1108"/>
      <c r="AN35" s="1109"/>
      <c r="AO35" s="291">
        <v>1750117</v>
      </c>
      <c r="AP35" s="291">
        <v>30511</v>
      </c>
      <c r="AQ35" s="292">
        <v>14498</v>
      </c>
      <c r="AR35" s="293">
        <v>110.4</v>
      </c>
    </row>
    <row r="36" spans="1:46" ht="27" customHeight="1" x14ac:dyDescent="0.15">
      <c r="A36" s="247"/>
      <c r="AK36" s="1107" t="s">
        <v>506</v>
      </c>
      <c r="AL36" s="1108"/>
      <c r="AM36" s="1108"/>
      <c r="AN36" s="1109"/>
      <c r="AO36" s="291">
        <v>200538</v>
      </c>
      <c r="AP36" s="291">
        <v>3496</v>
      </c>
      <c r="AQ36" s="292">
        <v>1993</v>
      </c>
      <c r="AR36" s="293">
        <v>75.400000000000006</v>
      </c>
    </row>
    <row r="37" spans="1:46" ht="13.5" customHeight="1" x14ac:dyDescent="0.15">
      <c r="A37" s="247"/>
      <c r="AK37" s="1107" t="s">
        <v>507</v>
      </c>
      <c r="AL37" s="1108"/>
      <c r="AM37" s="1108"/>
      <c r="AN37" s="1109"/>
      <c r="AO37" s="291">
        <v>77</v>
      </c>
      <c r="AP37" s="291">
        <v>1</v>
      </c>
      <c r="AQ37" s="292">
        <v>407</v>
      </c>
      <c r="AR37" s="293">
        <v>-99.8</v>
      </c>
    </row>
    <row r="38" spans="1:46" ht="27" customHeight="1" x14ac:dyDescent="0.15">
      <c r="A38" s="247"/>
      <c r="AK38" s="1110" t="s">
        <v>508</v>
      </c>
      <c r="AL38" s="1111"/>
      <c r="AM38" s="1111"/>
      <c r="AN38" s="1112"/>
      <c r="AO38" s="294" t="s">
        <v>489</v>
      </c>
      <c r="AP38" s="294" t="s">
        <v>489</v>
      </c>
      <c r="AQ38" s="295">
        <v>1</v>
      </c>
      <c r="AR38" s="283" t="s">
        <v>489</v>
      </c>
      <c r="AS38" s="290"/>
    </row>
    <row r="39" spans="1:46" x14ac:dyDescent="0.15">
      <c r="A39" s="247"/>
      <c r="AK39" s="1110" t="s">
        <v>509</v>
      </c>
      <c r="AL39" s="1111"/>
      <c r="AM39" s="1111"/>
      <c r="AN39" s="1112"/>
      <c r="AO39" s="291">
        <v>-240595</v>
      </c>
      <c r="AP39" s="291">
        <v>-4194</v>
      </c>
      <c r="AQ39" s="292">
        <v>-3355</v>
      </c>
      <c r="AR39" s="293">
        <v>25</v>
      </c>
      <c r="AS39" s="290"/>
    </row>
    <row r="40" spans="1:46" ht="27" customHeight="1" x14ac:dyDescent="0.15">
      <c r="A40" s="247"/>
      <c r="AK40" s="1107" t="s">
        <v>510</v>
      </c>
      <c r="AL40" s="1108"/>
      <c r="AM40" s="1108"/>
      <c r="AN40" s="1109"/>
      <c r="AO40" s="291">
        <v>-2522013</v>
      </c>
      <c r="AP40" s="291">
        <v>-43967</v>
      </c>
      <c r="AQ40" s="292">
        <v>-53996</v>
      </c>
      <c r="AR40" s="293">
        <v>-18.600000000000001</v>
      </c>
      <c r="AS40" s="290"/>
    </row>
    <row r="41" spans="1:46" x14ac:dyDescent="0.15">
      <c r="A41" s="247"/>
      <c r="AK41" s="1113" t="s">
        <v>288</v>
      </c>
      <c r="AL41" s="1114"/>
      <c r="AM41" s="1114"/>
      <c r="AN41" s="1115"/>
      <c r="AO41" s="291">
        <v>2187282</v>
      </c>
      <c r="AP41" s="291">
        <v>38132</v>
      </c>
      <c r="AQ41" s="292">
        <v>23508</v>
      </c>
      <c r="AR41" s="293">
        <v>62.2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7566344</v>
      </c>
      <c r="AN51" s="313">
        <v>125385</v>
      </c>
      <c r="AO51" s="314">
        <v>18.399999999999999</v>
      </c>
      <c r="AP51" s="315">
        <v>70329</v>
      </c>
      <c r="AQ51" s="316">
        <v>0.2</v>
      </c>
      <c r="AR51" s="317">
        <v>18.2</v>
      </c>
    </row>
    <row r="52" spans="1:44" x14ac:dyDescent="0.15">
      <c r="A52" s="247"/>
      <c r="AK52" s="318"/>
      <c r="AL52" s="319" t="s">
        <v>520</v>
      </c>
      <c r="AM52" s="320">
        <v>6032769</v>
      </c>
      <c r="AN52" s="321">
        <v>99971</v>
      </c>
      <c r="AO52" s="322">
        <v>48.1</v>
      </c>
      <c r="AP52" s="323">
        <v>39403</v>
      </c>
      <c r="AQ52" s="324">
        <v>9.1</v>
      </c>
      <c r="AR52" s="325">
        <v>39</v>
      </c>
    </row>
    <row r="53" spans="1:44" x14ac:dyDescent="0.15">
      <c r="A53" s="247"/>
      <c r="AK53" s="303" t="s">
        <v>521</v>
      </c>
      <c r="AL53" s="304"/>
      <c r="AM53" s="312">
        <v>4878820</v>
      </c>
      <c r="AN53" s="313">
        <v>81769</v>
      </c>
      <c r="AO53" s="314">
        <v>-34.799999999999997</v>
      </c>
      <c r="AP53" s="315">
        <v>71871</v>
      </c>
      <c r="AQ53" s="316">
        <v>2.2000000000000002</v>
      </c>
      <c r="AR53" s="317">
        <v>-37</v>
      </c>
    </row>
    <row r="54" spans="1:44" x14ac:dyDescent="0.15">
      <c r="A54" s="247"/>
      <c r="AK54" s="318"/>
      <c r="AL54" s="319" t="s">
        <v>520</v>
      </c>
      <c r="AM54" s="320">
        <v>1748138</v>
      </c>
      <c r="AN54" s="321">
        <v>29299</v>
      </c>
      <c r="AO54" s="322">
        <v>-70.7</v>
      </c>
      <c r="AP54" s="323">
        <v>38232</v>
      </c>
      <c r="AQ54" s="324">
        <v>-3</v>
      </c>
      <c r="AR54" s="325">
        <v>-67.7</v>
      </c>
    </row>
    <row r="55" spans="1:44" x14ac:dyDescent="0.15">
      <c r="A55" s="247"/>
      <c r="AK55" s="303" t="s">
        <v>522</v>
      </c>
      <c r="AL55" s="304"/>
      <c r="AM55" s="312">
        <v>6570640</v>
      </c>
      <c r="AN55" s="313">
        <v>111321</v>
      </c>
      <c r="AO55" s="314">
        <v>36.1</v>
      </c>
      <c r="AP55" s="315">
        <v>71807</v>
      </c>
      <c r="AQ55" s="316">
        <v>-0.1</v>
      </c>
      <c r="AR55" s="317">
        <v>36.200000000000003</v>
      </c>
    </row>
    <row r="56" spans="1:44" x14ac:dyDescent="0.15">
      <c r="A56" s="247"/>
      <c r="AK56" s="318"/>
      <c r="AL56" s="319" t="s">
        <v>520</v>
      </c>
      <c r="AM56" s="320">
        <v>3754321</v>
      </c>
      <c r="AN56" s="321">
        <v>63607</v>
      </c>
      <c r="AO56" s="322">
        <v>117.1</v>
      </c>
      <c r="AP56" s="323">
        <v>37333</v>
      </c>
      <c r="AQ56" s="324">
        <v>-2.4</v>
      </c>
      <c r="AR56" s="325">
        <v>119.5</v>
      </c>
    </row>
    <row r="57" spans="1:44" x14ac:dyDescent="0.15">
      <c r="A57" s="247"/>
      <c r="AK57" s="303" t="s">
        <v>523</v>
      </c>
      <c r="AL57" s="304"/>
      <c r="AM57" s="312">
        <v>4016930</v>
      </c>
      <c r="AN57" s="313">
        <v>68868</v>
      </c>
      <c r="AO57" s="314">
        <v>-38.1</v>
      </c>
      <c r="AP57" s="315">
        <v>80821</v>
      </c>
      <c r="AQ57" s="316">
        <v>12.6</v>
      </c>
      <c r="AR57" s="317">
        <v>-50.7</v>
      </c>
    </row>
    <row r="58" spans="1:44" x14ac:dyDescent="0.15">
      <c r="A58" s="247"/>
      <c r="AK58" s="318"/>
      <c r="AL58" s="319" t="s">
        <v>520</v>
      </c>
      <c r="AM58" s="320">
        <v>2651386</v>
      </c>
      <c r="AN58" s="321">
        <v>45456</v>
      </c>
      <c r="AO58" s="322">
        <v>-28.5</v>
      </c>
      <c r="AP58" s="323">
        <v>49586</v>
      </c>
      <c r="AQ58" s="324">
        <v>32.799999999999997</v>
      </c>
      <c r="AR58" s="325">
        <v>-61.3</v>
      </c>
    </row>
    <row r="59" spans="1:44" x14ac:dyDescent="0.15">
      <c r="A59" s="247"/>
      <c r="AK59" s="303" t="s">
        <v>524</v>
      </c>
      <c r="AL59" s="304"/>
      <c r="AM59" s="312">
        <v>6723250</v>
      </c>
      <c r="AN59" s="313">
        <v>117209</v>
      </c>
      <c r="AO59" s="314">
        <v>70.2</v>
      </c>
      <c r="AP59" s="315">
        <v>79840</v>
      </c>
      <c r="AQ59" s="316">
        <v>-1.2</v>
      </c>
      <c r="AR59" s="317">
        <v>71.400000000000006</v>
      </c>
    </row>
    <row r="60" spans="1:44" x14ac:dyDescent="0.15">
      <c r="A60" s="247"/>
      <c r="AK60" s="318"/>
      <c r="AL60" s="319" t="s">
        <v>520</v>
      </c>
      <c r="AM60" s="320">
        <v>3224860</v>
      </c>
      <c r="AN60" s="321">
        <v>56220</v>
      </c>
      <c r="AO60" s="322">
        <v>23.7</v>
      </c>
      <c r="AP60" s="323">
        <v>45238</v>
      </c>
      <c r="AQ60" s="324">
        <v>-8.8000000000000007</v>
      </c>
      <c r="AR60" s="325">
        <v>32.5</v>
      </c>
    </row>
    <row r="61" spans="1:44" x14ac:dyDescent="0.15">
      <c r="A61" s="247"/>
      <c r="AK61" s="303" t="s">
        <v>525</v>
      </c>
      <c r="AL61" s="326"/>
      <c r="AM61" s="312">
        <v>5951197</v>
      </c>
      <c r="AN61" s="313">
        <v>100910</v>
      </c>
      <c r="AO61" s="314">
        <v>10.4</v>
      </c>
      <c r="AP61" s="315">
        <v>74934</v>
      </c>
      <c r="AQ61" s="327">
        <v>2.7</v>
      </c>
      <c r="AR61" s="317">
        <v>7.7</v>
      </c>
    </row>
    <row r="62" spans="1:44" x14ac:dyDescent="0.15">
      <c r="A62" s="247"/>
      <c r="AK62" s="318"/>
      <c r="AL62" s="319" t="s">
        <v>520</v>
      </c>
      <c r="AM62" s="320">
        <v>3482295</v>
      </c>
      <c r="AN62" s="321">
        <v>58911</v>
      </c>
      <c r="AO62" s="322">
        <v>17.899999999999999</v>
      </c>
      <c r="AP62" s="323">
        <v>41958</v>
      </c>
      <c r="AQ62" s="324">
        <v>5.5</v>
      </c>
      <c r="AR62" s="325">
        <v>12.4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ph+LwX/psdXULog2B6+oblkufqGg5cxbAngHePoGGxq4hLb0n96n+lD2QIhiI0YxgvAfzCbTQmpwUErCdbOww==" saltValue="Lyi+w3LANlEQJWEzsEyL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9" zoomScale="55" zoomScaleNormal="55" zoomScaleSheetLayoutView="55" workbookViewId="0">
      <selection activeCell="AE103" sqref="AE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qfhbKZ66LaLHaX3wFh4tfHo1t8BWbV44ipTKzPm0ripAdIBtjXR5AkcZ01L3xzQL/mtenfzkGbPZppFybfeW+w==" saltValue="rgG2exUViayEI8Nellnh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70" zoomScaleNormal="70" zoomScaleSheetLayoutView="55" workbookViewId="0">
      <selection activeCell="CR103" sqref="CR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C6ZwMvgHVQYbpRyi/FEMkoWO8vscC1p1dygmk9vODWApddBodMvqdn6baySTs2/bC0V/23NdsAD38diX9QUJTw==" saltValue="ah6bj9imCW7zpseYdnU9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 zoomScale="70" zoomScaleNormal="7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23.64</v>
      </c>
      <c r="G47" s="12">
        <v>30.75</v>
      </c>
      <c r="H47" s="12">
        <v>32.83</v>
      </c>
      <c r="I47" s="12">
        <v>30.36</v>
      </c>
      <c r="J47" s="13">
        <v>28.69</v>
      </c>
    </row>
    <row r="48" spans="2:10" ht="57.75" customHeight="1" x14ac:dyDescent="0.15">
      <c r="B48" s="14"/>
      <c r="C48" s="1128" t="s">
        <v>4</v>
      </c>
      <c r="D48" s="1128"/>
      <c r="E48" s="1129"/>
      <c r="F48" s="15">
        <v>11.81</v>
      </c>
      <c r="G48" s="16">
        <v>11.18</v>
      </c>
      <c r="H48" s="16">
        <v>8.51</v>
      </c>
      <c r="I48" s="16">
        <v>7.99</v>
      </c>
      <c r="J48" s="17">
        <v>6.92</v>
      </c>
    </row>
    <row r="49" spans="2:10" ht="57.75" customHeight="1" thickBot="1" x14ac:dyDescent="0.2">
      <c r="B49" s="18"/>
      <c r="C49" s="1130" t="s">
        <v>5</v>
      </c>
      <c r="D49" s="1130"/>
      <c r="E49" s="1131"/>
      <c r="F49" s="19" t="s">
        <v>532</v>
      </c>
      <c r="G49" s="20" t="s">
        <v>533</v>
      </c>
      <c r="H49" s="20" t="s">
        <v>534</v>
      </c>
      <c r="I49" s="20" t="s">
        <v>535</v>
      </c>
      <c r="J49" s="21" t="s">
        <v>536</v>
      </c>
    </row>
    <row r="50" spans="2:10" x14ac:dyDescent="0.15"/>
  </sheetData>
  <sheetProtection algorithmName="SHA-512" hashValue="sgh3gRfYyrt9nGWSMP0piM4wDR0cGxzCUK1NJnW0wvjGAYPD3nfDq/SyLYbj2wWFcGQW5OK3/Yh6vVeeb9pHbQ==" saltValue="lJcsYZZ9Iw7j5X+gTPQG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十和田市 Office0005</cp:lastModifiedBy>
  <cp:lastPrinted>2026-03-11T06:40:50Z</cp:lastPrinted>
  <dcterms:created xsi:type="dcterms:W3CDTF">2026-02-23T04:22:47Z</dcterms:created>
  <dcterms:modified xsi:type="dcterms:W3CDTF">2026-03-11T23:26:49Z</dcterms:modified>
  <cp:category/>
</cp:coreProperties>
</file>