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esktop\原本　財政状況資料集\"/>
    </mc:Choice>
  </mc:AlternateContent>
  <bookViews>
    <workbookView xWindow="0" yWindow="0" windowWidth="28800" windowHeight="114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<sst xmlns="http://schemas.openxmlformats.org/spreadsheetml/2006/main" count="1136" uniqueCount="619">
  <si>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</si>
  <si>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</si>
  <si>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</si>
  <si>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</si>
  <si>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</si>
  <si>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</si>
  <si>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</si>
  <si>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</si>
  <si>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</si>
  <si>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</si>
  <si>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</si>
  <si>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</si>
  <si>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</si>
  <si>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</si>
  <si>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</si>
  <si>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</si>
  <si>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</si>
  <si>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</si>
  <si>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</si>
  <si>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</si>
  <si>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</si>
  <si>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</si>
  <si>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</si>
  <si>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</si>
  <si>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</si>
  <si>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</si>
  <si>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</si>
  <si>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</si>
  <si>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</si>
  <si>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</si>
  <si>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</si>
  <si>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</si>
  <si>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</si>
  <si>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</si>
  <si>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</si>
  <si>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</si>
  <si>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</si>
  <si>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</si>
  <si>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</si>
  <si>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</si>
  <si>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</si>
  <si>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</si>
  <si>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</si>
  <si>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</si>
  <si>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</si>
  <si>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</si>
  <si>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</si>
  <si>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</si>
  <si>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</si>
  <si>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</si>
  <si>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</si>
  <si>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</si>
  <si>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</si>
  <si>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</si>
  <si>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</si>
  <si>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</si>
  <si>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</si>
  <si>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</si>
  <si>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</si>
  <si>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</si>
  <si>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</si>
  <si>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</si>
  <si>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</si>
  <si>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</si>
  <si>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</si>
  <si>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</si>
  <si>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</si>
  <si>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</si>
  <si>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</si>
  <si>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</si>
  <si>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</si>
  <si>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</si>
  <si>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</si>
  <si>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</si>
  <si>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</si>
  <si>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</si>
  <si>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</si>
  <si>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</si>
  <si>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</si>
  <si>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</si>
  <si>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</si>
  <si>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</si>
  <si>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</si>
  <si>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</si>
  <si>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</si>
  <si>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</si>
  <si>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</si>
  <si>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</si>
  <si>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</si>
  <si>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</si>
  <si>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</si>
  <si>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</si>
  <si>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</si>
  <si>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</si>
  <si>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</si>
  <si>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</si>
  <si>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</si>
  <si>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</si>
  <si>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十和田市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</si>
  <si>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</si>
  <si>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</si>
  <si>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</si>
  <si>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</si>
  <si>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</si>
  <si>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</si>
  <si>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</si>
  <si>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</si>
  <si>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</si>
  <si>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</si>
  <si>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</si>
  <si>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</si>
  <si>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</si>
  <si>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</si>
  <si>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</si>
  <si>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</si>
  <si>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</si>
  <si>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</si>
  <si>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</si>
  <si>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</si>
  <si>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</si>
  <si>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</si>
  <si>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</si>
  <si>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</si>
  <si>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</si>
  <si>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</si>
  <si>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</si>
  <si>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</si>
  <si>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</si>
  <si>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</si>
  <si>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</si>
  <si>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</si>
  <si>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</si>
  <si>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</si>
  <si>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</si>
  <si>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</si>
  <si>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</si>
  <si>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</si>
  <si>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</si>
  <si>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</si>
  <si>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</si>
  <si>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</si>
  <si>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</si>
  <si>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</si>
  <si>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</si>
  <si>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</si>
  <si>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</si>
  <si>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</si>
  <si>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</si>
  <si>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</si>
  <si>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</si>
  <si>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</si>
  <si>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</si>
  <si>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</si>
  <si>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</si>
  <si>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</si>
  <si>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</si>
  <si>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</si>
  <si>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</si>
  <si>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</si>
  <si>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</si>
  <si>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</si>
  <si>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</si>
  <si>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</si>
  <si>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</si>
  <si>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</si>
  <si>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</si>
  <si>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</si>
  <si>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</si>
  <si>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</si>
  <si>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</si>
  <si>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</si>
  <si>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</si>
  <si>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</si>
  <si>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</si>
  <si>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</si>
  <si>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</si>
  <si>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</si>
  <si>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</si>
  <si>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</si>
  <si>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</si>
  <si>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</si>
  <si>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</si>
  <si>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</si>
  <si>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</si>
  <si>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</si>
  <si>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</si>
  <si>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</si>
  <si>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</si>
  <si>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</si>
  <si>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</si>
  <si>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</si>
  <si>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</si>
  <si>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</si>
  <si>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</si>
  <si>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</si>
  <si>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</si>
  <si>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</si>
  <si>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</si>
  <si>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</si>
  <si>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</si>
  <si>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</si>
  <si>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</si>
  <si>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</si>
  <si>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</si>
  <si>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</si>
  <si>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</si>
  <si>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</si>
  <si>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</si>
  <si>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</si>
  <si>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</si>
  <si>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</si>
  <si>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</si>
  <si>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</si>
  <si>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</si>
  <si>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青森県十和田市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</si>
  <si>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</si>
  <si>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</si>
  <si>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</si>
  <si>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</si>
  <si>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</si>
  <si>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</si>
  <si>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</si>
  <si>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</si>
  <si>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</si>
  <si>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</si>
  <si>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</si>
  <si>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</si>
  <si>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</si>
  <si>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</si>
  <si>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</si>
  <si>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</si>
  <si>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</si>
  <si>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</si>
  <si>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</si>
  <si>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</si>
  <si>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</si>
  <si>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</si>
  <si>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</si>
  <si>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</si>
  <si>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</si>
  <si>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</si>
  <si>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</si>
  <si>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</si>
  <si>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</si>
  <si>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</si>
  <si>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</si>
  <si>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</si>
  <si>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</si>
  <si>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</si>
  <si>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</si>
  <si>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</si>
  <si>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</si>
  <si>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</si>
  <si>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</si>
  <si>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</si>
  <si>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</si>
  <si>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</si>
  <si>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</si>
  <si>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</si>
  <si>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</si>
  <si>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</si>
  <si>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</si>
  <si>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</si>
  <si>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</si>
  <si>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</si>
  <si>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</si>
  <si>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</si>
  <si>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</si>
  <si>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</si>
  <si>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</si>
  <si>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</si>
  <si>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</si>
  <si>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</si>
  <si>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</si>
  <si>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</si>
  <si>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</si>
  <si>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</si>
  <si>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</si>
  <si>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</si>
  <si>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</si>
  <si>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</si>
  <si>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</si>
  <si>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</si>
  <si>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</si>
  <si>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</si>
  <si>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</si>
  <si>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</si>
  <si>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</si>
  <si>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</si>
  <si>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</si>
  <si>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</si>
  <si>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</si>
  <si>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</si>
  <si>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</si>
  <si>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</si>
  <si>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</si>
  <si>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</si>
  <si>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</si>
  <si>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</si>
  <si>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</si>
  <si>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</si>
  <si>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</si>
  <si>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</si>
  <si>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</si>
  <si>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</si>
  <si>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</si>
  <si>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</si>
  <si>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</si>
  <si>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</si>
  <si>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</si>
  <si>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</si>
  <si>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</si>
  <si>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</si>
  <si>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</si>
  <si>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</si>
  <si>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</si>
  <si>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</si>
  <si>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</si>
  <si>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</si>
  <si>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</si>
  <si>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</si>
  <si>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</si>
  <si>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</si>
  <si>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</si>
  <si>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</si>
  <si>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</si>
  <si>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</si>
  <si>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</si>
  <si>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</si>
  <si>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</si>
  <si>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</si>
  <si>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</si>
  <si>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</si>
  <si>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</si>
  <si>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</si>
  <si>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</si>
  <si>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</si>
  <si>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</si>
  <si>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</si>
  <si>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</si>
  <si>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</si>
  <si>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</si>
  <si>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</si>
  <si>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</si>
  <si>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</si>
  <si>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</si>
  <si>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</si>
  <si>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</si>
  <si>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</si>
  <si>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</si>
  <si>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</si>
  <si>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</si>
  <si>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</si>
  <si>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</si>
  <si>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</si>
  <si>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</si>
  <si>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</si>
  <si>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</si>
  <si>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</si>
  <si>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</si>
  <si>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</si>
  <si>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</si>
  <si>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</si>
  <si>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</si>
  <si>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</si>
  <si>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</si>
  <si>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</si>
  <si>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</si>
  <si>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</si>
  <si>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青森県十和田市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</si>
  <si>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</si>
  <si>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</si>
  <si>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</si>
  <si>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</si>
  <si>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</si>
  <si>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</si>
  <si>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</si>
  <si>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</si>
  <si>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</si>
  <si>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</si>
  <si>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</si>
  <si>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</si>
  <si>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</si>
  <si>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</si>
  <si>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</si>
  <si>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</si>
  <si>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</si>
  <si>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</si>
  <si>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</si>
  <si>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</si>
  <si>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</si>
  <si>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</si>
  <si>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</si>
  <si>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</si>
  <si>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</si>
  <si>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</si>
  <si>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</si>
  <si>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</si>
  <si>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</si>
  <si>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</si>
  <si>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</si>
  <si>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</si>
  <si>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</si>
  <si>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</si>
  <si>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</si>
  <si>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</si>
  <si>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t>
    <phoneticPr fontId="5"/>
  </si>
  <si>
    <t>水道事業会計</t>
    <phoneticPr fontId="5"/>
  </si>
  <si>
    <t>法適用企業</t>
    <phoneticPr fontId="5"/>
  </si>
  <si>
    <t>下水道事業会計</t>
    <phoneticPr fontId="5"/>
  </si>
  <si>
    <t>法適用企業</t>
    <phoneticPr fontId="5"/>
  </si>
  <si>
    <t>病院事業会計</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</si>
  <si>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</si>
  <si>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</si>
  <si>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</si>
  <si>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</si>
  <si>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</si>
  <si>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</si>
  <si>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</si>
  <si>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</si>
  <si>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</si>
  <si>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</si>
  <si>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</si>
  <si>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</si>
  <si>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</si>
  <si>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</si>
  <si>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</si>
  <si>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</si>
  <si>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</si>
  <si>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</si>
  <si>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</si>
  <si>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</si>
  <si>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</si>
  <si>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</si>
  <si>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</si>
  <si>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</si>
  <si>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</si>
  <si>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</si>
  <si>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</si>
  <si>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</si>
  <si>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</si>
  <si>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</si>
  <si>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</si>
  <si>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</si>
  <si>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</si>
  <si>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</si>
  <si>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</si>
  <si>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</si>
  <si>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</si>
  <si>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</si>
  <si>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</si>
  <si>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</si>
  <si>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</si>
  <si>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</si>
  <si>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</si>
  <si>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</si>
  <si>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</si>
  <si>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</si>
  <si>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</si>
  <si>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</si>
  <si>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</si>
  <si>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</si>
  <si>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</si>
  <si>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</si>
  <si>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</si>
  <si>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</si>
  <si>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</si>
  <si>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</si>
  <si>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</si>
  <si>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</si>
  <si>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</si>
  <si>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</si>
  <si>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</si>
  <si>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</si>
  <si>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</si>
  <si>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</si>
  <si>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</si>
  <si>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</si>
  <si>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</si>
  <si>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</si>
  <si>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</si>
  <si>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</si>
  <si>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</si>
  <si>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</si>
  <si>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</si>
  <si>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</si>
  <si>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</si>
  <si>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</si>
  <si>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</si>
  <si>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</si>
  <si>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</si>
  <si>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</si>
  <si>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</si>
  <si>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</si>
  <si>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</si>
  <si>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</si>
  <si>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</si>
  <si>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</si>
  <si>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</si>
  <si>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</si>
  <si>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</si>
  <si>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</si>
  <si>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</si>
  <si>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</si>
  <si>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</si>
  <si>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</si>
  <si>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</si>
  <si>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</si>
  <si>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</si>
  <si>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</si>
  <si>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</si>
  <si>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</si>
  <si>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</si>
  <si>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</si>
  <si>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</si>
  <si>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</si>
  <si>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</si>
  <si>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</si>
  <si>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</si>
  <si>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</si>
  <si>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</si>
  <si>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</si>
  <si>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</si>
  <si>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</si>
  <si>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</si>
  <si>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</si>
  <si>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</si>
  <si>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</si>
  <si>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</si>
  <si>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</si>
  <si>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</si>
  <si>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</si>
  <si>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</si>
  <si>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</si>
  <si>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</si>
  <si>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</si>
  <si>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</si>
  <si>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</si>
  <si>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</si>
  <si>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</si>
  <si>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</si>
  <si>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</si>
  <si>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</si>
  <si>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</si>
  <si>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</si>
  <si>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</si>
  <si>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</si>
  <si>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</si>
  <si>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</si>
  <si>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</si>
  <si>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</si>
  <si>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</si>
  <si>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</si>
  <si>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</si>
  <si>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</si>
  <si>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</si>
  <si>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</si>
  <si>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</si>
  <si>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</si>
  <si>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</si>
  <si>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1.64</t>
  </si>
  <si>
    <t>▲ 5.70</t>
  </si>
  <si>
    <t>▲ 3.32</t>
  </si>
  <si>
    <t>▲ 4.76</t>
  </si>
  <si>
    <t>▲ 4.20</t>
  </si>
  <si>
    <t>一般会計</t>
  </si>
  <si>
    <t>水道事業会計</t>
  </si>
  <si>
    <t>下水道事業会計</t>
  </si>
  <si>
    <t>国民健康保険事業特別会計</t>
  </si>
  <si>
    <t>介護保険事業特別会計</t>
  </si>
  <si>
    <t>後期高齢者医療特別会計</t>
  </si>
  <si>
    <t>病院事業会計</t>
  </si>
  <si>
    <t>▲ 0.20</t>
  </si>
  <si>
    <t>▲ 1.46</t>
  </si>
  <si>
    <t>▲ 0.68</t>
  </si>
  <si>
    <t>▲ 1.06</t>
  </si>
  <si>
    <t>温泉事業特別会計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</si>
  <si>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</si>
  <si>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</si>
  <si>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</si>
  <si>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</si>
  <si>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</si>
  <si>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</si>
  <si>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</si>
  <si>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</si>
  <si>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</si>
  <si>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十和田土地開発公社</t>
    <rPh sb="0" eb="3">
      <t>トワダ</t>
    </rPh>
    <rPh sb="3" eb="5">
      <t>トチ</t>
    </rPh>
    <rPh sb="5" eb="7">
      <t>カイハツ</t>
    </rPh>
    <rPh sb="7" eb="9">
      <t>コウシャ</t>
    </rPh>
    <phoneticPr fontId="2"/>
  </si>
  <si>
    <t>十和田湖ふるさと活性化公社</t>
    <rPh sb="0" eb="4">
      <t>トワダコ</t>
    </rPh>
    <rPh sb="8" eb="11">
      <t>カッセイカ</t>
    </rPh>
    <rPh sb="11" eb="13">
      <t>コウシャ</t>
    </rPh>
    <phoneticPr fontId="2"/>
  </si>
  <si>
    <t>まちづくり十和田</t>
    <rPh sb="5" eb="8">
      <t>トワダ</t>
    </rPh>
    <phoneticPr fontId="2"/>
  </si>
  <si>
    <t>十和田地域広域事務組合</t>
    <rPh sb="0" eb="11">
      <t>トワダチイキコウイキジムクミアイ</t>
    </rPh>
    <phoneticPr fontId="2"/>
  </si>
  <si>
    <t>十和田地区環境整備事務組合</t>
    <rPh sb="0" eb="3">
      <t>トワダ</t>
    </rPh>
    <rPh sb="3" eb="5">
      <t>チク</t>
    </rPh>
    <rPh sb="5" eb="7">
      <t>カンキョウ</t>
    </rPh>
    <rPh sb="7" eb="9">
      <t>セイビ</t>
    </rPh>
    <rPh sb="9" eb="11">
      <t>ジム</t>
    </rPh>
    <rPh sb="11" eb="13">
      <t>クミアイ</t>
    </rPh>
    <phoneticPr fontId="2"/>
  </si>
  <si>
    <t>十和田地区食肉処理事務組合</t>
    <rPh sb="0" eb="3">
      <t>トワダ</t>
    </rPh>
    <rPh sb="3" eb="5">
      <t>チク</t>
    </rPh>
    <rPh sb="5" eb="7">
      <t>ショクニク</t>
    </rPh>
    <rPh sb="7" eb="9">
      <t>ショリ</t>
    </rPh>
    <rPh sb="9" eb="11">
      <t>ジム</t>
    </rPh>
    <rPh sb="11" eb="13">
      <t>クミアイ</t>
    </rPh>
    <phoneticPr fontId="2"/>
  </si>
  <si>
    <t>上北地方教育・福祉事務組合</t>
    <rPh sb="0" eb="2">
      <t>カミキタ</t>
    </rPh>
    <rPh sb="2" eb="4">
      <t>チホウ</t>
    </rPh>
    <rPh sb="4" eb="6">
      <t>キョウイク</t>
    </rPh>
    <rPh sb="7" eb="13">
      <t>フクシジムクミアイ</t>
    </rPh>
    <phoneticPr fontId="2"/>
  </si>
  <si>
    <t>青森県後期高齢者医療広域連合（一般会計）</t>
    <rPh sb="0" eb="10">
      <t>アオモリケンコウキコウレイシャイリョウ</t>
    </rPh>
    <rPh sb="10" eb="12">
      <t>コウイキ</t>
    </rPh>
    <rPh sb="12" eb="14">
      <t>レンゴウ</t>
    </rPh>
    <rPh sb="15" eb="17">
      <t>イッパン</t>
    </rPh>
    <rPh sb="17" eb="19">
      <t>カイケイ</t>
    </rPh>
    <phoneticPr fontId="2"/>
  </si>
  <si>
    <t>青森県後期高齢者医療広域連合（特別会計）</t>
    <rPh sb="0" eb="10">
      <t>アオモリケンコウキコウレイシャイリョウ</t>
    </rPh>
    <rPh sb="10" eb="12">
      <t>コウイキ</t>
    </rPh>
    <rPh sb="12" eb="14">
      <t>レンゴウ</t>
    </rPh>
    <rPh sb="15" eb="17">
      <t>トクベツ</t>
    </rPh>
    <rPh sb="17" eb="19">
      <t>カイケイ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</si>
  <si>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</si>
  <si>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</si>
  <si>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</si>
  <si>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青森県市長会館管理組合</t>
    <rPh sb="0" eb="3">
      <t>アオモリケン</t>
    </rPh>
    <rPh sb="3" eb="6">
      <t>シチョウカイ</t>
    </rPh>
    <rPh sb="6" eb="7">
      <t>カン</t>
    </rPh>
    <rPh sb="7" eb="9">
      <t>カンリ</t>
    </rPh>
    <rPh sb="9" eb="11">
      <t>クミアイ</t>
    </rPh>
    <phoneticPr fontId="2"/>
  </si>
  <si>
    <t>-</t>
    <phoneticPr fontId="2"/>
  </si>
  <si>
    <t>支払繰延額▲3百万円</t>
    <rPh sb="0" eb="2">
      <t>シハライ</t>
    </rPh>
    <rPh sb="2" eb="4">
      <t>クリノベ</t>
    </rPh>
    <rPh sb="4" eb="5">
      <t>ガク</t>
    </rPh>
    <rPh sb="7" eb="10">
      <t>ヒャクマンエン</t>
    </rPh>
    <phoneticPr fontId="2"/>
  </si>
  <si>
    <t>十和田市体育協会</t>
    <rPh sb="0" eb="4">
      <t>トワダシ</t>
    </rPh>
    <rPh sb="4" eb="6">
      <t>タイイク</t>
    </rPh>
    <rPh sb="6" eb="8">
      <t>キョウカイ</t>
    </rPh>
    <phoneticPr fontId="2"/>
  </si>
  <si>
    <t>公共施設整備基金</t>
    <rPh sb="0" eb="2">
      <t>コウキョウ</t>
    </rPh>
    <rPh sb="2" eb="4">
      <t>シセツ</t>
    </rPh>
    <rPh sb="4" eb="6">
      <t>セイビ</t>
    </rPh>
    <rPh sb="6" eb="8">
      <t>キキン</t>
    </rPh>
    <phoneticPr fontId="5"/>
  </si>
  <si>
    <t>地域振興基金</t>
    <rPh sb="0" eb="2">
      <t>チイキ</t>
    </rPh>
    <rPh sb="2" eb="4">
      <t>シンコウ</t>
    </rPh>
    <rPh sb="4" eb="6">
      <t>キキン</t>
    </rPh>
    <phoneticPr fontId="5"/>
  </si>
  <si>
    <t>まちづくり基金</t>
    <rPh sb="5" eb="7">
      <t>キキン</t>
    </rPh>
    <phoneticPr fontId="5"/>
  </si>
  <si>
    <t>地域福祉基金</t>
    <rPh sb="0" eb="2">
      <t>チイキ</t>
    </rPh>
    <rPh sb="2" eb="4">
      <t>フクシ</t>
    </rPh>
    <rPh sb="4" eb="6">
      <t>キキン</t>
    </rPh>
    <phoneticPr fontId="5"/>
  </si>
  <si>
    <t>電源立地地域対策事業基金</t>
    <rPh sb="0" eb="2">
      <t>デンゲン</t>
    </rPh>
    <rPh sb="2" eb="4">
      <t>リッチ</t>
    </rPh>
    <rPh sb="4" eb="6">
      <t>チイキ</t>
    </rPh>
    <rPh sb="6" eb="8">
      <t>タイサク</t>
    </rPh>
    <rPh sb="8" eb="10">
      <t>ジギョウ</t>
    </rPh>
    <rPh sb="10" eb="12">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</si>
  <si>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</si>
  <si>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</si>
  <si>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</si>
  <si>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将来負担比率は、類似団体を下回っているが、昨年度と比較すると増加している。主な要因としては、地方債残高が昨年度より約37億円増加したことが考えられる。
　有形固定資産減価償却率については、類似団体より同等の水準となっており、昨年度より増加している。引き続き、公共施設等総合管理計画に基づき、老朽化対策等に取り組んでいく。</t>
    <rPh sb="22" eb="25">
      <t>サクネンド</t>
    </rPh>
    <rPh sb="26" eb="28">
      <t>ヒカク</t>
    </rPh>
    <rPh sb="31" eb="33">
      <t>ゾウカ</t>
    </rPh>
    <rPh sb="38" eb="39">
      <t>オモ</t>
    </rPh>
    <rPh sb="40" eb="42">
      <t>ヨウイン</t>
    </rPh>
    <rPh sb="101" eb="103">
      <t>ドウトウ</t>
    </rPh>
    <rPh sb="113" eb="116">
      <t>サクネンド</t>
    </rPh>
    <rPh sb="118" eb="120">
      <t>ゾウカ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</si>
  <si>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</si>
  <si>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</si>
  <si>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</si>
  <si>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</si>
  <si>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</si>
  <si>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</si>
  <si>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実質公債費比率は減少傾向にあるが、将来負担比率は増加が見込まれる。
　将来負担比率の増加が見込まれる主な要因としては、平成28年度から続く新庁舎、学校等の大規模建設事業に際し、地方債発行額が増加したことや、令和２年度地方債現在高は昨年度より約37億円増加したことが考えられる。これらの地方債償還は令和４年度から始まり、実質公債費比率が上昇していくことが考えられるため、これまで以上に公債費の適正化に取り組んでいく必要がある。</t>
    <rPh sb="104" eb="106">
      <t>レイワ</t>
    </rPh>
    <rPh sb="107" eb="109">
      <t>ネンド</t>
    </rPh>
    <rPh sb="109" eb="111">
      <t>チホウ</t>
    </rPh>
    <rPh sb="111" eb="112">
      <t>サイ</t>
    </rPh>
    <rPh sb="112" eb="114">
      <t>ゲンザイ</t>
    </rPh>
    <rPh sb="116" eb="119">
      <t>サクネンド</t>
    </rPh>
    <rPh sb="121" eb="122">
      <t>ヤク</t>
    </rPh>
    <rPh sb="124" eb="126">
      <t>オクエン</t>
    </rPh>
    <rPh sb="126" eb="128">
      <t>ゾウカ</t>
    </rPh>
    <rPh sb="133" eb="134">
      <t>カンガ</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</si>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</sst>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CD6F-4B07-AE08-7372BC3787B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21579</c:v>
                </c:pt>
                <c:pt idx="1">
                  <c:v>49857</c:v>
                </c:pt>
                <c:pt idx="2">
                  <c:v>68691</c:v>
                </c:pt>
                <c:pt idx="3">
                  <c:v>105908</c:v>
                </c:pt>
                <c:pt idx="4">
                  <c:v>125385</c:v>
                </c:pt>
              </c:numCache>
            </c:numRef>
          </c:val>
          <c:smooth val="0"/>
          <c:extLst>
            <c:ext xmlns:c16="http://schemas.microsoft.com/office/drawing/2014/chart" uri="{C3380CC4-5D6E-409C-BE32-E72D297353CC}">
              <c16:uniqueId val="{00000001-CD6F-4B07-AE08-7372BC3787B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8.1999999999999993</c:v>
                </c:pt>
                <c:pt idx="1">
                  <c:v>6.01</c:v>
                </c:pt>
                <c:pt idx="2">
                  <c:v>7.57</c:v>
                </c:pt>
                <c:pt idx="3">
                  <c:v>7.52</c:v>
                </c:pt>
                <c:pt idx="4">
                  <c:v>11.81</c:v>
                </c:pt>
              </c:numCache>
            </c:numRef>
          </c:val>
          <c:extLst>
            <c:ext xmlns:c16="http://schemas.microsoft.com/office/drawing/2014/chart" uri="{C3380CC4-5D6E-409C-BE32-E72D297353CC}">
              <c16:uniqueId val="{00000000-B866-4800-BEA5-BF7BB4D046D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32.32</c:v>
                </c:pt>
                <c:pt idx="1">
                  <c:v>32.58</c:v>
                </c:pt>
                <c:pt idx="2">
                  <c:v>30.65</c:v>
                </c:pt>
                <c:pt idx="3">
                  <c:v>29.47</c:v>
                </c:pt>
                <c:pt idx="4">
                  <c:v>23.64</c:v>
                </c:pt>
              </c:numCache>
            </c:numRef>
          </c:val>
          <c:extLst>
            <c:ext xmlns:c16="http://schemas.microsoft.com/office/drawing/2014/chart" uri="{C3380CC4-5D6E-409C-BE32-E72D297353CC}">
              <c16:uniqueId val="{00000001-B866-4800-BEA5-BF7BB4D046D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-1.64</c:v>
                </c:pt>
                <c:pt idx="1">
                  <c:v>-5.7</c:v>
                </c:pt>
                <c:pt idx="2">
                  <c:v>-3.32</c:v>
                </c:pt>
                <c:pt idx="3">
                  <c:v>-4.76</c:v>
                </c:pt>
                <c:pt idx="4">
                  <c:v>-4.2</c:v>
                </c:pt>
              </c:numCache>
            </c:numRef>
          </c:val>
          <c:smooth val="0"/>
          <c:extLst>
            <c:ext xmlns:c16="http://schemas.microsoft.com/office/drawing/2014/chart" uri="{C3380CC4-5D6E-409C-BE32-E72D297353CC}">
              <c16:uniqueId val="{00000002-B866-4800-BEA5-BF7BB4D046D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472-4BF7-93E5-87DF1DB8CC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472-4BF7-93E5-87DF1DB8CCE2}"/>
            </c:ext>
          </c:extLst>
        </c:ser>
        <c:ser>
          <c:idx val="2"/>
          <c:order val="2"/>
          <c:tx>
            <c:strRef>
              <c:f>データシート!$A$29</c:f>
              <c:strCache>
                <c:ptCount val="1"/>
                <c:pt idx="0">
                  <c:v>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472-4BF7-93E5-87DF1DB8CCE2}"/>
            </c:ext>
          </c:extLst>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0.2</c:v>
                </c:pt>
                <c:pt idx="1">
                  <c:v>#N/A</c:v>
                </c:pt>
                <c:pt idx="2">
                  <c:v>1.46</c:v>
                </c:pt>
                <c:pt idx="3">
                  <c:v>#N/A</c:v>
                </c:pt>
                <c:pt idx="4">
                  <c:v>0.68</c:v>
                </c:pt>
                <c:pt idx="5">
                  <c:v>#N/A</c:v>
                </c:pt>
                <c:pt idx="6">
                  <c:v>1.06</c:v>
                </c:pt>
                <c:pt idx="7">
                  <c:v>#N/A</c:v>
                </c:pt>
                <c:pt idx="8">
                  <c:v>#N/A</c:v>
                </c:pt>
                <c:pt idx="9">
                  <c:v>0.09</c:v>
                </c:pt>
              </c:numCache>
            </c:numRef>
          </c:val>
          <c:extLst>
            <c:ext xmlns:c16="http://schemas.microsoft.com/office/drawing/2014/chart" uri="{C3380CC4-5D6E-409C-BE32-E72D297353CC}">
              <c16:uniqueId val="{00000003-B472-4BF7-93E5-87DF1DB8CCE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0.06</c:v>
                </c:pt>
                <c:pt idx="2">
                  <c:v>#N/A</c:v>
                </c:pt>
                <c:pt idx="3">
                  <c:v>7.0000000000000007E-2</c:v>
                </c:pt>
                <c:pt idx="4">
                  <c:v>#N/A</c:v>
                </c:pt>
                <c:pt idx="5">
                  <c:v>7.0000000000000007E-2</c:v>
                </c:pt>
                <c:pt idx="6">
                  <c:v>#N/A</c:v>
                </c:pt>
                <c:pt idx="7">
                  <c:v>0.09</c:v>
                </c:pt>
                <c:pt idx="8">
                  <c:v>#N/A</c:v>
                </c:pt>
                <c:pt idx="9">
                  <c:v>0.1</c:v>
                </c:pt>
              </c:numCache>
            </c:numRef>
          </c:val>
          <c:extLst>
            <c:ext xmlns:c16="http://schemas.microsoft.com/office/drawing/2014/chart" uri="{C3380CC4-5D6E-409C-BE32-E72D297353CC}">
              <c16:uniqueId val="{00000004-B472-4BF7-93E5-87DF1DB8CCE2}"/>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0.98</c:v>
                </c:pt>
                <c:pt idx="2">
                  <c:v>#N/A</c:v>
                </c:pt>
                <c:pt idx="3">
                  <c:v>1.51</c:v>
                </c:pt>
                <c:pt idx="4">
                  <c:v>#N/A</c:v>
                </c:pt>
                <c:pt idx="5">
                  <c:v>0.91</c:v>
                </c:pt>
                <c:pt idx="6">
                  <c:v>#N/A</c:v>
                </c:pt>
                <c:pt idx="7">
                  <c:v>0.6</c:v>
                </c:pt>
                <c:pt idx="8">
                  <c:v>#N/A</c:v>
                </c:pt>
                <c:pt idx="9">
                  <c:v>0.46</c:v>
                </c:pt>
              </c:numCache>
            </c:numRef>
          </c:val>
          <c:extLst>
            <c:ext xmlns:c16="http://schemas.microsoft.com/office/drawing/2014/chart" uri="{C3380CC4-5D6E-409C-BE32-E72D297353CC}">
              <c16:uniqueId val="{00000005-B472-4BF7-93E5-87DF1DB8CCE2}"/>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1.6</c:v>
                </c:pt>
                <c:pt idx="2">
                  <c:v>#N/A</c:v>
                </c:pt>
                <c:pt idx="3">
                  <c:v>1.71</c:v>
                </c:pt>
                <c:pt idx="4">
                  <c:v>#N/A</c:v>
                </c:pt>
                <c:pt idx="5">
                  <c:v>1.63</c:v>
                </c:pt>
                <c:pt idx="6">
                  <c:v>#N/A</c:v>
                </c:pt>
                <c:pt idx="7">
                  <c:v>1.4</c:v>
                </c:pt>
                <c:pt idx="8">
                  <c:v>#N/A</c:v>
                </c:pt>
                <c:pt idx="9">
                  <c:v>1.07</c:v>
                </c:pt>
              </c:numCache>
            </c:numRef>
          </c:val>
          <c:extLst>
            <c:ext xmlns:c16="http://schemas.microsoft.com/office/drawing/2014/chart" uri="{C3380CC4-5D6E-409C-BE32-E72D297353CC}">
              <c16:uniqueId val="{00000006-B472-4BF7-93E5-87DF1DB8CCE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1.44</c:v>
                </c:pt>
                <c:pt idx="2">
                  <c:v>#N/A</c:v>
                </c:pt>
                <c:pt idx="3">
                  <c:v>1.32</c:v>
                </c:pt>
                <c:pt idx="4">
                  <c:v>#N/A</c:v>
                </c:pt>
                <c:pt idx="5">
                  <c:v>1.36</c:v>
                </c:pt>
                <c:pt idx="6">
                  <c:v>#N/A</c:v>
                </c:pt>
                <c:pt idx="7">
                  <c:v>1.25</c:v>
                </c:pt>
                <c:pt idx="8">
                  <c:v>#N/A</c:v>
                </c:pt>
                <c:pt idx="9">
                  <c:v>1.19</c:v>
                </c:pt>
              </c:numCache>
            </c:numRef>
          </c:val>
          <c:extLst>
            <c:ext xmlns:c16="http://schemas.microsoft.com/office/drawing/2014/chart" uri="{C3380CC4-5D6E-409C-BE32-E72D297353CC}">
              <c16:uniqueId val="{00000007-B472-4BF7-93E5-87DF1DB8CCE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9.9</c:v>
                </c:pt>
                <c:pt idx="2">
                  <c:v>#N/A</c:v>
                </c:pt>
                <c:pt idx="3">
                  <c:v>8.3699999999999992</c:v>
                </c:pt>
                <c:pt idx="4">
                  <c:v>#N/A</c:v>
                </c:pt>
                <c:pt idx="5">
                  <c:v>7.75</c:v>
                </c:pt>
                <c:pt idx="6">
                  <c:v>#N/A</c:v>
                </c:pt>
                <c:pt idx="7">
                  <c:v>7.41</c:v>
                </c:pt>
                <c:pt idx="8">
                  <c:v>#N/A</c:v>
                </c:pt>
                <c:pt idx="9">
                  <c:v>7.26</c:v>
                </c:pt>
              </c:numCache>
            </c:numRef>
          </c:val>
          <c:extLst>
            <c:ext xmlns:c16="http://schemas.microsoft.com/office/drawing/2014/chart" uri="{C3380CC4-5D6E-409C-BE32-E72D297353CC}">
              <c16:uniqueId val="{00000008-B472-4BF7-93E5-87DF1DB8CCE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8.19</c:v>
                </c:pt>
                <c:pt idx="2">
                  <c:v>#N/A</c:v>
                </c:pt>
                <c:pt idx="3">
                  <c:v>6</c:v>
                </c:pt>
                <c:pt idx="4">
                  <c:v>#N/A</c:v>
                </c:pt>
                <c:pt idx="5">
                  <c:v>7.56</c:v>
                </c:pt>
                <c:pt idx="6">
                  <c:v>#N/A</c:v>
                </c:pt>
                <c:pt idx="7">
                  <c:v>7.52</c:v>
                </c:pt>
                <c:pt idx="8">
                  <c:v>#N/A</c:v>
                </c:pt>
                <c:pt idx="9">
                  <c:v>11.8</c:v>
                </c:pt>
              </c:numCache>
            </c:numRef>
          </c:val>
          <c:extLst>
            <c:ext xmlns:c16="http://schemas.microsoft.com/office/drawing/2014/chart" uri="{C3380CC4-5D6E-409C-BE32-E72D297353CC}">
              <c16:uniqueId val="{00000009-B472-4BF7-93E5-87DF1DB8CCE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3614</c:v>
                </c:pt>
                <c:pt idx="5">
                  <c:v>3477</c:v>
                </c:pt>
                <c:pt idx="8">
                  <c:v>3370</c:v>
                </c:pt>
                <c:pt idx="11">
                  <c:v>3326</c:v>
                </c:pt>
                <c:pt idx="14">
                  <c:v>3199</c:v>
                </c:pt>
              </c:numCache>
            </c:numRef>
          </c:val>
          <c:extLst>
            <c:ext xmlns:c16="http://schemas.microsoft.com/office/drawing/2014/chart" uri="{C3380CC4-5D6E-409C-BE32-E72D297353CC}">
              <c16:uniqueId val="{00000000-792F-478A-9B80-BA99F8FE57D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92F-478A-9B80-BA99F8FE57D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1</c:v>
                </c:pt>
                <c:pt idx="6">
                  <c:v>0</c:v>
                </c:pt>
                <c:pt idx="9">
                  <c:v>0</c:v>
                </c:pt>
                <c:pt idx="12">
                  <c:v>0</c:v>
                </c:pt>
              </c:numCache>
            </c:numRef>
          </c:val>
          <c:extLst>
            <c:ext xmlns:c16="http://schemas.microsoft.com/office/drawing/2014/chart" uri="{C3380CC4-5D6E-409C-BE32-E72D297353CC}">
              <c16:uniqueId val="{00000002-792F-478A-9B80-BA99F8FE57D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92</c:v>
                </c:pt>
                <c:pt idx="3">
                  <c:v>100</c:v>
                </c:pt>
                <c:pt idx="6">
                  <c:v>107</c:v>
                </c:pt>
                <c:pt idx="9">
                  <c:v>97</c:v>
                </c:pt>
                <c:pt idx="12">
                  <c:v>117</c:v>
                </c:pt>
              </c:numCache>
            </c:numRef>
          </c:val>
          <c:extLst>
            <c:ext xmlns:c16="http://schemas.microsoft.com/office/drawing/2014/chart" uri="{C3380CC4-5D6E-409C-BE32-E72D297353CC}">
              <c16:uniqueId val="{00000003-792F-478A-9B80-BA99F8FE57D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1475</c:v>
                </c:pt>
                <c:pt idx="3">
                  <c:v>1497</c:v>
                </c:pt>
                <c:pt idx="6">
                  <c:v>1587</c:v>
                </c:pt>
                <c:pt idx="9">
                  <c:v>1560</c:v>
                </c:pt>
                <c:pt idx="12">
                  <c:v>1543</c:v>
                </c:pt>
              </c:numCache>
            </c:numRef>
          </c:val>
          <c:extLst>
            <c:ext xmlns:c16="http://schemas.microsoft.com/office/drawing/2014/chart" uri="{C3380CC4-5D6E-409C-BE32-E72D297353CC}">
              <c16:uniqueId val="{00000004-792F-478A-9B80-BA99F8FE57D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92F-478A-9B80-BA99F8FE57D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92F-478A-9B80-BA99F8FE57D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3487</c:v>
                </c:pt>
                <c:pt idx="3">
                  <c:v>3256</c:v>
                </c:pt>
                <c:pt idx="6">
                  <c:v>3033</c:v>
                </c:pt>
                <c:pt idx="9">
                  <c:v>2826</c:v>
                </c:pt>
                <c:pt idx="12">
                  <c:v>2711</c:v>
                </c:pt>
              </c:numCache>
            </c:numRef>
          </c:val>
          <c:extLst>
            <c:ext xmlns:c16="http://schemas.microsoft.com/office/drawing/2014/chart" uri="{C3380CC4-5D6E-409C-BE32-E72D297353CC}">
              <c16:uniqueId val="{00000007-792F-478A-9B80-BA99F8FE57D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1442</c:v>
                </c:pt>
                <c:pt idx="2">
                  <c:v>#N/A</c:v>
                </c:pt>
                <c:pt idx="3">
                  <c:v>#N/A</c:v>
                </c:pt>
                <c:pt idx="4">
                  <c:v>1377</c:v>
                </c:pt>
                <c:pt idx="5">
                  <c:v>#N/A</c:v>
                </c:pt>
                <c:pt idx="6">
                  <c:v>#N/A</c:v>
                </c:pt>
                <c:pt idx="7">
                  <c:v>1357</c:v>
                </c:pt>
                <c:pt idx="8">
                  <c:v>#N/A</c:v>
                </c:pt>
                <c:pt idx="9">
                  <c:v>#N/A</c:v>
                </c:pt>
                <c:pt idx="10">
                  <c:v>1157</c:v>
                </c:pt>
                <c:pt idx="11">
                  <c:v>#N/A</c:v>
                </c:pt>
                <c:pt idx="12">
                  <c:v>#N/A</c:v>
                </c:pt>
                <c:pt idx="13">
                  <c:v>1172</c:v>
                </c:pt>
                <c:pt idx="14">
                  <c:v>#N/A</c:v>
                </c:pt>
              </c:numCache>
            </c:numRef>
          </c:val>
          <c:smooth val="0"/>
          <c:extLst>
            <c:ext xmlns:c16="http://schemas.microsoft.com/office/drawing/2014/chart" uri="{C3380CC4-5D6E-409C-BE32-E72D297353CC}">
              <c16:uniqueId val="{00000008-792F-478A-9B80-BA99F8FE57D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34897</c:v>
                </c:pt>
                <c:pt idx="5">
                  <c:v>33952</c:v>
                </c:pt>
                <c:pt idx="8">
                  <c:v>33610</c:v>
                </c:pt>
                <c:pt idx="11">
                  <c:v>35046</c:v>
                </c:pt>
                <c:pt idx="14">
                  <c:v>36579</c:v>
                </c:pt>
              </c:numCache>
            </c:numRef>
          </c:val>
          <c:extLst>
            <c:ext xmlns:c16="http://schemas.microsoft.com/office/drawing/2014/chart" uri="{C3380CC4-5D6E-409C-BE32-E72D297353CC}">
              <c16:uniqueId val="{00000000-F77B-4C01-A45B-F8056ABA46C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2047</c:v>
                </c:pt>
                <c:pt idx="5">
                  <c:v>1919</c:v>
                </c:pt>
                <c:pt idx="8">
                  <c:v>2229</c:v>
                </c:pt>
                <c:pt idx="11">
                  <c:v>2207</c:v>
                </c:pt>
                <c:pt idx="14">
                  <c:v>1926</c:v>
                </c:pt>
              </c:numCache>
            </c:numRef>
          </c:val>
          <c:extLst>
            <c:ext xmlns:c16="http://schemas.microsoft.com/office/drawing/2014/chart" uri="{C3380CC4-5D6E-409C-BE32-E72D297353CC}">
              <c16:uniqueId val="{00000001-F77B-4C01-A45B-F8056ABA46C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13602</c:v>
                </c:pt>
                <c:pt idx="5">
                  <c:v>15326</c:v>
                </c:pt>
                <c:pt idx="8">
                  <c:v>16191</c:v>
                </c:pt>
                <c:pt idx="11">
                  <c:v>16363</c:v>
                </c:pt>
                <c:pt idx="14">
                  <c:v>15564</c:v>
                </c:pt>
              </c:numCache>
            </c:numRef>
          </c:val>
          <c:extLst>
            <c:ext xmlns:c16="http://schemas.microsoft.com/office/drawing/2014/chart" uri="{C3380CC4-5D6E-409C-BE32-E72D297353CC}">
              <c16:uniqueId val="{00000002-F77B-4C01-A45B-F8056ABA46C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77B-4C01-A45B-F8056ABA46C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77B-4C01-A45B-F8056ABA46C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7B-4C01-A45B-F8056ABA46C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3219</c:v>
                </c:pt>
                <c:pt idx="3">
                  <c:v>2972</c:v>
                </c:pt>
                <c:pt idx="6">
                  <c:v>2594</c:v>
                </c:pt>
                <c:pt idx="9">
                  <c:v>2310</c:v>
                </c:pt>
                <c:pt idx="12">
                  <c:v>2154</c:v>
                </c:pt>
              </c:numCache>
            </c:numRef>
          </c:val>
          <c:extLst>
            <c:ext xmlns:c16="http://schemas.microsoft.com/office/drawing/2014/chart" uri="{C3380CC4-5D6E-409C-BE32-E72D297353CC}">
              <c16:uniqueId val="{00000006-F77B-4C01-A45B-F8056ABA46C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682</c:v>
                </c:pt>
                <c:pt idx="3">
                  <c:v>680</c:v>
                </c:pt>
                <c:pt idx="6">
                  <c:v>749</c:v>
                </c:pt>
                <c:pt idx="9">
                  <c:v>730</c:v>
                </c:pt>
                <c:pt idx="12">
                  <c:v>2067</c:v>
                </c:pt>
              </c:numCache>
            </c:numRef>
          </c:val>
          <c:extLst>
            <c:ext xmlns:c16="http://schemas.microsoft.com/office/drawing/2014/chart" uri="{C3380CC4-5D6E-409C-BE32-E72D297353CC}">
              <c16:uniqueId val="{00000007-F77B-4C01-A45B-F8056ABA46C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19511</c:v>
                </c:pt>
                <c:pt idx="3">
                  <c:v>19065</c:v>
                </c:pt>
                <c:pt idx="6">
                  <c:v>17920</c:v>
                </c:pt>
                <c:pt idx="9">
                  <c:v>17570</c:v>
                </c:pt>
                <c:pt idx="12">
                  <c:v>16731</c:v>
                </c:pt>
              </c:numCache>
            </c:numRef>
          </c:val>
          <c:extLst>
            <c:ext xmlns:c16="http://schemas.microsoft.com/office/drawing/2014/chart" uri="{C3380CC4-5D6E-409C-BE32-E72D297353CC}">
              <c16:uniqueId val="{00000008-F77B-4C01-A45B-F8056ABA46C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77B-4C01-A45B-F8056ABA46C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27943</c:v>
                </c:pt>
                <c:pt idx="3">
                  <c:v>27840</c:v>
                </c:pt>
                <c:pt idx="6">
                  <c:v>28626</c:v>
                </c:pt>
                <c:pt idx="9">
                  <c:v>31154</c:v>
                </c:pt>
                <c:pt idx="12">
                  <c:v>34895</c:v>
                </c:pt>
              </c:numCache>
            </c:numRef>
          </c:val>
          <c:extLst>
            <c:ext xmlns:c16="http://schemas.microsoft.com/office/drawing/2014/chart" uri="{C3380CC4-5D6E-409C-BE32-E72D297353CC}">
              <c16:uniqueId val="{0000000A-F77B-4C01-A45B-F8056ABA46C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810</c:v>
                </c:pt>
                <c:pt idx="2">
                  <c:v>#N/A</c:v>
                </c:pt>
                <c:pt idx="3">
                  <c:v>#N/A</c:v>
                </c:pt>
                <c:pt idx="4">
                  <c:v>0</c:v>
                </c:pt>
                <c:pt idx="5">
                  <c:v>#N/A</c:v>
                </c:pt>
                <c:pt idx="6">
                  <c:v>#N/A</c:v>
                </c:pt>
                <c:pt idx="7">
                  <c:v>0</c:v>
                </c:pt>
                <c:pt idx="8">
                  <c:v>#N/A</c:v>
                </c:pt>
                <c:pt idx="9">
                  <c:v>#N/A</c:v>
                </c:pt>
                <c:pt idx="10">
                  <c:v>0</c:v>
                </c:pt>
                <c:pt idx="11">
                  <c:v>#N/A</c:v>
                </c:pt>
                <c:pt idx="12">
                  <c:v>#N/A</c:v>
                </c:pt>
                <c:pt idx="13">
                  <c:v>1778</c:v>
                </c:pt>
                <c:pt idx="14">
                  <c:v>#N/A</c:v>
                </c:pt>
              </c:numCache>
            </c:numRef>
          </c:val>
          <c:smooth val="0"/>
          <c:extLst>
            <c:ext xmlns:c16="http://schemas.microsoft.com/office/drawing/2014/chart" uri="{C3380CC4-5D6E-409C-BE32-E72D297353CC}">
              <c16:uniqueId val="{0000000B-F77B-4C01-A45B-F8056ABA46C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5520</c:v>
                </c:pt>
                <c:pt idx="1">
                  <c:v>5281</c:v>
                </c:pt>
                <c:pt idx="2">
                  <c:v>4310</c:v>
                </c:pt>
              </c:numCache>
            </c:numRef>
          </c:val>
          <c:extLst>
            <c:ext xmlns:c16="http://schemas.microsoft.com/office/drawing/2014/chart" uri="{C3380CC4-5D6E-409C-BE32-E72D297353CC}">
              <c16:uniqueId val="{00000000-4CBB-4489-8FDF-34476156BC9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3419</c:v>
                </c:pt>
                <c:pt idx="1">
                  <c:v>3408</c:v>
                </c:pt>
                <c:pt idx="2">
                  <c:v>3371</c:v>
                </c:pt>
              </c:numCache>
            </c:numRef>
          </c:val>
          <c:extLst>
            <c:ext xmlns:c16="http://schemas.microsoft.com/office/drawing/2014/chart" uri="{C3380CC4-5D6E-409C-BE32-E72D297353CC}">
              <c16:uniqueId val="{00000001-4CBB-4489-8FDF-34476156BC9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7746</c:v>
                </c:pt>
                <c:pt idx="1">
                  <c:v>8123</c:v>
                </c:pt>
                <c:pt idx="2">
                  <c:v>8357</c:v>
                </c:pt>
              </c:numCache>
            </c:numRef>
          </c:val>
          <c:extLst>
            <c:ext xmlns:c16="http://schemas.microsoft.com/office/drawing/2014/chart" uri="{C3380CC4-5D6E-409C-BE32-E72D297353CC}">
              <c16:uniqueId val="{00000002-4CBB-4489-8FDF-34476156BC9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{0DE37569-055F-4F56-B9F1-D96AA9DCC5A1}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666-452C-B7E1-06F822EA691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{09579F35-C77B-4FB1-8F7C-27EBE35ED2B5}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66-452C-B7E1-06F822EA691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{40013AFF-261B-4D48-8FDA-966528CF859E}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66-452C-B7E1-06F822EA691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{864176D4-C933-4A92-8CAC-7DB1529AE928}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66-452C-B7E1-06F822EA691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{8C5E85B3-F25C-4F96-A574-14CAA70CE87B}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66-452C-B7E1-06F822EA691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{C00581DA-EA73-4DBB-9035-8F7CECA82540}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666-452C-B7E1-06F822EA691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{396690E5-B74A-4F2E-A975-C3AC7226D8DF}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666-452C-B7E1-06F822EA691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{857F810B-2B11-4F70-BF02-030874ACAC04}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666-452C-B7E1-06F822EA6912}"/>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{8795862D-B2C9-4A70-BBEA-30159E61E929}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666-452C-B7E1-06F822EA691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54.2</c:v>
                </c:pt>
                <c:pt idx="8">
                  <c:v>55.7</c:v>
                </c:pt>
                <c:pt idx="16">
                  <c:v>65.3</c:v>
                </c:pt>
                <c:pt idx="24">
                  <c:v>61.1</c:v>
                </c:pt>
                <c:pt idx="32">
                  <c:v>62.4</c:v>
                </c:pt>
              </c:numCache>
            </c:numRef>
          </c:xVal>
          <c:yVal>
            <c:numRef>
              <c:f>公会計指標分析・財政指標組合せ分析表!$BP$51:$DC$51</c:f>
              <c:numCache>
                <c:formatCode>#,##0.0;"▲ "#,##0.0</c:formatCode>
                <c:ptCount val="40"/>
                <c:pt idx="0">
                  <c:v>5.4</c:v>
                </c:pt>
                <c:pt idx="32">
                  <c:v>11.6</c:v>
                </c:pt>
              </c:numCache>
            </c:numRef>
          </c:yVal>
          <c:smooth val="0"/>
          <c:extLst>
            <c:ext xmlns:c16="http://schemas.microsoft.com/office/drawing/2014/chart" uri="{C3380CC4-5D6E-409C-BE32-E72D297353CC}">
              <c16:uniqueId val="{00000009-5666-452C-B7E1-06F822EA691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{9EE3D197-4768-4EF1-B73C-CB786FAF102E}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666-452C-B7E1-06F822EA691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{89F74BF6-B7FC-4236-BFFA-AAB53119C6E3}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66-452C-B7E1-06F822EA691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{D7D73A01-55AE-4DEE-89FD-577161E3472A}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66-452C-B7E1-06F822EA691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{0E92CB36-5D75-469D-A418-86ADEB576454}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66-452C-B7E1-06F822EA691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{FF405F0D-8BDD-44AA-A00C-979EB05F3650}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66-452C-B7E1-06F822EA6912}"/>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{29EBBA8D-829E-4E80-BABF-9C12C2E841C3}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666-452C-B7E1-06F822EA6912}"/>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{9BA05C74-E911-4EAA-BF85-C59B705C5AD6}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666-452C-B7E1-06F822EA6912}"/>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{7A992626-A636-4774-B138-8054574334A8}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666-452C-B7E1-06F822EA6912}"/>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{40CCB7B1-AB0E-4403-904C-AB3BD4DA34F0}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666-452C-B7E1-06F822EA69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62.3</c:v>
                </c:pt>
              </c:numCache>
            </c:numRef>
          </c:xVal>
          <c:yVal>
            <c:numRef>
              <c:f>公会計指標分析・財政指標組合せ分析表!$BP$55:$DC$55</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5666-452C-B7E1-06F822EA6912}"/>
            </c:ext>
          </c:extLst>
        </c:ser>
        <c:dLbls>
          <c:showLegendKey val="0"/>
          <c:showVal val="1"/>
          <c:showCatName val="0"/>
          <c:showSerName val="0"/>
          <c:showPercent val="0"/>
          <c:showBubbleSize val="0"/>
        </c:dLbls>
        <c:axId val="46179840"/>
        <c:axId val="46181760"/>
      </c:scatterChart>
      <c:valAx>
        <c:axId val="46179840"/>
        <c:scaling>
          <c:orientation val="maxMin"/>
          <c:max val="63"/>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{F773BBA8-1960-4DBC-91C7-7A42EA275517}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336-4FFE-96DD-1231576A0E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{D6E39880-A2D8-45D4-9581-7B5E43AEC762}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36-4FFE-96DD-1231576A0E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{2E74AB4E-4C90-4759-840A-02CD5B505A2E}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36-4FFE-96DD-1231576A0E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{98F5103A-166C-4E8F-AEBB-57A6D0F12244}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36-4FFE-96DD-1231576A0E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{7EE1C6FF-2533-4138-98FC-D1D31B1F3C45}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36-4FFE-96DD-1231576A0EFC}"/>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{1B6E6427-DAAB-4092-8552-DD6514A0D42A}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336-4FFE-96DD-1231576A0EFC}"/>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{80F31AB5-A96F-4F2D-9079-90D4FB832D36}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336-4FFE-96DD-1231576A0EFC}"/>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{4CA03A1C-76D0-4723-AC53-5D19FCBD90F2}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336-4FFE-96DD-1231576A0EFC}"/>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{36D67418-6744-475C-B737-78E4C56EF756}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336-4FFE-96DD-1231576A0E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11.1</c:v>
                </c:pt>
                <c:pt idx="8">
                  <c:v>10.199999999999999</c:v>
                </c:pt>
                <c:pt idx="16">
                  <c:v>9.3000000000000007</c:v>
                </c:pt>
                <c:pt idx="24">
                  <c:v>8.6999999999999993</c:v>
                </c:pt>
                <c:pt idx="32">
                  <c:v>8.1999999999999993</c:v>
                </c:pt>
              </c:numCache>
            </c:numRef>
          </c:xVal>
          <c:yVal>
            <c:numRef>
              <c:f>公会計指標分析・財政指標組合せ分析表!$BP$73:$DC$73</c:f>
              <c:numCache>
                <c:formatCode>#,##0.0;"▲ "#,##0.0</c:formatCode>
                <c:ptCount val="40"/>
                <c:pt idx="0">
                  <c:v>5.4</c:v>
                </c:pt>
                <c:pt idx="32">
                  <c:v>11.6</c:v>
                </c:pt>
              </c:numCache>
            </c:numRef>
          </c:yVal>
          <c:smooth val="0"/>
          <c:extLst>
            <c:ext xmlns:c16="http://schemas.microsoft.com/office/drawing/2014/chart" uri="{C3380CC4-5D6E-409C-BE32-E72D297353CC}">
              <c16:uniqueId val="{00000009-C336-4FFE-96DD-1231576A0EF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{63053554-231F-497D-9863-BF8EA3270969}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336-4FFE-96DD-1231576A0EF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{8675FA29-A2A2-45CE-9920-40F3896A9176}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36-4FFE-96DD-1231576A0E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{3321E8A2-1CF7-4FBC-A30B-947430E49FB9}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36-4FFE-96DD-1231576A0E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{4A242F67-304F-49D1-85CE-C0CBF2DFA8E2}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36-4FFE-96DD-1231576A0E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{879146CA-ABD1-4C28-A684-E7D62DA5FF2B}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36-4FFE-96DD-1231576A0EFC}"/>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{F78F31BC-5B2B-4CA8-9B32-1AF0EF7E0771}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336-4FFE-96DD-1231576A0EFC}"/>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{9C78A675-7504-440B-972D-89C242ED7F40}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336-4FFE-96DD-1231576A0EFC}"/>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{D211339B-8A62-432A-B86B-4B312E3D9133}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336-4FFE-96DD-1231576A0EFC}"/>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{9BAF776F-0806-4548-BD9B-E4CBA83D4592}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336-4FFE-96DD-1231576A0E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7.5</c:v>
                </c:pt>
              </c:numCache>
            </c:numRef>
          </c:xVal>
          <c:yVal>
            <c:numRef>
              <c:f>公会計指標分析・財政指標組合せ分析表!$BP$77:$DC$77</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C336-4FFE-96DD-1231576A0EFC}"/>
            </c:ext>
          </c:extLst>
        </c:ser>
        <c:dLbls>
          <c:showLegendKey val="0"/>
          <c:showVal val="1"/>
          <c:showCatName val="0"/>
          <c:showSerName val="0"/>
          <c:showPercent val="0"/>
          <c:showBubbleSize val="0"/>
        </c:dLbls>
        <c:axId val="84219776"/>
        <c:axId val="84234240"/>
      </c:scatterChart>
      <c:valAx>
        <c:axId val="84219776"/>
        <c:scaling>
          <c:orientation val="maxMin"/>
          <c:max val="12"/>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元利償還金等については、前年度に比べて</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1,200</a:t>
          </a:r>
          <a:r>
            <a:rPr kumimoji="1" lang="ja-JP" altLang="en-US" sz="1400">
              <a:latin typeface="ＭＳ ゴシック" pitchFamily="49" charset="-128"/>
              <a:ea typeface="ＭＳ ゴシック" pitchFamily="49" charset="-128"/>
            </a:rPr>
            <a:t>万円減少している。主な要因は、過去の借入が償還終了したことが挙げられる。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順次実施している大規模建設等事業に係る地方債の借入及び償還により元利償還金の増加が見込まれるほか、組合等が実施した施設改修事業に係る負担金の増加も見込まれるため、今後も交付税措置のある有利な地方債の活用に努めるとともに、地方債充当事業の精査を徹底し、実質公債費比率の上昇を抑制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将来負担額は、前年度に比べて約</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千万円増加している。その主な要因は、地方債の借入の増及び組合等負担金が増加したためである。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また、充当可能財源は、充当可能基金が約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億円の減、充当可能特定歳入が約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億円の減となったが、基準財政需要額算入見込額は約</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千万円の増となり、</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5,300</a:t>
          </a:r>
          <a:r>
            <a:rPr kumimoji="1" lang="ja-JP" altLang="en-US" sz="1400">
              <a:latin typeface="ＭＳ ゴシック" pitchFamily="49" charset="-128"/>
              <a:ea typeface="ＭＳ ゴシック" pitchFamily="49" charset="-128"/>
            </a:rPr>
            <a:t>万円の増となっている。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将来負担比率の分子は、今後、大規模建設等事業に伴う多額の地方債の借入が予定されているため、地方債残高は令和</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年度まで増加が見込まれる。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今後も引き続き交付税措置のある有利な地方債を活用し、将来負担の抑制に努める。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青森県十和田市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その主な要因は、大規模建設等事業や新型コロナウイルス感染症対策事業に係る経費の増に伴い、基金を取り崩したことによる。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人口減少等に伴う市税等の減収や地方交付税の減額が見込まれる一方、社会保障関連経費の増、公共施設の長寿命化等の大規模建設等事業の実施、災害への備えに対する財源の留保等が必要なことから、効率的かつ効果的な基金を活用するとともに財源の確保に努め、将来にわたって財政の健全な運営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特定目的基金は、令和２年度末時点で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の基金を設置しており、それぞれの目的に即し、積み立てや取り崩しを行い、確実かつ効率的な運用を図っている。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　公共施設等の整備に要する経費の財源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豊かで住みよい活力のある地域づくりを図るための事業に要する経費の財源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　　市民の連帯の強化及び地域振興を図るための事業に要する経費の財源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特定目的基金全体では、前年度に比べて約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その主な要因は、行財政改革、経費節減等により捻出したもの及び歳出決算の不用額について積立したことによる。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公共施設の長寿命化対策や大規模建設等事業の財源、豊かで住みよい活力のある地域づくりを進めるための事業に要する経費の財源をはじめ、各基金の目的に即し、効果的かつ効率的な活用を図る。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企業立地雇用奨励金分として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億円を基金残高に留保する。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その主な要因は、景気の動向による市税等の変動や地方交付税の減及び新型コロナウイルス感染症対策事業に係る経費の増に伴い、基金を取り崩したことによる。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これまでの行財政改革により、令和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万円となっているが、公共施設等総合管理計画（第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基実施計画：平成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年度）や市総合計画（第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期実施計画：令和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年度）に基づいた事業の展開等により令和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年度に向けて減少する見込みとなっている。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その主な要因は、大規模建設に係る除却事業の償還のため、取り崩したことによる。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年度から続く公共施設等の大規模建設等事業により、令和４年度に償還のピークが見込まれるため、当該償還財源として当該基金を活用する。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60,345
60,007
725.65
45,416,215
43,077,213
2,152,869
18,234,083
34,894,912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年度の計画期間までに、建築物系公共施設の延べ床面積を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％削減するという目標を掲げ、老朽化した施設の集約化・除却を進めている。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有形固定資産減価償却率については、昨年度より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し、全国平均を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引き続き、計画に基づいた長寿命化改修や集約化を図り、施設の維持管理を適切に進めていく。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33</xdr:row>
      <xdr:rowOff>161381</xdr:rowOff>
    </xdr:to>
    <xdr:cxnSp macro="">
      <xdr:nvCxnSpPr>
        <xdr:cNvPr id="73" name="直線コネクタ 72"/>
        <xdr:cNvCxnSpPr/>
      </xdr:nvCxnSpPr>
      <xdr:spPr>
        <a:xfrm flipV="1">
          <a:off x="4760595" y="5249092"/>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74" name="有形固定資産減価償却率最小値テキスト"/>
        <xdr:cNvSpPr txBox="1"/>
      </xdr:nvSpPr>
      <xdr:spPr>
        <a:xfrm>
          <a:off x="4813300" y="659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75" name="直線コネクタ 74"/>
        <xdr:cNvCxnSpPr/>
      </xdr:nvCxnSpPr>
      <xdr:spPr>
        <a:xfrm>
          <a:off x="4673600" y="659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6" name="有形固定資産減価償却率最大値テキスト"/>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7" name="直線コネクタ 76"/>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6276</xdr:rowOff>
    </xdr:from>
    <xdr:ext cx="405111" cy="259045"/>
    <xdr:sp macro="" textlink="">
      <xdr:nvSpPr>
        <xdr:cNvPr id="78" name="有形固定資産減価償却率平均値テキスト"/>
        <xdr:cNvSpPr txBox="1"/>
      </xdr:nvSpPr>
      <xdr:spPr>
        <a:xfrm>
          <a:off x="4813300" y="5749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79" name="フローチャート: 判断 78"/>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102417</xdr:rowOff>
    </xdr:from>
    <xdr:to>
      <xdr:col>19</xdr:col>
      <xdr:colOff>187325</xdr:colOff>
      <xdr:row>30</xdr:row>
      <xdr:rowOff>32567</xdr:rowOff>
    </xdr:to>
    <xdr:sp macro="" textlink="">
      <xdr:nvSpPr>
        <xdr:cNvPr id="80" name="フローチャート: 判断 79"/>
        <xdr:cNvSpPr/>
      </xdr:nvSpPr>
      <xdr:spPr>
        <a:xfrm>
          <a:off x="4000500" y="58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83911</xdr:rowOff>
    </xdr:from>
    <xdr:to>
      <xdr:col>15</xdr:col>
      <xdr:colOff>187325</xdr:colOff>
      <xdr:row>30</xdr:row>
      <xdr:rowOff>14061</xdr:rowOff>
    </xdr:to>
    <xdr:sp macro="" textlink="">
      <xdr:nvSpPr>
        <xdr:cNvPr id="81" name="フローチャート: 判断 80"/>
        <xdr:cNvSpPr/>
      </xdr:nvSpPr>
      <xdr:spPr>
        <a:xfrm>
          <a:off x="3238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49983</xdr:rowOff>
    </xdr:from>
    <xdr:to>
      <xdr:col>11</xdr:col>
      <xdr:colOff>187325</xdr:colOff>
      <xdr:row>29</xdr:row>
      <xdr:rowOff>151583</xdr:rowOff>
    </xdr:to>
    <xdr:sp macro="" textlink="">
      <xdr:nvSpPr>
        <xdr:cNvPr id="82" name="フローチャート: 判断 81"/>
        <xdr:cNvSpPr/>
      </xdr:nvSpPr>
      <xdr:spPr>
        <a:xfrm>
          <a:off x="2476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83" name="フローチャート: 判断 82"/>
        <xdr:cNvSpPr/>
      </xdr:nvSpPr>
      <xdr:spPr>
        <a:xfrm>
          <a:off x="1714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157933</xdr:rowOff>
    </xdr:from>
    <xdr:to>
      <xdr:col>23</xdr:col>
      <xdr:colOff>136525</xdr:colOff>
      <xdr:row>30</xdr:row>
      <xdr:rowOff>88083</xdr:rowOff>
    </xdr:to>
    <xdr:sp macro="" textlink="">
      <xdr:nvSpPr>
        <xdr:cNvPr id="89" name="楕円 88"/>
        <xdr:cNvSpPr/>
      </xdr:nvSpPr>
      <xdr:spPr>
        <a:xfrm>
          <a:off x="4711700" y="590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136360</xdr:rowOff>
    </xdr:from>
    <xdr:ext cx="405111" cy="259045"/>
    <xdr:sp macro="" textlink="">
      <xdr:nvSpPr>
        <xdr:cNvPr id="90" name="有形固定資産減価償却率該当値テキスト"/>
        <xdr:cNvSpPr txBox="1"/>
      </xdr:nvSpPr>
      <xdr:spPr>
        <a:xfrm>
          <a:off x="4813300" y="5879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117838</xdr:rowOff>
    </xdr:from>
    <xdr:to>
      <xdr:col>19</xdr:col>
      <xdr:colOff>187325</xdr:colOff>
      <xdr:row>30</xdr:row>
      <xdr:rowOff>47988</xdr:rowOff>
    </xdr:to>
    <xdr:sp macro="" textlink="">
      <xdr:nvSpPr>
        <xdr:cNvPr id="91" name="楕円 90"/>
        <xdr:cNvSpPr/>
      </xdr:nvSpPr>
      <xdr:spPr>
        <a:xfrm>
          <a:off x="4000500" y="586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168638</xdr:rowOff>
    </xdr:from>
    <xdr:to>
      <xdr:col>23</xdr:col>
      <xdr:colOff>85725</xdr:colOff>
      <xdr:row>30</xdr:row>
      <xdr:rowOff>37283</xdr:rowOff>
    </xdr:to>
    <xdr:cxnSp macro="">
      <xdr:nvCxnSpPr>
        <xdr:cNvPr id="92" name="直線コネクタ 91"/>
        <xdr:cNvCxnSpPr/>
      </xdr:nvCxnSpPr>
      <xdr:spPr>
        <a:xfrm>
          <a:off x="4051300" y="5912213"/>
          <a:ext cx="7112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75928</xdr:rowOff>
    </xdr:from>
    <xdr:to>
      <xdr:col>15</xdr:col>
      <xdr:colOff>187325</xdr:colOff>
      <xdr:row>31</xdr:row>
      <xdr:rowOff>6078</xdr:rowOff>
    </xdr:to>
    <xdr:sp macro="" textlink="">
      <xdr:nvSpPr>
        <xdr:cNvPr id="93" name="楕円 92"/>
        <xdr:cNvSpPr/>
      </xdr:nvSpPr>
      <xdr:spPr>
        <a:xfrm>
          <a:off x="3238500" y="599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168638</xdr:rowOff>
    </xdr:from>
    <xdr:to>
      <xdr:col>19</xdr:col>
      <xdr:colOff>136525</xdr:colOff>
      <xdr:row>30</xdr:row>
      <xdr:rowOff>126728</xdr:rowOff>
    </xdr:to>
    <xdr:cxnSp macro="">
      <xdr:nvCxnSpPr>
        <xdr:cNvPr id="94" name="直線コネクタ 93"/>
        <xdr:cNvCxnSpPr/>
      </xdr:nvCxnSpPr>
      <xdr:spPr>
        <a:xfrm flipV="1">
          <a:off x="3289300" y="5912213"/>
          <a:ext cx="762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122736</xdr:rowOff>
    </xdr:from>
    <xdr:to>
      <xdr:col>11</xdr:col>
      <xdr:colOff>187325</xdr:colOff>
      <xdr:row>29</xdr:row>
      <xdr:rowOff>52886</xdr:rowOff>
    </xdr:to>
    <xdr:sp macro="" textlink="">
      <xdr:nvSpPr>
        <xdr:cNvPr id="95" name="楕円 94"/>
        <xdr:cNvSpPr/>
      </xdr:nvSpPr>
      <xdr:spPr>
        <a:xfrm>
          <a:off x="2476500" y="569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2086</xdr:rowOff>
    </xdr:from>
    <xdr:to>
      <xdr:col>15</xdr:col>
      <xdr:colOff>136525</xdr:colOff>
      <xdr:row>30</xdr:row>
      <xdr:rowOff>126728</xdr:rowOff>
    </xdr:to>
    <xdr:cxnSp macro="">
      <xdr:nvCxnSpPr>
        <xdr:cNvPr id="96" name="直線コネクタ 95"/>
        <xdr:cNvCxnSpPr/>
      </xdr:nvCxnSpPr>
      <xdr:spPr>
        <a:xfrm>
          <a:off x="2527300" y="5745661"/>
          <a:ext cx="762000" cy="29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76472</xdr:rowOff>
    </xdr:from>
    <xdr:to>
      <xdr:col>7</xdr:col>
      <xdr:colOff>187325</xdr:colOff>
      <xdr:row>29</xdr:row>
      <xdr:rowOff>6622</xdr:rowOff>
    </xdr:to>
    <xdr:sp macro="" textlink="">
      <xdr:nvSpPr>
        <xdr:cNvPr id="97" name="楕円 96"/>
        <xdr:cNvSpPr/>
      </xdr:nvSpPr>
      <xdr:spPr>
        <a:xfrm>
          <a:off x="1714500" y="564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127272</xdr:rowOff>
    </xdr:from>
    <xdr:to>
      <xdr:col>11</xdr:col>
      <xdr:colOff>136525</xdr:colOff>
      <xdr:row>29</xdr:row>
      <xdr:rowOff>2086</xdr:rowOff>
    </xdr:to>
    <xdr:cxnSp macro="">
      <xdr:nvCxnSpPr>
        <xdr:cNvPr id="98" name="直線コネクタ 97"/>
        <xdr:cNvCxnSpPr/>
      </xdr:nvCxnSpPr>
      <xdr:spPr>
        <a:xfrm>
          <a:off x="1765300" y="5699397"/>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49094</xdr:rowOff>
    </xdr:from>
    <xdr:ext cx="405111" cy="259045"/>
    <xdr:sp macro="" textlink="">
      <xdr:nvSpPr>
        <xdr:cNvPr id="99" name="n_1aveValue有形固定資産減価償却率"/>
        <xdr:cNvSpPr txBox="1"/>
      </xdr:nvSpPr>
      <xdr:spPr>
        <a:xfrm>
          <a:off x="3836044" y="56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30588</xdr:rowOff>
    </xdr:from>
    <xdr:ext cx="405111" cy="259045"/>
    <xdr:sp macro="" textlink="">
      <xdr:nvSpPr>
        <xdr:cNvPr id="100" name="n_2aveValue有形固定資産減価償却率"/>
        <xdr:cNvSpPr txBox="1"/>
      </xdr:nvSpPr>
      <xdr:spPr>
        <a:xfrm>
          <a:off x="3086744"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142710</xdr:rowOff>
    </xdr:from>
    <xdr:ext cx="405111" cy="259045"/>
    <xdr:sp macro="" textlink="">
      <xdr:nvSpPr>
        <xdr:cNvPr id="101" name="n_3aveValue有形固定資産減価償却率"/>
        <xdr:cNvSpPr txBox="1"/>
      </xdr:nvSpPr>
      <xdr:spPr>
        <a:xfrm>
          <a:off x="2324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84109</xdr:rowOff>
    </xdr:from>
    <xdr:ext cx="405111" cy="259045"/>
    <xdr:sp macro="" textlink="">
      <xdr:nvSpPr>
        <xdr:cNvPr id="102" name="n_4aveValue有形固定資産減価償却率"/>
        <xdr:cNvSpPr txBox="1"/>
      </xdr:nvSpPr>
      <xdr:spPr>
        <a:xfrm>
          <a:off x="1562744" y="5827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39115</xdr:rowOff>
    </xdr:from>
    <xdr:ext cx="405111" cy="259045"/>
    <xdr:sp macro="" textlink="">
      <xdr:nvSpPr>
        <xdr:cNvPr id="103" name="n_1mainValue有形固定資産減価償却率"/>
        <xdr:cNvSpPr txBox="1"/>
      </xdr:nvSpPr>
      <xdr:spPr>
        <a:xfrm>
          <a:off x="3836044" y="595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168655</xdr:rowOff>
    </xdr:from>
    <xdr:ext cx="405111" cy="259045"/>
    <xdr:sp macro="" textlink="">
      <xdr:nvSpPr>
        <xdr:cNvPr id="104" name="n_2mainValue有形固定資産減価償却率"/>
        <xdr:cNvSpPr txBox="1"/>
      </xdr:nvSpPr>
      <xdr:spPr>
        <a:xfrm>
          <a:off x="3086744" y="6083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69413</xdr:rowOff>
    </xdr:from>
    <xdr:ext cx="405111" cy="259045"/>
    <xdr:sp macro="" textlink="">
      <xdr:nvSpPr>
        <xdr:cNvPr id="105" name="n_3mainValue有形固定資産減価償却率"/>
        <xdr:cNvSpPr txBox="1"/>
      </xdr:nvSpPr>
      <xdr:spPr>
        <a:xfrm>
          <a:off x="2324744"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23149</xdr:rowOff>
    </xdr:from>
    <xdr:ext cx="405111" cy="259045"/>
    <xdr:sp macro="" textlink="">
      <xdr:nvSpPr>
        <xdr:cNvPr id="106" name="n_4mainValue有形固定資産減価償却率"/>
        <xdr:cNvSpPr txBox="1"/>
      </xdr:nvSpPr>
      <xdr:spPr>
        <a:xfrm>
          <a:off x="1562744" y="5423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債務償還可能年数は類似団体を下回っているが、債務償還比率は昨年度より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107.4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主な要因としては、大規模建設が続き、地方債残高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が昨年度より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億円増加したことが考えられる。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今後も将来に多額の負担を残すことのないよう適正な基金管理と健全な財政運営に努める。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65822</xdr:rowOff>
    </xdr:to>
    <xdr:cxnSp macro="">
      <xdr:nvCxnSpPr>
        <xdr:cNvPr id="135" name="直線コネクタ 134"/>
        <xdr:cNvCxnSpPr/>
      </xdr:nvCxnSpPr>
      <xdr:spPr>
        <a:xfrm flipV="1">
          <a:off x="14793595" y="5312833"/>
          <a:ext cx="1269" cy="135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69649</xdr:rowOff>
    </xdr:from>
    <xdr:ext cx="560923" cy="259045"/>
    <xdr:sp macro="" textlink="">
      <xdr:nvSpPr>
        <xdr:cNvPr id="136" name="債務償還比率最小値テキスト"/>
        <xdr:cNvSpPr txBox="1"/>
      </xdr:nvSpPr>
      <xdr:spPr>
        <a:xfrm>
          <a:off x="14846300" y="6670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65822</xdr:rowOff>
    </xdr:from>
    <xdr:to>
      <xdr:col>76</xdr:col>
      <xdr:colOff>111125</xdr:colOff>
      <xdr:row>34</xdr:row>
      <xdr:rowOff>65822</xdr:rowOff>
    </xdr:to>
    <xdr:cxnSp macro="">
      <xdr:nvCxnSpPr>
        <xdr:cNvPr id="137" name="直線コネクタ 136"/>
        <xdr:cNvCxnSpPr/>
      </xdr:nvCxnSpPr>
      <xdr:spPr>
        <a:xfrm>
          <a:off x="14706600" y="666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96438</xdr:rowOff>
    </xdr:from>
    <xdr:ext cx="469744" cy="259045"/>
    <xdr:sp macro="" textlink="">
      <xdr:nvSpPr>
        <xdr:cNvPr id="140" name="債務償還比率平均値テキスト"/>
        <xdr:cNvSpPr txBox="1"/>
      </xdr:nvSpPr>
      <xdr:spPr>
        <a:xfrm>
          <a:off x="14846300" y="6011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118011</xdr:rowOff>
    </xdr:from>
    <xdr:to>
      <xdr:col>76</xdr:col>
      <xdr:colOff>73025</xdr:colOff>
      <xdr:row>31</xdr:row>
      <xdr:rowOff>48161</xdr:rowOff>
    </xdr:to>
    <xdr:sp macro="" textlink="">
      <xdr:nvSpPr>
        <xdr:cNvPr id="141" name="フローチャート: 判断 140"/>
        <xdr:cNvSpPr/>
      </xdr:nvSpPr>
      <xdr:spPr>
        <a:xfrm>
          <a:off x="14744700" y="603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117292</xdr:rowOff>
    </xdr:from>
    <xdr:to>
      <xdr:col>72</xdr:col>
      <xdr:colOff>123825</xdr:colOff>
      <xdr:row>31</xdr:row>
      <xdr:rowOff>47442</xdr:rowOff>
    </xdr:to>
    <xdr:sp macro="" textlink="">
      <xdr:nvSpPr>
        <xdr:cNvPr id="142" name="フローチャート: 判断 141"/>
        <xdr:cNvSpPr/>
      </xdr:nvSpPr>
      <xdr:spPr>
        <a:xfrm>
          <a:off x="140335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43" name="フローチャート: 判断 142"/>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113693</xdr:rowOff>
    </xdr:from>
    <xdr:to>
      <xdr:col>64</xdr:col>
      <xdr:colOff>123825</xdr:colOff>
      <xdr:row>31</xdr:row>
      <xdr:rowOff>43843</xdr:rowOff>
    </xdr:to>
    <xdr:sp macro="" textlink="">
      <xdr:nvSpPr>
        <xdr:cNvPr id="144" name="フローチャート: 判断 143"/>
        <xdr:cNvSpPr/>
      </xdr:nvSpPr>
      <xdr:spPr>
        <a:xfrm>
          <a:off x="12509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106616</xdr:rowOff>
    </xdr:from>
    <xdr:to>
      <xdr:col>60</xdr:col>
      <xdr:colOff>123825</xdr:colOff>
      <xdr:row>31</xdr:row>
      <xdr:rowOff>36766</xdr:rowOff>
    </xdr:to>
    <xdr:sp macro="" textlink="">
      <xdr:nvSpPr>
        <xdr:cNvPr id="145" name="フローチャート: 判断 144"/>
        <xdr:cNvSpPr/>
      </xdr:nvSpPr>
      <xdr:spPr>
        <a:xfrm>
          <a:off x="11747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115972</xdr:rowOff>
    </xdr:from>
    <xdr:to>
      <xdr:col>76</xdr:col>
      <xdr:colOff>73025</xdr:colOff>
      <xdr:row>31</xdr:row>
      <xdr:rowOff>46122</xdr:rowOff>
    </xdr:to>
    <xdr:sp macro="" textlink="">
      <xdr:nvSpPr>
        <xdr:cNvPr id="151" name="楕円 150"/>
        <xdr:cNvSpPr/>
      </xdr:nvSpPr>
      <xdr:spPr>
        <a:xfrm>
          <a:off x="14744700" y="603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138849</xdr:rowOff>
    </xdr:from>
    <xdr:ext cx="469744" cy="259045"/>
    <xdr:sp macro="" textlink="">
      <xdr:nvSpPr>
        <xdr:cNvPr id="152" name="債務償還比率該当値テキスト"/>
        <xdr:cNvSpPr txBox="1"/>
      </xdr:nvSpPr>
      <xdr:spPr>
        <a:xfrm>
          <a:off x="14846300" y="588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158602</xdr:rowOff>
    </xdr:from>
    <xdr:to>
      <xdr:col>72</xdr:col>
      <xdr:colOff>123825</xdr:colOff>
      <xdr:row>30</xdr:row>
      <xdr:rowOff>88752</xdr:rowOff>
    </xdr:to>
    <xdr:sp macro="" textlink="">
      <xdr:nvSpPr>
        <xdr:cNvPr id="153" name="楕円 152"/>
        <xdr:cNvSpPr/>
      </xdr:nvSpPr>
      <xdr:spPr>
        <a:xfrm>
          <a:off x="14033500" y="590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37952</xdr:rowOff>
    </xdr:from>
    <xdr:to>
      <xdr:col>76</xdr:col>
      <xdr:colOff>22225</xdr:colOff>
      <xdr:row>30</xdr:row>
      <xdr:rowOff>166772</xdr:rowOff>
    </xdr:to>
    <xdr:cxnSp macro="">
      <xdr:nvCxnSpPr>
        <xdr:cNvPr id="154" name="直線コネクタ 153"/>
        <xdr:cNvCxnSpPr/>
      </xdr:nvCxnSpPr>
      <xdr:spPr>
        <a:xfrm>
          <a:off x="14084300" y="5952977"/>
          <a:ext cx="711200" cy="12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111583</xdr:rowOff>
    </xdr:from>
    <xdr:to>
      <xdr:col>68</xdr:col>
      <xdr:colOff>123825</xdr:colOff>
      <xdr:row>30</xdr:row>
      <xdr:rowOff>41733</xdr:rowOff>
    </xdr:to>
    <xdr:sp macro="" textlink="">
      <xdr:nvSpPr>
        <xdr:cNvPr id="155" name="楕円 154"/>
        <xdr:cNvSpPr/>
      </xdr:nvSpPr>
      <xdr:spPr>
        <a:xfrm>
          <a:off x="13271500" y="585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162383</xdr:rowOff>
    </xdr:from>
    <xdr:to>
      <xdr:col>72</xdr:col>
      <xdr:colOff>73025</xdr:colOff>
      <xdr:row>30</xdr:row>
      <xdr:rowOff>37952</xdr:rowOff>
    </xdr:to>
    <xdr:cxnSp macro="">
      <xdr:nvCxnSpPr>
        <xdr:cNvPr id="156" name="直線コネクタ 155"/>
        <xdr:cNvCxnSpPr/>
      </xdr:nvCxnSpPr>
      <xdr:spPr>
        <a:xfrm>
          <a:off x="13322300" y="5905958"/>
          <a:ext cx="762000" cy="4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141930</xdr:rowOff>
    </xdr:from>
    <xdr:to>
      <xdr:col>64</xdr:col>
      <xdr:colOff>123825</xdr:colOff>
      <xdr:row>30</xdr:row>
      <xdr:rowOff>72080</xdr:rowOff>
    </xdr:to>
    <xdr:sp macro="" textlink="">
      <xdr:nvSpPr>
        <xdr:cNvPr id="157" name="楕円 156"/>
        <xdr:cNvSpPr/>
      </xdr:nvSpPr>
      <xdr:spPr>
        <a:xfrm>
          <a:off x="12509500" y="588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162383</xdr:rowOff>
    </xdr:from>
    <xdr:to>
      <xdr:col>68</xdr:col>
      <xdr:colOff>73025</xdr:colOff>
      <xdr:row>30</xdr:row>
      <xdr:rowOff>21280</xdr:rowOff>
    </xdr:to>
    <xdr:cxnSp macro="">
      <xdr:nvCxnSpPr>
        <xdr:cNvPr id="158" name="直線コネクタ 157"/>
        <xdr:cNvCxnSpPr/>
      </xdr:nvCxnSpPr>
      <xdr:spPr>
        <a:xfrm flipV="1">
          <a:off x="12560300" y="5905958"/>
          <a:ext cx="762000" cy="3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166518</xdr:rowOff>
    </xdr:from>
    <xdr:to>
      <xdr:col>60</xdr:col>
      <xdr:colOff>123825</xdr:colOff>
      <xdr:row>30</xdr:row>
      <xdr:rowOff>96668</xdr:rowOff>
    </xdr:to>
    <xdr:sp macro="" textlink="">
      <xdr:nvSpPr>
        <xdr:cNvPr id="159" name="楕円 158"/>
        <xdr:cNvSpPr/>
      </xdr:nvSpPr>
      <xdr:spPr>
        <a:xfrm>
          <a:off x="11747500" y="591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21280</xdr:rowOff>
    </xdr:from>
    <xdr:to>
      <xdr:col>64</xdr:col>
      <xdr:colOff>73025</xdr:colOff>
      <xdr:row>30</xdr:row>
      <xdr:rowOff>45868</xdr:rowOff>
    </xdr:to>
    <xdr:cxnSp macro="">
      <xdr:nvCxnSpPr>
        <xdr:cNvPr id="160" name="直線コネクタ 159"/>
        <xdr:cNvCxnSpPr/>
      </xdr:nvCxnSpPr>
      <xdr:spPr>
        <a:xfrm flipV="1">
          <a:off x="11798300" y="5936305"/>
          <a:ext cx="762000" cy="2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38569</xdr:rowOff>
    </xdr:from>
    <xdr:ext cx="469744" cy="259045"/>
    <xdr:sp macro="" textlink="">
      <xdr:nvSpPr>
        <xdr:cNvPr id="161" name="n_1aveValue債務償還比率"/>
        <xdr:cNvSpPr txBox="1"/>
      </xdr:nvSpPr>
      <xdr:spPr>
        <a:xfrm>
          <a:off x="13836727" y="612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38809</xdr:rowOff>
    </xdr:from>
    <xdr:ext cx="469744" cy="259045"/>
    <xdr:sp macro="" textlink="">
      <xdr:nvSpPr>
        <xdr:cNvPr id="162" name="n_2aveValue債務償還比率"/>
        <xdr:cNvSpPr txBox="1"/>
      </xdr:nvSpPr>
      <xdr:spPr>
        <a:xfrm>
          <a:off x="130874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34970</xdr:rowOff>
    </xdr:from>
    <xdr:ext cx="469744" cy="259045"/>
    <xdr:sp macro="" textlink="">
      <xdr:nvSpPr>
        <xdr:cNvPr id="163" name="n_3aveValue債務償還比率"/>
        <xdr:cNvSpPr txBox="1"/>
      </xdr:nvSpPr>
      <xdr:spPr>
        <a:xfrm>
          <a:off x="12325427" y="612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27893</xdr:rowOff>
    </xdr:from>
    <xdr:ext cx="469744" cy="259045"/>
    <xdr:sp macro="" textlink="">
      <xdr:nvSpPr>
        <xdr:cNvPr id="164" name="n_4aveValue債務償還比率"/>
        <xdr:cNvSpPr txBox="1"/>
      </xdr:nvSpPr>
      <xdr:spPr>
        <a:xfrm>
          <a:off x="11563427" y="611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105279</xdr:rowOff>
    </xdr:from>
    <xdr:ext cx="469744" cy="259045"/>
    <xdr:sp macro="" textlink="">
      <xdr:nvSpPr>
        <xdr:cNvPr id="165" name="n_1mainValue債務償還比率"/>
        <xdr:cNvSpPr txBox="1"/>
      </xdr:nvSpPr>
      <xdr:spPr>
        <a:xfrm>
          <a:off x="13836727" y="5677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58260</xdr:rowOff>
    </xdr:from>
    <xdr:ext cx="469744" cy="259045"/>
    <xdr:sp macro="" textlink="">
      <xdr:nvSpPr>
        <xdr:cNvPr id="166" name="n_2mainValue債務償還比率"/>
        <xdr:cNvSpPr txBox="1"/>
      </xdr:nvSpPr>
      <xdr:spPr>
        <a:xfrm>
          <a:off x="13087427" y="5630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88607</xdr:rowOff>
    </xdr:from>
    <xdr:ext cx="469744" cy="259045"/>
    <xdr:sp macro="" textlink="">
      <xdr:nvSpPr>
        <xdr:cNvPr id="167" name="n_3mainValue債務償還比率"/>
        <xdr:cNvSpPr txBox="1"/>
      </xdr:nvSpPr>
      <xdr:spPr>
        <a:xfrm>
          <a:off x="12325427" y="566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113195</xdr:rowOff>
    </xdr:from>
    <xdr:ext cx="469744" cy="259045"/>
    <xdr:sp macro="" textlink="">
      <xdr:nvSpPr>
        <xdr:cNvPr id="168" name="n_4mainValue債務償還比率"/>
        <xdr:cNvSpPr txBox="1"/>
      </xdr:nvSpPr>
      <xdr:spPr>
        <a:xfrm>
          <a:off x="11563427" y="568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60,345
60,007
725.65
45,416,215
43,077,213
2,152,869
18,234,083
34,894,912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42</xdr:row>
      <xdr:rowOff>16764</xdr:rowOff>
    </xdr:to>
    <xdr:cxnSp macro="">
      <xdr:nvCxnSpPr>
        <xdr:cNvPr id="55" name="直線コネクタ 54"/>
        <xdr:cNvCxnSpPr/>
      </xdr:nvCxnSpPr>
      <xdr:spPr>
        <a:xfrm flipV="1">
          <a:off x="4634865" y="5830062"/>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xdr:cNvSpPr txBox="1"/>
      </xdr:nvSpPr>
      <xdr:spPr>
        <a:xfrm>
          <a:off x="4673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xdr:cNvCxnSpPr/>
      </xdr:nvCxnSpPr>
      <xdr:spPr>
        <a:xfrm>
          <a:off x="4546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73423</xdr:rowOff>
    </xdr:from>
    <xdr:ext cx="405111" cy="259045"/>
    <xdr:sp macro="" textlink="">
      <xdr:nvSpPr>
        <xdr:cNvPr id="60" name="【道路】&#10;有形固定資産減価償却率平均値テキスト"/>
        <xdr:cNvSpPr txBox="1"/>
      </xdr:nvSpPr>
      <xdr:spPr>
        <a:xfrm>
          <a:off x="4673600" y="6588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2540</xdr:rowOff>
    </xdr:from>
    <xdr:to>
      <xdr:col>20</xdr:col>
      <xdr:colOff>38100</xdr:colOff>
      <xdr:row>39</xdr:row>
      <xdr:rowOff>104140</xdr:rowOff>
    </xdr:to>
    <xdr:sp macro="" textlink="">
      <xdr:nvSpPr>
        <xdr:cNvPr id="62" name="フローチャート: 判断 61"/>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3" name="フローチャート: 判断 62"/>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132842</xdr:rowOff>
    </xdr:from>
    <xdr:to>
      <xdr:col>10</xdr:col>
      <xdr:colOff>165100</xdr:colOff>
      <xdr:row>39</xdr:row>
      <xdr:rowOff>62992</xdr:rowOff>
    </xdr:to>
    <xdr:sp macro="" textlink="">
      <xdr:nvSpPr>
        <xdr:cNvPr id="64" name="フローチャート: 判断 63"/>
        <xdr:cNvSpPr/>
      </xdr:nvSpPr>
      <xdr:spPr>
        <a:xfrm>
          <a:off x="1968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105410</xdr:rowOff>
    </xdr:from>
    <xdr:to>
      <xdr:col>6</xdr:col>
      <xdr:colOff>38100</xdr:colOff>
      <xdr:row>39</xdr:row>
      <xdr:rowOff>35560</xdr:rowOff>
    </xdr:to>
    <xdr:sp macro="" textlink="">
      <xdr:nvSpPr>
        <xdr:cNvPr id="65" name="フローチャート: 判断 64"/>
        <xdr:cNvSpPr/>
      </xdr:nvSpPr>
      <xdr:spPr>
        <a:xfrm>
          <a:off x="1079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105410</xdr:rowOff>
    </xdr:from>
    <xdr:to>
      <xdr:col>24</xdr:col>
      <xdr:colOff>114300</xdr:colOff>
      <xdr:row>40</xdr:row>
      <xdr:rowOff>35560</xdr:rowOff>
    </xdr:to>
    <xdr:sp macro="" textlink="">
      <xdr:nvSpPr>
        <xdr:cNvPr id="71" name="楕円 70"/>
        <xdr:cNvSpPr/>
      </xdr:nvSpPr>
      <xdr:spPr>
        <a:xfrm>
          <a:off x="4584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83837</xdr:rowOff>
    </xdr:from>
    <xdr:ext cx="405111" cy="259045"/>
    <xdr:sp macro="" textlink="">
      <xdr:nvSpPr>
        <xdr:cNvPr id="72" name="【道路】&#10;有形固定資産減価償却率該当値テキスト"/>
        <xdr:cNvSpPr txBox="1"/>
      </xdr:nvSpPr>
      <xdr:spPr>
        <a:xfrm>
          <a:off x="46736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18542</xdr:rowOff>
    </xdr:from>
    <xdr:to>
      <xdr:col>20</xdr:col>
      <xdr:colOff>38100</xdr:colOff>
      <xdr:row>39</xdr:row>
      <xdr:rowOff>120142</xdr:rowOff>
    </xdr:to>
    <xdr:sp macro="" textlink="">
      <xdr:nvSpPr>
        <xdr:cNvPr id="73" name="楕円 72"/>
        <xdr:cNvSpPr/>
      </xdr:nvSpPr>
      <xdr:spPr>
        <a:xfrm>
          <a:off x="3746500" y="670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69342</xdr:rowOff>
    </xdr:from>
    <xdr:to>
      <xdr:col>24</xdr:col>
      <xdr:colOff>63500</xdr:colOff>
      <xdr:row>39</xdr:row>
      <xdr:rowOff>156210</xdr:rowOff>
    </xdr:to>
    <xdr:cxnSp macro="">
      <xdr:nvCxnSpPr>
        <xdr:cNvPr id="74" name="直線コネクタ 73"/>
        <xdr:cNvCxnSpPr/>
      </xdr:nvCxnSpPr>
      <xdr:spPr>
        <a:xfrm>
          <a:off x="3797300" y="675589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34544</xdr:rowOff>
    </xdr:from>
    <xdr:to>
      <xdr:col>15</xdr:col>
      <xdr:colOff>101600</xdr:colOff>
      <xdr:row>39</xdr:row>
      <xdr:rowOff>136144</xdr:rowOff>
    </xdr:to>
    <xdr:sp macro="" textlink="">
      <xdr:nvSpPr>
        <xdr:cNvPr id="75" name="楕円 74"/>
        <xdr:cNvSpPr/>
      </xdr:nvSpPr>
      <xdr:spPr>
        <a:xfrm>
          <a:off x="2857500" y="67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69342</xdr:rowOff>
    </xdr:from>
    <xdr:to>
      <xdr:col>19</xdr:col>
      <xdr:colOff>177800</xdr:colOff>
      <xdr:row>39</xdr:row>
      <xdr:rowOff>85344</xdr:rowOff>
    </xdr:to>
    <xdr:cxnSp macro="">
      <xdr:nvCxnSpPr>
        <xdr:cNvPr id="76" name="直線コネクタ 75"/>
        <xdr:cNvCxnSpPr/>
      </xdr:nvCxnSpPr>
      <xdr:spPr>
        <a:xfrm flipV="1">
          <a:off x="2908300" y="675589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107696</xdr:rowOff>
    </xdr:from>
    <xdr:to>
      <xdr:col>10</xdr:col>
      <xdr:colOff>165100</xdr:colOff>
      <xdr:row>39</xdr:row>
      <xdr:rowOff>37846</xdr:rowOff>
    </xdr:to>
    <xdr:sp macro="" textlink="">
      <xdr:nvSpPr>
        <xdr:cNvPr id="77" name="楕円 76"/>
        <xdr:cNvSpPr/>
      </xdr:nvSpPr>
      <xdr:spPr>
        <a:xfrm>
          <a:off x="1968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158496</xdr:rowOff>
    </xdr:from>
    <xdr:to>
      <xdr:col>15</xdr:col>
      <xdr:colOff>50800</xdr:colOff>
      <xdr:row>39</xdr:row>
      <xdr:rowOff>85344</xdr:rowOff>
    </xdr:to>
    <xdr:cxnSp macro="">
      <xdr:nvCxnSpPr>
        <xdr:cNvPr id="78" name="直線コネクタ 77"/>
        <xdr:cNvCxnSpPr/>
      </xdr:nvCxnSpPr>
      <xdr:spPr>
        <a:xfrm>
          <a:off x="2019300" y="6673596"/>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57404</xdr:rowOff>
    </xdr:from>
    <xdr:to>
      <xdr:col>6</xdr:col>
      <xdr:colOff>38100</xdr:colOff>
      <xdr:row>38</xdr:row>
      <xdr:rowOff>159004</xdr:rowOff>
    </xdr:to>
    <xdr:sp macro="" textlink="">
      <xdr:nvSpPr>
        <xdr:cNvPr id="79" name="楕円 78"/>
        <xdr:cNvSpPr/>
      </xdr:nvSpPr>
      <xdr:spPr>
        <a:xfrm>
          <a:off x="1079500" y="65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108204</xdr:rowOff>
    </xdr:from>
    <xdr:to>
      <xdr:col>10</xdr:col>
      <xdr:colOff>114300</xdr:colOff>
      <xdr:row>38</xdr:row>
      <xdr:rowOff>158496</xdr:rowOff>
    </xdr:to>
    <xdr:cxnSp macro="">
      <xdr:nvCxnSpPr>
        <xdr:cNvPr id="80" name="直線コネクタ 79"/>
        <xdr:cNvCxnSpPr/>
      </xdr:nvCxnSpPr>
      <xdr:spPr>
        <a:xfrm>
          <a:off x="1130300" y="66233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120667</xdr:rowOff>
    </xdr:from>
    <xdr:ext cx="405111" cy="259045"/>
    <xdr:sp macro="" textlink="">
      <xdr:nvSpPr>
        <xdr:cNvPr id="81" name="n_1aveValue【道路】&#10;有形固定資産減価償却率"/>
        <xdr:cNvSpPr txBox="1"/>
      </xdr:nvSpPr>
      <xdr:spPr>
        <a:xfrm>
          <a:off x="35820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111523</xdr:rowOff>
    </xdr:from>
    <xdr:ext cx="405111" cy="259045"/>
    <xdr:sp macro="" textlink="">
      <xdr:nvSpPr>
        <xdr:cNvPr id="82" name="n_2aveValue【道路】&#10;有形固定資産減価償却率"/>
        <xdr:cNvSpPr txBox="1"/>
      </xdr:nvSpPr>
      <xdr:spPr>
        <a:xfrm>
          <a:off x="27057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54119</xdr:rowOff>
    </xdr:from>
    <xdr:ext cx="405111" cy="259045"/>
    <xdr:sp macro="" textlink="">
      <xdr:nvSpPr>
        <xdr:cNvPr id="83" name="n_3aveValue【道路】&#10;有形固定資産減価償却率"/>
        <xdr:cNvSpPr txBox="1"/>
      </xdr:nvSpPr>
      <xdr:spPr>
        <a:xfrm>
          <a:off x="1816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26687</xdr:rowOff>
    </xdr:from>
    <xdr:ext cx="405111" cy="259045"/>
    <xdr:sp macro="" textlink="">
      <xdr:nvSpPr>
        <xdr:cNvPr id="84" name="n_4aveValue【道路】&#10;有形固定資産減価償却率"/>
        <xdr:cNvSpPr txBox="1"/>
      </xdr:nvSpPr>
      <xdr:spPr>
        <a:xfrm>
          <a:off x="927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111269</xdr:rowOff>
    </xdr:from>
    <xdr:ext cx="405111" cy="259045"/>
    <xdr:sp macro="" textlink="">
      <xdr:nvSpPr>
        <xdr:cNvPr id="85" name="n_1mainValue【道路】&#10;有形固定資産減価償却率"/>
        <xdr:cNvSpPr txBox="1"/>
      </xdr:nvSpPr>
      <xdr:spPr>
        <a:xfrm>
          <a:off x="3582044" y="679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127271</xdr:rowOff>
    </xdr:from>
    <xdr:ext cx="405111" cy="259045"/>
    <xdr:sp macro="" textlink="">
      <xdr:nvSpPr>
        <xdr:cNvPr id="86" name="n_2mainValue【道路】&#10;有形固定資産減価償却率"/>
        <xdr:cNvSpPr txBox="1"/>
      </xdr:nvSpPr>
      <xdr:spPr>
        <a:xfrm>
          <a:off x="2705744" y="681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54373</xdr:rowOff>
    </xdr:from>
    <xdr:ext cx="405111" cy="259045"/>
    <xdr:sp macro="" textlink="">
      <xdr:nvSpPr>
        <xdr:cNvPr id="87" name="n_3mainValue【道路】&#10;有形固定資産減価償却率"/>
        <xdr:cNvSpPr txBox="1"/>
      </xdr:nvSpPr>
      <xdr:spPr>
        <a:xfrm>
          <a:off x="1816744" y="639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4081</xdr:rowOff>
    </xdr:from>
    <xdr:ext cx="405111" cy="259045"/>
    <xdr:sp macro="" textlink="">
      <xdr:nvSpPr>
        <xdr:cNvPr id="88" name="n_4mainValue【道路】&#10;有形固定資産減価償却率"/>
        <xdr:cNvSpPr txBox="1"/>
      </xdr:nvSpPr>
      <xdr:spPr>
        <a:xfrm>
          <a:off x="927744" y="634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69647</xdr:rowOff>
    </xdr:from>
    <xdr:to>
      <xdr:col>54</xdr:col>
      <xdr:colOff>189865</xdr:colOff>
      <xdr:row>41</xdr:row>
      <xdr:rowOff>155639</xdr:rowOff>
    </xdr:to>
    <xdr:cxnSp macro="">
      <xdr:nvCxnSpPr>
        <xdr:cNvPr id="112" name="直線コネクタ 111"/>
        <xdr:cNvCxnSpPr/>
      </xdr:nvCxnSpPr>
      <xdr:spPr>
        <a:xfrm flipV="1">
          <a:off x="10476865" y="5727497"/>
          <a:ext cx="0" cy="145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159466</xdr:rowOff>
    </xdr:from>
    <xdr:ext cx="469744" cy="259045"/>
    <xdr:sp macro="" textlink="">
      <xdr:nvSpPr>
        <xdr:cNvPr id="113" name="【道路】&#10;一人当たり延長最小値テキスト"/>
        <xdr:cNvSpPr txBox="1"/>
      </xdr:nvSpPr>
      <xdr:spPr>
        <a:xfrm>
          <a:off x="10515600" y="718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155639</xdr:rowOff>
    </xdr:from>
    <xdr:to>
      <xdr:col>55</xdr:col>
      <xdr:colOff>88900</xdr:colOff>
      <xdr:row>41</xdr:row>
      <xdr:rowOff>155639</xdr:rowOff>
    </xdr:to>
    <xdr:cxnSp macro="">
      <xdr:nvCxnSpPr>
        <xdr:cNvPr id="114" name="直線コネクタ 113"/>
        <xdr:cNvCxnSpPr/>
      </xdr:nvCxnSpPr>
      <xdr:spPr>
        <a:xfrm>
          <a:off x="10388600" y="718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16324</xdr:rowOff>
    </xdr:from>
    <xdr:ext cx="534377" cy="259045"/>
    <xdr:sp macro="" textlink="">
      <xdr:nvSpPr>
        <xdr:cNvPr id="115" name="【道路】&#10;一人当たり延長最大値テキスト"/>
        <xdr:cNvSpPr txBox="1"/>
      </xdr:nvSpPr>
      <xdr:spPr>
        <a:xfrm>
          <a:off x="10515600" y="55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69647</xdr:rowOff>
    </xdr:from>
    <xdr:to>
      <xdr:col>55</xdr:col>
      <xdr:colOff>88900</xdr:colOff>
      <xdr:row>33</xdr:row>
      <xdr:rowOff>69647</xdr:rowOff>
    </xdr:to>
    <xdr:cxnSp macro="">
      <xdr:nvCxnSpPr>
        <xdr:cNvPr id="116" name="直線コネクタ 115"/>
        <xdr:cNvCxnSpPr/>
      </xdr:nvCxnSpPr>
      <xdr:spPr>
        <a:xfrm>
          <a:off x="10388600" y="572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118470</xdr:rowOff>
    </xdr:from>
    <xdr:ext cx="534377" cy="259045"/>
    <xdr:sp macro="" textlink="">
      <xdr:nvSpPr>
        <xdr:cNvPr id="117" name="【道路】&#10;一人当たり延長平均値テキスト"/>
        <xdr:cNvSpPr txBox="1"/>
      </xdr:nvSpPr>
      <xdr:spPr>
        <a:xfrm>
          <a:off x="10515600" y="6462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140043</xdr:rowOff>
    </xdr:from>
    <xdr:to>
      <xdr:col>55</xdr:col>
      <xdr:colOff>50800</xdr:colOff>
      <xdr:row>38</xdr:row>
      <xdr:rowOff>70193</xdr:rowOff>
    </xdr:to>
    <xdr:sp macro="" textlink="">
      <xdr:nvSpPr>
        <xdr:cNvPr id="118" name="フローチャート: 判断 117"/>
        <xdr:cNvSpPr/>
      </xdr:nvSpPr>
      <xdr:spPr>
        <a:xfrm>
          <a:off x="10426700" y="64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112459</xdr:rowOff>
    </xdr:from>
    <xdr:to>
      <xdr:col>50</xdr:col>
      <xdr:colOff>165100</xdr:colOff>
      <xdr:row>38</xdr:row>
      <xdr:rowOff>42608</xdr:rowOff>
    </xdr:to>
    <xdr:sp macro="" textlink="">
      <xdr:nvSpPr>
        <xdr:cNvPr id="119" name="フローチャート: 判断 118"/>
        <xdr:cNvSpPr/>
      </xdr:nvSpPr>
      <xdr:spPr>
        <a:xfrm>
          <a:off x="9588500" y="64561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122288</xdr:rowOff>
    </xdr:from>
    <xdr:to>
      <xdr:col>46</xdr:col>
      <xdr:colOff>38100</xdr:colOff>
      <xdr:row>38</xdr:row>
      <xdr:rowOff>52439</xdr:rowOff>
    </xdr:to>
    <xdr:sp macro="" textlink="">
      <xdr:nvSpPr>
        <xdr:cNvPr id="120" name="フローチャート: 判断 119"/>
        <xdr:cNvSpPr/>
      </xdr:nvSpPr>
      <xdr:spPr>
        <a:xfrm>
          <a:off x="8699500" y="6465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156007</xdr:rowOff>
    </xdr:from>
    <xdr:to>
      <xdr:col>41</xdr:col>
      <xdr:colOff>101600</xdr:colOff>
      <xdr:row>38</xdr:row>
      <xdr:rowOff>86157</xdr:rowOff>
    </xdr:to>
    <xdr:sp macro="" textlink="">
      <xdr:nvSpPr>
        <xdr:cNvPr id="121" name="フローチャート: 判断 120"/>
        <xdr:cNvSpPr/>
      </xdr:nvSpPr>
      <xdr:spPr>
        <a:xfrm>
          <a:off x="7810500" y="64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141491</xdr:rowOff>
    </xdr:from>
    <xdr:to>
      <xdr:col>36</xdr:col>
      <xdr:colOff>165100</xdr:colOff>
      <xdr:row>37</xdr:row>
      <xdr:rowOff>71641</xdr:rowOff>
    </xdr:to>
    <xdr:sp macro="" textlink="">
      <xdr:nvSpPr>
        <xdr:cNvPr id="122" name="フローチャート: 判断 121"/>
        <xdr:cNvSpPr/>
      </xdr:nvSpPr>
      <xdr:spPr>
        <a:xfrm>
          <a:off x="6921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34696</xdr:rowOff>
    </xdr:from>
    <xdr:to>
      <xdr:col>55</xdr:col>
      <xdr:colOff>50800</xdr:colOff>
      <xdr:row>36</xdr:row>
      <xdr:rowOff>136296</xdr:rowOff>
    </xdr:to>
    <xdr:sp macro="" textlink="">
      <xdr:nvSpPr>
        <xdr:cNvPr id="128" name="楕円 127"/>
        <xdr:cNvSpPr/>
      </xdr:nvSpPr>
      <xdr:spPr>
        <a:xfrm>
          <a:off x="10426700" y="620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57573</xdr:rowOff>
    </xdr:from>
    <xdr:ext cx="534377" cy="259045"/>
    <xdr:sp macro="" textlink="">
      <xdr:nvSpPr>
        <xdr:cNvPr id="129" name="【道路】&#10;一人当たり延長該当値テキスト"/>
        <xdr:cNvSpPr txBox="1"/>
      </xdr:nvSpPr>
      <xdr:spPr>
        <a:xfrm>
          <a:off x="10515600" y="605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62967</xdr:rowOff>
    </xdr:from>
    <xdr:to>
      <xdr:col>50</xdr:col>
      <xdr:colOff>165100</xdr:colOff>
      <xdr:row>37</xdr:row>
      <xdr:rowOff>164567</xdr:rowOff>
    </xdr:to>
    <xdr:sp macro="" textlink="">
      <xdr:nvSpPr>
        <xdr:cNvPr id="130" name="楕円 129"/>
        <xdr:cNvSpPr/>
      </xdr:nvSpPr>
      <xdr:spPr>
        <a:xfrm>
          <a:off x="9588500" y="640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85496</xdr:rowOff>
    </xdr:from>
    <xdr:to>
      <xdr:col>55</xdr:col>
      <xdr:colOff>0</xdr:colOff>
      <xdr:row>37</xdr:row>
      <xdr:rowOff>113767</xdr:rowOff>
    </xdr:to>
    <xdr:cxnSp macro="">
      <xdr:nvCxnSpPr>
        <xdr:cNvPr id="131" name="直線コネクタ 130"/>
        <xdr:cNvCxnSpPr/>
      </xdr:nvCxnSpPr>
      <xdr:spPr>
        <a:xfrm flipV="1">
          <a:off x="9639300" y="6257696"/>
          <a:ext cx="838200" cy="19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47955</xdr:rowOff>
    </xdr:from>
    <xdr:to>
      <xdr:col>46</xdr:col>
      <xdr:colOff>38100</xdr:colOff>
      <xdr:row>36</xdr:row>
      <xdr:rowOff>149555</xdr:rowOff>
    </xdr:to>
    <xdr:sp macro="" textlink="">
      <xdr:nvSpPr>
        <xdr:cNvPr id="132" name="楕円 131"/>
        <xdr:cNvSpPr/>
      </xdr:nvSpPr>
      <xdr:spPr>
        <a:xfrm>
          <a:off x="8699500" y="622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98755</xdr:rowOff>
    </xdr:from>
    <xdr:to>
      <xdr:col>50</xdr:col>
      <xdr:colOff>114300</xdr:colOff>
      <xdr:row>37</xdr:row>
      <xdr:rowOff>113767</xdr:rowOff>
    </xdr:to>
    <xdr:cxnSp macro="">
      <xdr:nvCxnSpPr>
        <xdr:cNvPr id="133" name="直線コネクタ 132"/>
        <xdr:cNvCxnSpPr/>
      </xdr:nvCxnSpPr>
      <xdr:spPr>
        <a:xfrm>
          <a:off x="8750300" y="6270955"/>
          <a:ext cx="889000" cy="18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58128</xdr:rowOff>
    </xdr:from>
    <xdr:to>
      <xdr:col>41</xdr:col>
      <xdr:colOff>101600</xdr:colOff>
      <xdr:row>36</xdr:row>
      <xdr:rowOff>159728</xdr:rowOff>
    </xdr:to>
    <xdr:sp macro="" textlink="">
      <xdr:nvSpPr>
        <xdr:cNvPr id="134" name="楕円 133"/>
        <xdr:cNvSpPr/>
      </xdr:nvSpPr>
      <xdr:spPr>
        <a:xfrm>
          <a:off x="7810500" y="623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98755</xdr:rowOff>
    </xdr:from>
    <xdr:to>
      <xdr:col>45</xdr:col>
      <xdr:colOff>177800</xdr:colOff>
      <xdr:row>36</xdr:row>
      <xdr:rowOff>108928</xdr:rowOff>
    </xdr:to>
    <xdr:cxnSp macro="">
      <xdr:nvCxnSpPr>
        <xdr:cNvPr id="135" name="直線コネクタ 134"/>
        <xdr:cNvCxnSpPr/>
      </xdr:nvCxnSpPr>
      <xdr:spPr>
        <a:xfrm flipV="1">
          <a:off x="7861300" y="6270955"/>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105029</xdr:rowOff>
    </xdr:from>
    <xdr:to>
      <xdr:col>36</xdr:col>
      <xdr:colOff>165100</xdr:colOff>
      <xdr:row>39</xdr:row>
      <xdr:rowOff>35179</xdr:rowOff>
    </xdr:to>
    <xdr:sp macro="" textlink="">
      <xdr:nvSpPr>
        <xdr:cNvPr id="136" name="楕円 135"/>
        <xdr:cNvSpPr/>
      </xdr:nvSpPr>
      <xdr:spPr>
        <a:xfrm>
          <a:off x="6921500" y="662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108928</xdr:rowOff>
    </xdr:from>
    <xdr:to>
      <xdr:col>41</xdr:col>
      <xdr:colOff>50800</xdr:colOff>
      <xdr:row>38</xdr:row>
      <xdr:rowOff>155829</xdr:rowOff>
    </xdr:to>
    <xdr:cxnSp macro="">
      <xdr:nvCxnSpPr>
        <xdr:cNvPr id="137" name="直線コネクタ 136"/>
        <xdr:cNvCxnSpPr/>
      </xdr:nvCxnSpPr>
      <xdr:spPr>
        <a:xfrm flipV="1">
          <a:off x="6972300" y="6281128"/>
          <a:ext cx="889000" cy="38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33735</xdr:rowOff>
    </xdr:from>
    <xdr:ext cx="534377" cy="259045"/>
    <xdr:sp macro="" textlink="">
      <xdr:nvSpPr>
        <xdr:cNvPr id="138" name="n_1aveValue【道路】&#10;一人当たり延長"/>
        <xdr:cNvSpPr txBox="1"/>
      </xdr:nvSpPr>
      <xdr:spPr>
        <a:xfrm>
          <a:off x="9359411" y="654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43566</xdr:rowOff>
    </xdr:from>
    <xdr:ext cx="534377" cy="259045"/>
    <xdr:sp macro="" textlink="">
      <xdr:nvSpPr>
        <xdr:cNvPr id="139" name="n_2aveValue【道路】&#10;一人当たり延長"/>
        <xdr:cNvSpPr txBox="1"/>
      </xdr:nvSpPr>
      <xdr:spPr>
        <a:xfrm>
          <a:off x="8483111" y="655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77284</xdr:rowOff>
    </xdr:from>
    <xdr:ext cx="534377" cy="259045"/>
    <xdr:sp macro="" textlink="">
      <xdr:nvSpPr>
        <xdr:cNvPr id="140" name="n_3aveValue【道路】&#10;一人当たり延長"/>
        <xdr:cNvSpPr txBox="1"/>
      </xdr:nvSpPr>
      <xdr:spPr>
        <a:xfrm>
          <a:off x="7594111" y="659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88168</xdr:rowOff>
    </xdr:from>
    <xdr:ext cx="534377" cy="259045"/>
    <xdr:sp macro="" textlink="">
      <xdr:nvSpPr>
        <xdr:cNvPr id="141" name="n_4aveValue【道路】&#10;一人当たり延長"/>
        <xdr:cNvSpPr txBox="1"/>
      </xdr:nvSpPr>
      <xdr:spPr>
        <a:xfrm>
          <a:off x="67051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9644</xdr:rowOff>
    </xdr:from>
    <xdr:ext cx="534377" cy="259045"/>
    <xdr:sp macro="" textlink="">
      <xdr:nvSpPr>
        <xdr:cNvPr id="142" name="n_1mainValue【道路】&#10;一人当たり延長"/>
        <xdr:cNvSpPr txBox="1"/>
      </xdr:nvSpPr>
      <xdr:spPr>
        <a:xfrm>
          <a:off x="9359411" y="618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166082</xdr:rowOff>
    </xdr:from>
    <xdr:ext cx="534377" cy="259045"/>
    <xdr:sp macro="" textlink="">
      <xdr:nvSpPr>
        <xdr:cNvPr id="143" name="n_2mainValue【道路】&#10;一人当たり延長"/>
        <xdr:cNvSpPr txBox="1"/>
      </xdr:nvSpPr>
      <xdr:spPr>
        <a:xfrm>
          <a:off x="8483111" y="599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4805</xdr:rowOff>
    </xdr:from>
    <xdr:ext cx="534377" cy="259045"/>
    <xdr:sp macro="" textlink="">
      <xdr:nvSpPr>
        <xdr:cNvPr id="144" name="n_3mainValue【道路】&#10;一人当たり延長"/>
        <xdr:cNvSpPr txBox="1"/>
      </xdr:nvSpPr>
      <xdr:spPr>
        <a:xfrm>
          <a:off x="7594111" y="600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26306</xdr:rowOff>
    </xdr:from>
    <xdr:ext cx="534377" cy="259045"/>
    <xdr:sp macro="" textlink="">
      <xdr:nvSpPr>
        <xdr:cNvPr id="145" name="n_4mainValue【道路】&#10;一人当たり延長"/>
        <xdr:cNvSpPr txBox="1"/>
      </xdr:nvSpPr>
      <xdr:spPr>
        <a:xfrm>
          <a:off x="6705111" y="671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52251</xdr:rowOff>
    </xdr:from>
    <xdr:to>
      <xdr:col>24</xdr:col>
      <xdr:colOff>62865</xdr:colOff>
      <xdr:row>63</xdr:row>
      <xdr:rowOff>160020</xdr:rowOff>
    </xdr:to>
    <xdr:cxnSp macro="">
      <xdr:nvCxnSpPr>
        <xdr:cNvPr id="171" name="直線コネクタ 170"/>
        <xdr:cNvCxnSpPr/>
      </xdr:nvCxnSpPr>
      <xdr:spPr>
        <a:xfrm flipV="1">
          <a:off x="4634865" y="948200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72" name="【橋りょう・トンネ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3" name="直線コネクタ 172"/>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170378</xdr:rowOff>
    </xdr:from>
    <xdr:ext cx="340478" cy="259045"/>
    <xdr:sp macro="" textlink="">
      <xdr:nvSpPr>
        <xdr:cNvPr id="174" name="【橋りょう・トンネル】&#10;有形固定資産減価償却率最大値テキスト"/>
        <xdr:cNvSpPr txBox="1"/>
      </xdr:nvSpPr>
      <xdr:spPr>
        <a:xfrm>
          <a:off x="4673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52251</xdr:rowOff>
    </xdr:from>
    <xdr:to>
      <xdr:col>24</xdr:col>
      <xdr:colOff>152400</xdr:colOff>
      <xdr:row>55</xdr:row>
      <xdr:rowOff>52251</xdr:rowOff>
    </xdr:to>
    <xdr:cxnSp macro="">
      <xdr:nvCxnSpPr>
        <xdr:cNvPr id="175" name="直線コネクタ 174"/>
        <xdr:cNvCxnSpPr/>
      </xdr:nvCxnSpPr>
      <xdr:spPr>
        <a:xfrm>
          <a:off x="4546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146430</xdr:rowOff>
    </xdr:from>
    <xdr:ext cx="405111" cy="259045"/>
    <xdr:sp macro="" textlink="">
      <xdr:nvSpPr>
        <xdr:cNvPr id="176" name="【橋りょう・トンネル】&#10;有形固定資産減価償却率平均値テキスト"/>
        <xdr:cNvSpPr txBox="1"/>
      </xdr:nvSpPr>
      <xdr:spPr>
        <a:xfrm>
          <a:off x="4673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77" name="フローチャート: 判断 176"/>
        <xdr:cNvSpPr/>
      </xdr:nvSpPr>
      <xdr:spPr>
        <a:xfrm>
          <a:off x="4584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135346</xdr:rowOff>
    </xdr:from>
    <xdr:to>
      <xdr:col>20</xdr:col>
      <xdr:colOff>38100</xdr:colOff>
      <xdr:row>61</xdr:row>
      <xdr:rowOff>65496</xdr:rowOff>
    </xdr:to>
    <xdr:sp macro="" textlink="">
      <xdr:nvSpPr>
        <xdr:cNvPr id="178" name="フローチャート: 判断 177"/>
        <xdr:cNvSpPr/>
      </xdr:nvSpPr>
      <xdr:spPr>
        <a:xfrm>
          <a:off x="3746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79" name="フローチャート: 判断 178"/>
        <xdr:cNvSpPr/>
      </xdr:nvSpPr>
      <xdr:spPr>
        <a:xfrm>
          <a:off x="2857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99423</xdr:rowOff>
    </xdr:from>
    <xdr:to>
      <xdr:col>10</xdr:col>
      <xdr:colOff>165100</xdr:colOff>
      <xdr:row>61</xdr:row>
      <xdr:rowOff>29573</xdr:rowOff>
    </xdr:to>
    <xdr:sp macro="" textlink="">
      <xdr:nvSpPr>
        <xdr:cNvPr id="180" name="フローチャート: 判断 179"/>
        <xdr:cNvSpPr/>
      </xdr:nvSpPr>
      <xdr:spPr>
        <a:xfrm>
          <a:off x="1968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1" name="フローチャート: 判断 180"/>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114119</xdr:rowOff>
    </xdr:from>
    <xdr:to>
      <xdr:col>24</xdr:col>
      <xdr:colOff>114300</xdr:colOff>
      <xdr:row>60</xdr:row>
      <xdr:rowOff>44269</xdr:rowOff>
    </xdr:to>
    <xdr:sp macro="" textlink="">
      <xdr:nvSpPr>
        <xdr:cNvPr id="187" name="楕円 186"/>
        <xdr:cNvSpPr/>
      </xdr:nvSpPr>
      <xdr:spPr>
        <a:xfrm>
          <a:off x="45847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136996</xdr:rowOff>
    </xdr:from>
    <xdr:ext cx="405111" cy="259045"/>
    <xdr:sp macro="" textlink="">
      <xdr:nvSpPr>
        <xdr:cNvPr id="188" name="【橋りょう・トンネル】&#10;有形固定資産減価償却率該当値テキスト"/>
        <xdr:cNvSpPr txBox="1"/>
      </xdr:nvSpPr>
      <xdr:spPr>
        <a:xfrm>
          <a:off x="4673600" y="10081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73297</xdr:rowOff>
    </xdr:from>
    <xdr:to>
      <xdr:col>20</xdr:col>
      <xdr:colOff>38100</xdr:colOff>
      <xdr:row>56</xdr:row>
      <xdr:rowOff>3447</xdr:rowOff>
    </xdr:to>
    <xdr:sp macro="" textlink="">
      <xdr:nvSpPr>
        <xdr:cNvPr id="189" name="楕円 188"/>
        <xdr:cNvSpPr/>
      </xdr:nvSpPr>
      <xdr:spPr>
        <a:xfrm>
          <a:off x="3746500" y="95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124097</xdr:rowOff>
    </xdr:from>
    <xdr:to>
      <xdr:col>24</xdr:col>
      <xdr:colOff>63500</xdr:colOff>
      <xdr:row>59</xdr:row>
      <xdr:rowOff>164919</xdr:rowOff>
    </xdr:to>
    <xdr:cxnSp macro="">
      <xdr:nvCxnSpPr>
        <xdr:cNvPr id="190" name="直線コネクタ 189"/>
        <xdr:cNvCxnSpPr/>
      </xdr:nvCxnSpPr>
      <xdr:spPr>
        <a:xfrm>
          <a:off x="3797300" y="9553847"/>
          <a:ext cx="838200" cy="72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45538</xdr:rowOff>
    </xdr:from>
    <xdr:to>
      <xdr:col>15</xdr:col>
      <xdr:colOff>101600</xdr:colOff>
      <xdr:row>55</xdr:row>
      <xdr:rowOff>147138</xdr:rowOff>
    </xdr:to>
    <xdr:sp macro="" textlink="">
      <xdr:nvSpPr>
        <xdr:cNvPr id="191" name="楕円 190"/>
        <xdr:cNvSpPr/>
      </xdr:nvSpPr>
      <xdr:spPr>
        <a:xfrm>
          <a:off x="2857500" y="947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96338</xdr:rowOff>
    </xdr:from>
    <xdr:to>
      <xdr:col>19</xdr:col>
      <xdr:colOff>177800</xdr:colOff>
      <xdr:row>55</xdr:row>
      <xdr:rowOff>124097</xdr:rowOff>
    </xdr:to>
    <xdr:cxnSp macro="">
      <xdr:nvCxnSpPr>
        <xdr:cNvPr id="192" name="直線コネクタ 191"/>
        <xdr:cNvCxnSpPr/>
      </xdr:nvCxnSpPr>
      <xdr:spPr>
        <a:xfrm>
          <a:off x="2908300" y="952608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17780</xdr:rowOff>
    </xdr:from>
    <xdr:to>
      <xdr:col>10</xdr:col>
      <xdr:colOff>165100</xdr:colOff>
      <xdr:row>55</xdr:row>
      <xdr:rowOff>119380</xdr:rowOff>
    </xdr:to>
    <xdr:sp macro="" textlink="">
      <xdr:nvSpPr>
        <xdr:cNvPr id="193" name="楕円 192"/>
        <xdr:cNvSpPr/>
      </xdr:nvSpPr>
      <xdr:spPr>
        <a:xfrm>
          <a:off x="19685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68580</xdr:rowOff>
    </xdr:from>
    <xdr:to>
      <xdr:col>15</xdr:col>
      <xdr:colOff>50800</xdr:colOff>
      <xdr:row>55</xdr:row>
      <xdr:rowOff>96338</xdr:rowOff>
    </xdr:to>
    <xdr:cxnSp macro="">
      <xdr:nvCxnSpPr>
        <xdr:cNvPr id="194" name="直線コネクタ 193"/>
        <xdr:cNvCxnSpPr/>
      </xdr:nvCxnSpPr>
      <xdr:spPr>
        <a:xfrm>
          <a:off x="2019300" y="949833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54</xdr:row>
      <xdr:rowOff>161472</xdr:rowOff>
    </xdr:from>
    <xdr:to>
      <xdr:col>6</xdr:col>
      <xdr:colOff>38100</xdr:colOff>
      <xdr:row>55</xdr:row>
      <xdr:rowOff>91622</xdr:rowOff>
    </xdr:to>
    <xdr:sp macro="" textlink="">
      <xdr:nvSpPr>
        <xdr:cNvPr id="195" name="楕円 194"/>
        <xdr:cNvSpPr/>
      </xdr:nvSpPr>
      <xdr:spPr>
        <a:xfrm>
          <a:off x="1079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40822</xdr:rowOff>
    </xdr:from>
    <xdr:to>
      <xdr:col>10</xdr:col>
      <xdr:colOff>114300</xdr:colOff>
      <xdr:row>55</xdr:row>
      <xdr:rowOff>68580</xdr:rowOff>
    </xdr:to>
    <xdr:cxnSp macro="">
      <xdr:nvCxnSpPr>
        <xdr:cNvPr id="196" name="直線コネクタ 195"/>
        <xdr:cNvCxnSpPr/>
      </xdr:nvCxnSpPr>
      <xdr:spPr>
        <a:xfrm>
          <a:off x="1130300" y="947057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56623</xdr:rowOff>
    </xdr:from>
    <xdr:ext cx="405111" cy="259045"/>
    <xdr:sp macro="" textlink="">
      <xdr:nvSpPr>
        <xdr:cNvPr id="197" name="n_1aveValue【橋りょう・トンネル】&#10;有形固定資産減価償却率"/>
        <xdr:cNvSpPr txBox="1"/>
      </xdr:nvSpPr>
      <xdr:spPr>
        <a:xfrm>
          <a:off x="35820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35396</xdr:rowOff>
    </xdr:from>
    <xdr:ext cx="405111" cy="259045"/>
    <xdr:sp macro="" textlink="">
      <xdr:nvSpPr>
        <xdr:cNvPr id="198" name="n_2aveValue【橋りょう・トンネル】&#10;有形固定資産減価償却率"/>
        <xdr:cNvSpPr txBox="1"/>
      </xdr:nvSpPr>
      <xdr:spPr>
        <a:xfrm>
          <a:off x="2705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20700</xdr:rowOff>
    </xdr:from>
    <xdr:ext cx="405111" cy="259045"/>
    <xdr:sp macro="" textlink="">
      <xdr:nvSpPr>
        <xdr:cNvPr id="199" name="n_3aveValue【橋りょう・トンネル】&#10;有形固定資産減価償却率"/>
        <xdr:cNvSpPr txBox="1"/>
      </xdr:nvSpPr>
      <xdr:spPr>
        <a:xfrm>
          <a:off x="1816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0" name="n_4aveValue【橋りょう・トンネル】&#10;有形固定資産減価償却率"/>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19974</xdr:rowOff>
    </xdr:from>
    <xdr:ext cx="340478" cy="259045"/>
    <xdr:sp macro="" textlink="">
      <xdr:nvSpPr>
        <xdr:cNvPr id="201" name="n_1mainValue【橋りょう・トンネル】&#10;有形固定資産減価償却率"/>
        <xdr:cNvSpPr txBox="1"/>
      </xdr:nvSpPr>
      <xdr:spPr>
        <a:xfrm>
          <a:off x="3614361" y="92782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163665</xdr:rowOff>
    </xdr:from>
    <xdr:ext cx="340478" cy="259045"/>
    <xdr:sp macro="" textlink="">
      <xdr:nvSpPr>
        <xdr:cNvPr id="202" name="n_2mainValue【橋りょう・トンネル】&#10;有形固定資産減価償却率"/>
        <xdr:cNvSpPr txBox="1"/>
      </xdr:nvSpPr>
      <xdr:spPr>
        <a:xfrm>
          <a:off x="2738061" y="92505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135907</xdr:rowOff>
    </xdr:from>
    <xdr:ext cx="340478" cy="259045"/>
    <xdr:sp macro="" textlink="">
      <xdr:nvSpPr>
        <xdr:cNvPr id="203" name="n_3mainValue【橋りょう・トンネル】&#10;有形固定資産減価償却率"/>
        <xdr:cNvSpPr txBox="1"/>
      </xdr:nvSpPr>
      <xdr:spPr>
        <a:xfrm>
          <a:off x="1849061" y="9222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53</xdr:row>
      <xdr:rowOff>108149</xdr:rowOff>
    </xdr:from>
    <xdr:ext cx="340478" cy="259045"/>
    <xdr:sp macro="" textlink="">
      <xdr:nvSpPr>
        <xdr:cNvPr id="204" name="n_4mainValue【橋りょう・トンネル】&#10;有形固定資産減価償却率"/>
        <xdr:cNvSpPr txBox="1"/>
      </xdr:nvSpPr>
      <xdr:spPr>
        <a:xfrm>
          <a:off x="960061" y="919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117332</xdr:rowOff>
    </xdr:from>
    <xdr:to>
      <xdr:col>54</xdr:col>
      <xdr:colOff>189865</xdr:colOff>
      <xdr:row>64</xdr:row>
      <xdr:rowOff>75043</xdr:rowOff>
    </xdr:to>
    <xdr:cxnSp macro="">
      <xdr:nvCxnSpPr>
        <xdr:cNvPr id="228" name="直線コネクタ 227"/>
        <xdr:cNvCxnSpPr/>
      </xdr:nvCxnSpPr>
      <xdr:spPr>
        <a:xfrm flipV="1">
          <a:off x="10476865" y="9718532"/>
          <a:ext cx="0" cy="132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78870</xdr:rowOff>
    </xdr:from>
    <xdr:ext cx="469744" cy="259045"/>
    <xdr:sp macro="" textlink="">
      <xdr:nvSpPr>
        <xdr:cNvPr id="229" name="【橋りょう・トンネル】&#10;一人当たり有形固定資産（償却資産）額最小値テキスト"/>
        <xdr:cNvSpPr txBox="1"/>
      </xdr:nvSpPr>
      <xdr:spPr>
        <a:xfrm>
          <a:off x="10515600" y="110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75043</xdr:rowOff>
    </xdr:from>
    <xdr:to>
      <xdr:col>55</xdr:col>
      <xdr:colOff>88900</xdr:colOff>
      <xdr:row>64</xdr:row>
      <xdr:rowOff>75043</xdr:rowOff>
    </xdr:to>
    <xdr:cxnSp macro="">
      <xdr:nvCxnSpPr>
        <xdr:cNvPr id="230" name="直線コネクタ 229"/>
        <xdr:cNvCxnSpPr/>
      </xdr:nvCxnSpPr>
      <xdr:spPr>
        <a:xfrm>
          <a:off x="10388600" y="11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64009</xdr:rowOff>
    </xdr:from>
    <xdr:ext cx="690189" cy="259045"/>
    <xdr:sp macro="" textlink="">
      <xdr:nvSpPr>
        <xdr:cNvPr id="231" name="【橋りょう・トンネル】&#10;一人当たり有形固定資産（償却資産）額最大値テキスト"/>
        <xdr:cNvSpPr txBox="1"/>
      </xdr:nvSpPr>
      <xdr:spPr>
        <a:xfrm>
          <a:off x="10515600" y="9493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117332</xdr:rowOff>
    </xdr:from>
    <xdr:to>
      <xdr:col>55</xdr:col>
      <xdr:colOff>88900</xdr:colOff>
      <xdr:row>56</xdr:row>
      <xdr:rowOff>117332</xdr:rowOff>
    </xdr:to>
    <xdr:cxnSp macro="">
      <xdr:nvCxnSpPr>
        <xdr:cNvPr id="232" name="直線コネクタ 231"/>
        <xdr:cNvCxnSpPr/>
      </xdr:nvCxnSpPr>
      <xdr:spPr>
        <a:xfrm>
          <a:off x="10388600" y="971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91000</xdr:rowOff>
    </xdr:from>
    <xdr:ext cx="599010" cy="259045"/>
    <xdr:sp macro="" textlink="">
      <xdr:nvSpPr>
        <xdr:cNvPr id="233" name="【橋りょう・トンネル】&#10;一人当たり有形固定資産（償却資産）額平均値テキスト"/>
        <xdr:cNvSpPr txBox="1"/>
      </xdr:nvSpPr>
      <xdr:spPr>
        <a:xfrm>
          <a:off x="10515600" y="10720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68123</xdr:rowOff>
    </xdr:from>
    <xdr:to>
      <xdr:col>55</xdr:col>
      <xdr:colOff>50800</xdr:colOff>
      <xdr:row>63</xdr:row>
      <xdr:rowOff>169723</xdr:rowOff>
    </xdr:to>
    <xdr:sp macro="" textlink="">
      <xdr:nvSpPr>
        <xdr:cNvPr id="234" name="フローチャート: 判断 233"/>
        <xdr:cNvSpPr/>
      </xdr:nvSpPr>
      <xdr:spPr>
        <a:xfrm>
          <a:off x="10426700" y="1086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72703</xdr:rowOff>
    </xdr:from>
    <xdr:to>
      <xdr:col>50</xdr:col>
      <xdr:colOff>165100</xdr:colOff>
      <xdr:row>64</xdr:row>
      <xdr:rowOff>2853</xdr:rowOff>
    </xdr:to>
    <xdr:sp macro="" textlink="">
      <xdr:nvSpPr>
        <xdr:cNvPr id="235" name="フローチャート: 判断 234"/>
        <xdr:cNvSpPr/>
      </xdr:nvSpPr>
      <xdr:spPr>
        <a:xfrm>
          <a:off x="9588500" y="1087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70163</xdr:rowOff>
    </xdr:from>
    <xdr:to>
      <xdr:col>46</xdr:col>
      <xdr:colOff>38100</xdr:colOff>
      <xdr:row>64</xdr:row>
      <xdr:rowOff>313</xdr:rowOff>
    </xdr:to>
    <xdr:sp macro="" textlink="">
      <xdr:nvSpPr>
        <xdr:cNvPr id="236" name="フローチャート: 判断 235"/>
        <xdr:cNvSpPr/>
      </xdr:nvSpPr>
      <xdr:spPr>
        <a:xfrm>
          <a:off x="8699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69290</xdr:rowOff>
    </xdr:from>
    <xdr:to>
      <xdr:col>41</xdr:col>
      <xdr:colOff>101600</xdr:colOff>
      <xdr:row>63</xdr:row>
      <xdr:rowOff>170890</xdr:rowOff>
    </xdr:to>
    <xdr:sp macro="" textlink="">
      <xdr:nvSpPr>
        <xdr:cNvPr id="237" name="フローチャート: 判断 236"/>
        <xdr:cNvSpPr/>
      </xdr:nvSpPr>
      <xdr:spPr>
        <a:xfrm>
          <a:off x="7810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74047</xdr:rowOff>
    </xdr:from>
    <xdr:to>
      <xdr:col>36</xdr:col>
      <xdr:colOff>165100</xdr:colOff>
      <xdr:row>64</xdr:row>
      <xdr:rowOff>4197</xdr:rowOff>
    </xdr:to>
    <xdr:sp macro="" textlink="">
      <xdr:nvSpPr>
        <xdr:cNvPr id="238" name="フローチャート: 判断 237"/>
        <xdr:cNvSpPr/>
      </xdr:nvSpPr>
      <xdr:spPr>
        <a:xfrm>
          <a:off x="6921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137204</xdr:rowOff>
    </xdr:from>
    <xdr:to>
      <xdr:col>55</xdr:col>
      <xdr:colOff>50800</xdr:colOff>
      <xdr:row>64</xdr:row>
      <xdr:rowOff>67354</xdr:rowOff>
    </xdr:to>
    <xdr:sp macro="" textlink="">
      <xdr:nvSpPr>
        <xdr:cNvPr id="244" name="楕円 243"/>
        <xdr:cNvSpPr/>
      </xdr:nvSpPr>
      <xdr:spPr>
        <a:xfrm>
          <a:off x="10426700" y="109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52131</xdr:rowOff>
    </xdr:from>
    <xdr:ext cx="599010" cy="259045"/>
    <xdr:sp macro="" textlink="">
      <xdr:nvSpPr>
        <xdr:cNvPr id="245" name="【橋りょう・トンネル】&#10;一人当たり有形固定資産（償却資産）額該当値テキスト"/>
        <xdr:cNvSpPr txBox="1"/>
      </xdr:nvSpPr>
      <xdr:spPr>
        <a:xfrm>
          <a:off x="10515600" y="1085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25315</xdr:rowOff>
    </xdr:from>
    <xdr:to>
      <xdr:col>50</xdr:col>
      <xdr:colOff>165100</xdr:colOff>
      <xdr:row>64</xdr:row>
      <xdr:rowOff>126915</xdr:rowOff>
    </xdr:to>
    <xdr:sp macro="" textlink="">
      <xdr:nvSpPr>
        <xdr:cNvPr id="246" name="楕円 245"/>
        <xdr:cNvSpPr/>
      </xdr:nvSpPr>
      <xdr:spPr>
        <a:xfrm>
          <a:off x="9588500" y="1099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16554</xdr:rowOff>
    </xdr:from>
    <xdr:to>
      <xdr:col>55</xdr:col>
      <xdr:colOff>0</xdr:colOff>
      <xdr:row>64</xdr:row>
      <xdr:rowOff>76115</xdr:rowOff>
    </xdr:to>
    <xdr:cxnSp macro="">
      <xdr:nvCxnSpPr>
        <xdr:cNvPr id="247" name="直線コネクタ 246"/>
        <xdr:cNvCxnSpPr/>
      </xdr:nvCxnSpPr>
      <xdr:spPr>
        <a:xfrm flipV="1">
          <a:off x="9639300" y="10989354"/>
          <a:ext cx="838200" cy="5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25316</xdr:rowOff>
    </xdr:from>
    <xdr:to>
      <xdr:col>46</xdr:col>
      <xdr:colOff>38100</xdr:colOff>
      <xdr:row>64</xdr:row>
      <xdr:rowOff>126916</xdr:rowOff>
    </xdr:to>
    <xdr:sp macro="" textlink="">
      <xdr:nvSpPr>
        <xdr:cNvPr id="248" name="楕円 247"/>
        <xdr:cNvSpPr/>
      </xdr:nvSpPr>
      <xdr:spPr>
        <a:xfrm>
          <a:off x="8699500" y="1099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76115</xdr:rowOff>
    </xdr:from>
    <xdr:to>
      <xdr:col>50</xdr:col>
      <xdr:colOff>114300</xdr:colOff>
      <xdr:row>64</xdr:row>
      <xdr:rowOff>76116</xdr:rowOff>
    </xdr:to>
    <xdr:cxnSp macro="">
      <xdr:nvCxnSpPr>
        <xdr:cNvPr id="249" name="直線コネクタ 248"/>
        <xdr:cNvCxnSpPr/>
      </xdr:nvCxnSpPr>
      <xdr:spPr>
        <a:xfrm flipV="1">
          <a:off x="8750300" y="11048915"/>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25317</xdr:rowOff>
    </xdr:from>
    <xdr:to>
      <xdr:col>41</xdr:col>
      <xdr:colOff>101600</xdr:colOff>
      <xdr:row>64</xdr:row>
      <xdr:rowOff>126917</xdr:rowOff>
    </xdr:to>
    <xdr:sp macro="" textlink="">
      <xdr:nvSpPr>
        <xdr:cNvPr id="250" name="楕円 249"/>
        <xdr:cNvSpPr/>
      </xdr:nvSpPr>
      <xdr:spPr>
        <a:xfrm>
          <a:off x="7810500" y="1099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76116</xdr:rowOff>
    </xdr:from>
    <xdr:to>
      <xdr:col>45</xdr:col>
      <xdr:colOff>177800</xdr:colOff>
      <xdr:row>64</xdr:row>
      <xdr:rowOff>76117</xdr:rowOff>
    </xdr:to>
    <xdr:cxnSp macro="">
      <xdr:nvCxnSpPr>
        <xdr:cNvPr id="251" name="直線コネクタ 250"/>
        <xdr:cNvCxnSpPr/>
      </xdr:nvCxnSpPr>
      <xdr:spPr>
        <a:xfrm flipV="1">
          <a:off x="7861300" y="11048916"/>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25318</xdr:rowOff>
    </xdr:from>
    <xdr:to>
      <xdr:col>36</xdr:col>
      <xdr:colOff>165100</xdr:colOff>
      <xdr:row>64</xdr:row>
      <xdr:rowOff>126918</xdr:rowOff>
    </xdr:to>
    <xdr:sp macro="" textlink="">
      <xdr:nvSpPr>
        <xdr:cNvPr id="252" name="楕円 251"/>
        <xdr:cNvSpPr/>
      </xdr:nvSpPr>
      <xdr:spPr>
        <a:xfrm>
          <a:off x="6921500" y="1099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76117</xdr:rowOff>
    </xdr:from>
    <xdr:to>
      <xdr:col>41</xdr:col>
      <xdr:colOff>50800</xdr:colOff>
      <xdr:row>64</xdr:row>
      <xdr:rowOff>76118</xdr:rowOff>
    </xdr:to>
    <xdr:cxnSp macro="">
      <xdr:nvCxnSpPr>
        <xdr:cNvPr id="253" name="直線コネクタ 252"/>
        <xdr:cNvCxnSpPr/>
      </xdr:nvCxnSpPr>
      <xdr:spPr>
        <a:xfrm flipV="1">
          <a:off x="6972300" y="11048917"/>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19380</xdr:rowOff>
    </xdr:from>
    <xdr:ext cx="599010" cy="259045"/>
    <xdr:sp macro="" textlink="">
      <xdr:nvSpPr>
        <xdr:cNvPr id="254" name="n_1aveValue【橋りょう・トンネル】&#10;一人当たり有形固定資産（償却資産）額"/>
        <xdr:cNvSpPr txBox="1"/>
      </xdr:nvSpPr>
      <xdr:spPr>
        <a:xfrm>
          <a:off x="9327095" y="1064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16840</xdr:rowOff>
    </xdr:from>
    <xdr:ext cx="599010" cy="259045"/>
    <xdr:sp macro="" textlink="">
      <xdr:nvSpPr>
        <xdr:cNvPr id="255" name="n_2aveValue【橋りょう・トンネル】&#10;一人当たり有形固定資産（償却資産）額"/>
        <xdr:cNvSpPr txBox="1"/>
      </xdr:nvSpPr>
      <xdr:spPr>
        <a:xfrm>
          <a:off x="84507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15967</xdr:rowOff>
    </xdr:from>
    <xdr:ext cx="599010" cy="259045"/>
    <xdr:sp macro="" textlink="">
      <xdr:nvSpPr>
        <xdr:cNvPr id="256" name="n_3aveValue【橋りょう・トンネル】&#10;一人当たり有形固定資産（償却資産）額"/>
        <xdr:cNvSpPr txBox="1"/>
      </xdr:nvSpPr>
      <xdr:spPr>
        <a:xfrm>
          <a:off x="7561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20724</xdr:rowOff>
    </xdr:from>
    <xdr:ext cx="599010" cy="259045"/>
    <xdr:sp macro="" textlink="">
      <xdr:nvSpPr>
        <xdr:cNvPr id="257" name="n_4aveValue【橋りょう・トンネル】&#10;一人当たり有形固定資産（償却資産）額"/>
        <xdr:cNvSpPr txBox="1"/>
      </xdr:nvSpPr>
      <xdr:spPr>
        <a:xfrm>
          <a:off x="6672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64</xdr:row>
      <xdr:rowOff>118042</xdr:rowOff>
    </xdr:from>
    <xdr:ext cx="378565" cy="259045"/>
    <xdr:sp macro="" textlink="">
      <xdr:nvSpPr>
        <xdr:cNvPr id="258" name="n_1mainValue【橋りょう・トンネル】&#10;一人当たり有形固定資産（償却資産）額"/>
        <xdr:cNvSpPr txBox="1"/>
      </xdr:nvSpPr>
      <xdr:spPr>
        <a:xfrm>
          <a:off x="9437317" y="11090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64</xdr:row>
      <xdr:rowOff>118043</xdr:rowOff>
    </xdr:from>
    <xdr:ext cx="378565" cy="259045"/>
    <xdr:sp macro="" textlink="">
      <xdr:nvSpPr>
        <xdr:cNvPr id="259" name="n_2mainValue【橋りょう・トンネル】&#10;一人当たり有形固定資産（償却資産）額"/>
        <xdr:cNvSpPr txBox="1"/>
      </xdr:nvSpPr>
      <xdr:spPr>
        <a:xfrm>
          <a:off x="8561017" y="11090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64</xdr:row>
      <xdr:rowOff>118044</xdr:rowOff>
    </xdr:from>
    <xdr:ext cx="378565" cy="259045"/>
    <xdr:sp macro="" textlink="">
      <xdr:nvSpPr>
        <xdr:cNvPr id="260" name="n_3mainValue【橋りょう・トンネル】&#10;一人当たり有形固定資産（償却資産）額"/>
        <xdr:cNvSpPr txBox="1"/>
      </xdr:nvSpPr>
      <xdr:spPr>
        <a:xfrm>
          <a:off x="7672017" y="1109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64</xdr:row>
      <xdr:rowOff>118045</xdr:rowOff>
    </xdr:from>
    <xdr:ext cx="378565" cy="259045"/>
    <xdr:sp macro="" textlink="">
      <xdr:nvSpPr>
        <xdr:cNvPr id="261" name="n_4mainValue【橋りょう・トンネル】&#10;一人当たり有形固定資産（償却資産）額"/>
        <xdr:cNvSpPr txBox="1"/>
      </xdr:nvSpPr>
      <xdr:spPr>
        <a:xfrm>
          <a:off x="6783017" y="1109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134438</xdr:rowOff>
    </xdr:to>
    <xdr:cxnSp macro="">
      <xdr:nvCxnSpPr>
        <xdr:cNvPr id="287" name="直線コネクタ 286"/>
        <xdr:cNvCxnSpPr/>
      </xdr:nvCxnSpPr>
      <xdr:spPr>
        <a:xfrm flipV="1">
          <a:off x="4634865" y="13350784"/>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138265</xdr:rowOff>
    </xdr:from>
    <xdr:ext cx="405111" cy="259045"/>
    <xdr:sp macro="" textlink="">
      <xdr:nvSpPr>
        <xdr:cNvPr id="288" name="【公営住宅】&#10;有形固定資産減価償却率最小値テキスト"/>
        <xdr:cNvSpPr txBox="1"/>
      </xdr:nvSpPr>
      <xdr:spPr>
        <a:xfrm>
          <a:off x="4673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134438</xdr:rowOff>
    </xdr:from>
    <xdr:to>
      <xdr:col>24</xdr:col>
      <xdr:colOff>152400</xdr:colOff>
      <xdr:row>86</xdr:row>
      <xdr:rowOff>134438</xdr:rowOff>
    </xdr:to>
    <xdr:cxnSp macro="">
      <xdr:nvCxnSpPr>
        <xdr:cNvPr id="289" name="直線コネクタ 288"/>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139172</xdr:rowOff>
    </xdr:from>
    <xdr:ext cx="405111" cy="259045"/>
    <xdr:sp macro="" textlink="">
      <xdr:nvSpPr>
        <xdr:cNvPr id="292" name="【公営住宅】&#10;有形固定資産減価償却率平均値テキスト"/>
        <xdr:cNvSpPr txBox="1"/>
      </xdr:nvSpPr>
      <xdr:spPr>
        <a:xfrm>
          <a:off x="4673600" y="14198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293" name="フローチャート: 判断 292"/>
        <xdr:cNvSpPr/>
      </xdr:nvSpPr>
      <xdr:spPr>
        <a:xfrm>
          <a:off x="45847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104866</xdr:rowOff>
    </xdr:from>
    <xdr:to>
      <xdr:col>20</xdr:col>
      <xdr:colOff>38100</xdr:colOff>
      <xdr:row>84</xdr:row>
      <xdr:rowOff>35016</xdr:rowOff>
    </xdr:to>
    <xdr:sp macro="" textlink="">
      <xdr:nvSpPr>
        <xdr:cNvPr id="294" name="フローチャート: 判断 293"/>
        <xdr:cNvSpPr/>
      </xdr:nvSpPr>
      <xdr:spPr>
        <a:xfrm>
          <a:off x="3746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96701</xdr:rowOff>
    </xdr:from>
    <xdr:to>
      <xdr:col>15</xdr:col>
      <xdr:colOff>101600</xdr:colOff>
      <xdr:row>84</xdr:row>
      <xdr:rowOff>26851</xdr:rowOff>
    </xdr:to>
    <xdr:sp macro="" textlink="">
      <xdr:nvSpPr>
        <xdr:cNvPr id="295" name="フローチャート: 判断 294"/>
        <xdr:cNvSpPr/>
      </xdr:nvSpPr>
      <xdr:spPr>
        <a:xfrm>
          <a:off x="2857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83638</xdr:rowOff>
    </xdr:from>
    <xdr:to>
      <xdr:col>10</xdr:col>
      <xdr:colOff>165100</xdr:colOff>
      <xdr:row>84</xdr:row>
      <xdr:rowOff>13788</xdr:rowOff>
    </xdr:to>
    <xdr:sp macro="" textlink="">
      <xdr:nvSpPr>
        <xdr:cNvPr id="296" name="フローチャート: 判断 295"/>
        <xdr:cNvSpPr/>
      </xdr:nvSpPr>
      <xdr:spPr>
        <a:xfrm>
          <a:off x="1968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65677</xdr:rowOff>
    </xdr:from>
    <xdr:to>
      <xdr:col>6</xdr:col>
      <xdr:colOff>38100</xdr:colOff>
      <xdr:row>83</xdr:row>
      <xdr:rowOff>167277</xdr:rowOff>
    </xdr:to>
    <xdr:sp macro="" textlink="">
      <xdr:nvSpPr>
        <xdr:cNvPr id="297" name="フローチャート: 判断 296"/>
        <xdr:cNvSpPr/>
      </xdr:nvSpPr>
      <xdr:spPr>
        <a:xfrm>
          <a:off x="1079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31387</xdr:rowOff>
    </xdr:from>
    <xdr:to>
      <xdr:col>24</xdr:col>
      <xdr:colOff>114300</xdr:colOff>
      <xdr:row>85</xdr:row>
      <xdr:rowOff>132987</xdr:rowOff>
    </xdr:to>
    <xdr:sp macro="" textlink="">
      <xdr:nvSpPr>
        <xdr:cNvPr id="303" name="楕円 302"/>
        <xdr:cNvSpPr/>
      </xdr:nvSpPr>
      <xdr:spPr>
        <a:xfrm>
          <a:off x="45847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9814</xdr:rowOff>
    </xdr:from>
    <xdr:ext cx="405111" cy="259045"/>
    <xdr:sp macro="" textlink="">
      <xdr:nvSpPr>
        <xdr:cNvPr id="304" name="【公営住宅】&#10;有形固定資産減価償却率該当値テキスト"/>
        <xdr:cNvSpPr txBox="1"/>
      </xdr:nvSpPr>
      <xdr:spPr>
        <a:xfrm>
          <a:off x="4673600" y="1458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166914</xdr:rowOff>
    </xdr:from>
    <xdr:to>
      <xdr:col>20</xdr:col>
      <xdr:colOff>38100</xdr:colOff>
      <xdr:row>85</xdr:row>
      <xdr:rowOff>97064</xdr:rowOff>
    </xdr:to>
    <xdr:sp macro="" textlink="">
      <xdr:nvSpPr>
        <xdr:cNvPr id="305" name="楕円 304"/>
        <xdr:cNvSpPr/>
      </xdr:nvSpPr>
      <xdr:spPr>
        <a:xfrm>
          <a:off x="3746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46264</xdr:rowOff>
    </xdr:from>
    <xdr:to>
      <xdr:col>24</xdr:col>
      <xdr:colOff>63500</xdr:colOff>
      <xdr:row>85</xdr:row>
      <xdr:rowOff>82187</xdr:rowOff>
    </xdr:to>
    <xdr:cxnSp macro="">
      <xdr:nvCxnSpPr>
        <xdr:cNvPr id="306" name="直線コネクタ 305"/>
        <xdr:cNvCxnSpPr/>
      </xdr:nvCxnSpPr>
      <xdr:spPr>
        <a:xfrm>
          <a:off x="3797300" y="1461951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23223</xdr:rowOff>
    </xdr:from>
    <xdr:to>
      <xdr:col>15</xdr:col>
      <xdr:colOff>101600</xdr:colOff>
      <xdr:row>85</xdr:row>
      <xdr:rowOff>124823</xdr:rowOff>
    </xdr:to>
    <xdr:sp macro="" textlink="">
      <xdr:nvSpPr>
        <xdr:cNvPr id="307" name="楕円 306"/>
        <xdr:cNvSpPr/>
      </xdr:nvSpPr>
      <xdr:spPr>
        <a:xfrm>
          <a:off x="2857500" y="145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46264</xdr:rowOff>
    </xdr:from>
    <xdr:to>
      <xdr:col>19</xdr:col>
      <xdr:colOff>177800</xdr:colOff>
      <xdr:row>85</xdr:row>
      <xdr:rowOff>74023</xdr:rowOff>
    </xdr:to>
    <xdr:cxnSp macro="">
      <xdr:nvCxnSpPr>
        <xdr:cNvPr id="308" name="直線コネクタ 307"/>
        <xdr:cNvCxnSpPr/>
      </xdr:nvCxnSpPr>
      <xdr:spPr>
        <a:xfrm flipV="1">
          <a:off x="2908300" y="1461951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150586</xdr:rowOff>
    </xdr:from>
    <xdr:to>
      <xdr:col>10</xdr:col>
      <xdr:colOff>165100</xdr:colOff>
      <xdr:row>85</xdr:row>
      <xdr:rowOff>80736</xdr:rowOff>
    </xdr:to>
    <xdr:sp macro="" textlink="">
      <xdr:nvSpPr>
        <xdr:cNvPr id="309" name="楕円 308"/>
        <xdr:cNvSpPr/>
      </xdr:nvSpPr>
      <xdr:spPr>
        <a:xfrm>
          <a:off x="1968500"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29936</xdr:rowOff>
    </xdr:from>
    <xdr:to>
      <xdr:col>15</xdr:col>
      <xdr:colOff>50800</xdr:colOff>
      <xdr:row>85</xdr:row>
      <xdr:rowOff>74023</xdr:rowOff>
    </xdr:to>
    <xdr:cxnSp macro="">
      <xdr:nvCxnSpPr>
        <xdr:cNvPr id="310" name="直線コネクタ 309"/>
        <xdr:cNvCxnSpPr/>
      </xdr:nvCxnSpPr>
      <xdr:spPr>
        <a:xfrm>
          <a:off x="2019300" y="1460318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126093</xdr:rowOff>
    </xdr:from>
    <xdr:to>
      <xdr:col>6</xdr:col>
      <xdr:colOff>38100</xdr:colOff>
      <xdr:row>85</xdr:row>
      <xdr:rowOff>56243</xdr:rowOff>
    </xdr:to>
    <xdr:sp macro="" textlink="">
      <xdr:nvSpPr>
        <xdr:cNvPr id="311" name="楕円 310"/>
        <xdr:cNvSpPr/>
      </xdr:nvSpPr>
      <xdr:spPr>
        <a:xfrm>
          <a:off x="1079500" y="1452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5443</xdr:rowOff>
    </xdr:from>
    <xdr:to>
      <xdr:col>10</xdr:col>
      <xdr:colOff>114300</xdr:colOff>
      <xdr:row>85</xdr:row>
      <xdr:rowOff>29936</xdr:rowOff>
    </xdr:to>
    <xdr:cxnSp macro="">
      <xdr:nvCxnSpPr>
        <xdr:cNvPr id="312" name="直線コネクタ 311"/>
        <xdr:cNvCxnSpPr/>
      </xdr:nvCxnSpPr>
      <xdr:spPr>
        <a:xfrm>
          <a:off x="1130300" y="1457869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51543</xdr:rowOff>
    </xdr:from>
    <xdr:ext cx="405111" cy="259045"/>
    <xdr:sp macro="" textlink="">
      <xdr:nvSpPr>
        <xdr:cNvPr id="313" name="n_1aveValue【公営住宅】&#10;有形固定資産減価償却率"/>
        <xdr:cNvSpPr txBox="1"/>
      </xdr:nvSpPr>
      <xdr:spPr>
        <a:xfrm>
          <a:off x="35820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43378</xdr:rowOff>
    </xdr:from>
    <xdr:ext cx="405111" cy="259045"/>
    <xdr:sp macro="" textlink="">
      <xdr:nvSpPr>
        <xdr:cNvPr id="314" name="n_2aveValue【公営住宅】&#10;有形固定資産減価償却率"/>
        <xdr:cNvSpPr txBox="1"/>
      </xdr:nvSpPr>
      <xdr:spPr>
        <a:xfrm>
          <a:off x="2705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30315</xdr:rowOff>
    </xdr:from>
    <xdr:ext cx="405111" cy="259045"/>
    <xdr:sp macro="" textlink="">
      <xdr:nvSpPr>
        <xdr:cNvPr id="315" name="n_3aveValue【公営住宅】&#10;有形固定資産減価償却率"/>
        <xdr:cNvSpPr txBox="1"/>
      </xdr:nvSpPr>
      <xdr:spPr>
        <a:xfrm>
          <a:off x="1816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12354</xdr:rowOff>
    </xdr:from>
    <xdr:ext cx="405111" cy="259045"/>
    <xdr:sp macro="" textlink="">
      <xdr:nvSpPr>
        <xdr:cNvPr id="316" name="n_4aveValue【公営住宅】&#10;有形固定資産減価償却率"/>
        <xdr:cNvSpPr txBox="1"/>
      </xdr:nvSpPr>
      <xdr:spPr>
        <a:xfrm>
          <a:off x="927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88191</xdr:rowOff>
    </xdr:from>
    <xdr:ext cx="405111" cy="259045"/>
    <xdr:sp macro="" textlink="">
      <xdr:nvSpPr>
        <xdr:cNvPr id="317" name="n_1mainValue【公営住宅】&#10;有形固定資産減価償却率"/>
        <xdr:cNvSpPr txBox="1"/>
      </xdr:nvSpPr>
      <xdr:spPr>
        <a:xfrm>
          <a:off x="3582044" y="1466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115950</xdr:rowOff>
    </xdr:from>
    <xdr:ext cx="405111" cy="259045"/>
    <xdr:sp macro="" textlink="">
      <xdr:nvSpPr>
        <xdr:cNvPr id="318" name="n_2mainValue【公営住宅】&#10;有形固定資産減価償却率"/>
        <xdr:cNvSpPr txBox="1"/>
      </xdr:nvSpPr>
      <xdr:spPr>
        <a:xfrm>
          <a:off x="2705744" y="1468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71863</xdr:rowOff>
    </xdr:from>
    <xdr:ext cx="405111" cy="259045"/>
    <xdr:sp macro="" textlink="">
      <xdr:nvSpPr>
        <xdr:cNvPr id="319" name="n_3mainValue【公営住宅】&#10;有形固定資産減価償却率"/>
        <xdr:cNvSpPr txBox="1"/>
      </xdr:nvSpPr>
      <xdr:spPr>
        <a:xfrm>
          <a:off x="1816744" y="1464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47370</xdr:rowOff>
    </xdr:from>
    <xdr:ext cx="405111" cy="259045"/>
    <xdr:sp macro="" textlink="">
      <xdr:nvSpPr>
        <xdr:cNvPr id="320" name="n_4mainValue【公営住宅】&#10;有形固定資産減価償却率"/>
        <xdr:cNvSpPr txBox="1"/>
      </xdr:nvSpPr>
      <xdr:spPr>
        <a:xfrm>
          <a:off x="927744" y="1462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120968</xdr:rowOff>
    </xdr:from>
    <xdr:to>
      <xdr:col>54</xdr:col>
      <xdr:colOff>189865</xdr:colOff>
      <xdr:row>85</xdr:row>
      <xdr:rowOff>93535</xdr:rowOff>
    </xdr:to>
    <xdr:cxnSp macro="">
      <xdr:nvCxnSpPr>
        <xdr:cNvPr id="340" name="直線コネクタ 339"/>
        <xdr:cNvCxnSpPr/>
      </xdr:nvCxnSpPr>
      <xdr:spPr>
        <a:xfrm flipV="1">
          <a:off x="10476865" y="13494068"/>
          <a:ext cx="0" cy="1172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1" name="【公営住宅】&#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2" name="直線コネクタ 34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67645</xdr:rowOff>
    </xdr:from>
    <xdr:ext cx="469744" cy="259045"/>
    <xdr:sp macro="" textlink="">
      <xdr:nvSpPr>
        <xdr:cNvPr id="343" name="【公営住宅】&#10;一人当たり面積最大値テキスト"/>
        <xdr:cNvSpPr txBox="1"/>
      </xdr:nvSpPr>
      <xdr:spPr>
        <a:xfrm>
          <a:off x="10515600" y="1326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120968</xdr:rowOff>
    </xdr:from>
    <xdr:to>
      <xdr:col>55</xdr:col>
      <xdr:colOff>88900</xdr:colOff>
      <xdr:row>78</xdr:row>
      <xdr:rowOff>120968</xdr:rowOff>
    </xdr:to>
    <xdr:cxnSp macro="">
      <xdr:nvCxnSpPr>
        <xdr:cNvPr id="344" name="直線コネクタ 343"/>
        <xdr:cNvCxnSpPr/>
      </xdr:nvCxnSpPr>
      <xdr:spPr>
        <a:xfrm>
          <a:off x="10388600" y="1349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154195</xdr:rowOff>
    </xdr:from>
    <xdr:ext cx="469744" cy="259045"/>
    <xdr:sp macro="" textlink="">
      <xdr:nvSpPr>
        <xdr:cNvPr id="345" name="【公営住宅】&#10;一人当たり面積平均値テキスト"/>
        <xdr:cNvSpPr txBox="1"/>
      </xdr:nvSpPr>
      <xdr:spPr>
        <a:xfrm>
          <a:off x="10515600" y="1404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131318</xdr:rowOff>
    </xdr:from>
    <xdr:to>
      <xdr:col>55</xdr:col>
      <xdr:colOff>50800</xdr:colOff>
      <xdr:row>83</xdr:row>
      <xdr:rowOff>61468</xdr:rowOff>
    </xdr:to>
    <xdr:sp macro="" textlink="">
      <xdr:nvSpPr>
        <xdr:cNvPr id="346" name="フローチャート: 判断 345"/>
        <xdr:cNvSpPr/>
      </xdr:nvSpPr>
      <xdr:spPr>
        <a:xfrm>
          <a:off x="104267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133032</xdr:rowOff>
    </xdr:from>
    <xdr:to>
      <xdr:col>50</xdr:col>
      <xdr:colOff>165100</xdr:colOff>
      <xdr:row>83</xdr:row>
      <xdr:rowOff>63182</xdr:rowOff>
    </xdr:to>
    <xdr:sp macro="" textlink="">
      <xdr:nvSpPr>
        <xdr:cNvPr id="347" name="フローチャート: 判断 346"/>
        <xdr:cNvSpPr/>
      </xdr:nvSpPr>
      <xdr:spPr>
        <a:xfrm>
          <a:off x="9588500" y="1419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135319</xdr:rowOff>
    </xdr:from>
    <xdr:to>
      <xdr:col>46</xdr:col>
      <xdr:colOff>38100</xdr:colOff>
      <xdr:row>83</xdr:row>
      <xdr:rowOff>65469</xdr:rowOff>
    </xdr:to>
    <xdr:sp macro="" textlink="">
      <xdr:nvSpPr>
        <xdr:cNvPr id="348" name="フローチャート: 判断 347"/>
        <xdr:cNvSpPr/>
      </xdr:nvSpPr>
      <xdr:spPr>
        <a:xfrm>
          <a:off x="8699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124461</xdr:rowOff>
    </xdr:from>
    <xdr:to>
      <xdr:col>41</xdr:col>
      <xdr:colOff>101600</xdr:colOff>
      <xdr:row>83</xdr:row>
      <xdr:rowOff>54611</xdr:rowOff>
    </xdr:to>
    <xdr:sp macro="" textlink="">
      <xdr:nvSpPr>
        <xdr:cNvPr id="349" name="フローチャート: 判断 348"/>
        <xdr:cNvSpPr/>
      </xdr:nvSpPr>
      <xdr:spPr>
        <a:xfrm>
          <a:off x="781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158178</xdr:rowOff>
    </xdr:from>
    <xdr:to>
      <xdr:col>36</xdr:col>
      <xdr:colOff>165100</xdr:colOff>
      <xdr:row>83</xdr:row>
      <xdr:rowOff>88328</xdr:rowOff>
    </xdr:to>
    <xdr:sp macro="" textlink="">
      <xdr:nvSpPr>
        <xdr:cNvPr id="350" name="フローチャート: 判断 349"/>
        <xdr:cNvSpPr/>
      </xdr:nvSpPr>
      <xdr:spPr>
        <a:xfrm>
          <a:off x="6921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2730</xdr:rowOff>
    </xdr:from>
    <xdr:to>
      <xdr:col>55</xdr:col>
      <xdr:colOff>50800</xdr:colOff>
      <xdr:row>83</xdr:row>
      <xdr:rowOff>104330</xdr:rowOff>
    </xdr:to>
    <xdr:sp macro="" textlink="">
      <xdr:nvSpPr>
        <xdr:cNvPr id="356" name="楕円 355"/>
        <xdr:cNvSpPr/>
      </xdr:nvSpPr>
      <xdr:spPr>
        <a:xfrm>
          <a:off x="10426700" y="1423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152607</xdr:rowOff>
    </xdr:from>
    <xdr:ext cx="469744" cy="259045"/>
    <xdr:sp macro="" textlink="">
      <xdr:nvSpPr>
        <xdr:cNvPr id="357" name="【公営住宅】&#10;一人当たり面積該当値テキスト"/>
        <xdr:cNvSpPr txBox="1"/>
      </xdr:nvSpPr>
      <xdr:spPr>
        <a:xfrm>
          <a:off x="10515600" y="1421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7874</xdr:rowOff>
    </xdr:from>
    <xdr:to>
      <xdr:col>50</xdr:col>
      <xdr:colOff>165100</xdr:colOff>
      <xdr:row>83</xdr:row>
      <xdr:rowOff>109474</xdr:rowOff>
    </xdr:to>
    <xdr:sp macro="" textlink="">
      <xdr:nvSpPr>
        <xdr:cNvPr id="358" name="楕円 357"/>
        <xdr:cNvSpPr/>
      </xdr:nvSpPr>
      <xdr:spPr>
        <a:xfrm>
          <a:off x="9588500" y="1423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53530</xdr:rowOff>
    </xdr:from>
    <xdr:to>
      <xdr:col>55</xdr:col>
      <xdr:colOff>0</xdr:colOff>
      <xdr:row>83</xdr:row>
      <xdr:rowOff>58674</xdr:rowOff>
    </xdr:to>
    <xdr:cxnSp macro="">
      <xdr:nvCxnSpPr>
        <xdr:cNvPr id="359" name="直線コネクタ 358"/>
        <xdr:cNvCxnSpPr/>
      </xdr:nvCxnSpPr>
      <xdr:spPr>
        <a:xfrm flipV="1">
          <a:off x="9639300" y="14283880"/>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11875</xdr:rowOff>
    </xdr:from>
    <xdr:to>
      <xdr:col>46</xdr:col>
      <xdr:colOff>38100</xdr:colOff>
      <xdr:row>83</xdr:row>
      <xdr:rowOff>113475</xdr:rowOff>
    </xdr:to>
    <xdr:sp macro="" textlink="">
      <xdr:nvSpPr>
        <xdr:cNvPr id="360" name="楕円 359"/>
        <xdr:cNvSpPr/>
      </xdr:nvSpPr>
      <xdr:spPr>
        <a:xfrm>
          <a:off x="8699500" y="1424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58674</xdr:rowOff>
    </xdr:from>
    <xdr:to>
      <xdr:col>50</xdr:col>
      <xdr:colOff>114300</xdr:colOff>
      <xdr:row>83</xdr:row>
      <xdr:rowOff>62675</xdr:rowOff>
    </xdr:to>
    <xdr:cxnSp macro="">
      <xdr:nvCxnSpPr>
        <xdr:cNvPr id="361" name="直線コネクタ 360"/>
        <xdr:cNvCxnSpPr/>
      </xdr:nvCxnSpPr>
      <xdr:spPr>
        <a:xfrm flipV="1">
          <a:off x="8750300" y="14289024"/>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15303</xdr:rowOff>
    </xdr:from>
    <xdr:to>
      <xdr:col>41</xdr:col>
      <xdr:colOff>101600</xdr:colOff>
      <xdr:row>83</xdr:row>
      <xdr:rowOff>116903</xdr:rowOff>
    </xdr:to>
    <xdr:sp macro="" textlink="">
      <xdr:nvSpPr>
        <xdr:cNvPr id="362" name="楕円 361"/>
        <xdr:cNvSpPr/>
      </xdr:nvSpPr>
      <xdr:spPr>
        <a:xfrm>
          <a:off x="7810500" y="1424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62675</xdr:rowOff>
    </xdr:from>
    <xdr:to>
      <xdr:col>45</xdr:col>
      <xdr:colOff>177800</xdr:colOff>
      <xdr:row>83</xdr:row>
      <xdr:rowOff>66103</xdr:rowOff>
    </xdr:to>
    <xdr:cxnSp macro="">
      <xdr:nvCxnSpPr>
        <xdr:cNvPr id="363" name="直線コネクタ 362"/>
        <xdr:cNvCxnSpPr/>
      </xdr:nvCxnSpPr>
      <xdr:spPr>
        <a:xfrm flipV="1">
          <a:off x="7861300" y="14293025"/>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19304</xdr:rowOff>
    </xdr:from>
    <xdr:to>
      <xdr:col>36</xdr:col>
      <xdr:colOff>165100</xdr:colOff>
      <xdr:row>83</xdr:row>
      <xdr:rowOff>120904</xdr:rowOff>
    </xdr:to>
    <xdr:sp macro="" textlink="">
      <xdr:nvSpPr>
        <xdr:cNvPr id="364" name="楕円 363"/>
        <xdr:cNvSpPr/>
      </xdr:nvSpPr>
      <xdr:spPr>
        <a:xfrm>
          <a:off x="6921500" y="142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66103</xdr:rowOff>
    </xdr:from>
    <xdr:to>
      <xdr:col>41</xdr:col>
      <xdr:colOff>50800</xdr:colOff>
      <xdr:row>83</xdr:row>
      <xdr:rowOff>70104</xdr:rowOff>
    </xdr:to>
    <xdr:cxnSp macro="">
      <xdr:nvCxnSpPr>
        <xdr:cNvPr id="365" name="直線コネクタ 364"/>
        <xdr:cNvCxnSpPr/>
      </xdr:nvCxnSpPr>
      <xdr:spPr>
        <a:xfrm flipV="1">
          <a:off x="6972300" y="14296453"/>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79709</xdr:rowOff>
    </xdr:from>
    <xdr:ext cx="469744" cy="259045"/>
    <xdr:sp macro="" textlink="">
      <xdr:nvSpPr>
        <xdr:cNvPr id="366" name="n_1aveValue【公営住宅】&#10;一人当たり面積"/>
        <xdr:cNvSpPr txBox="1"/>
      </xdr:nvSpPr>
      <xdr:spPr>
        <a:xfrm>
          <a:off x="9391727" y="1396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81996</xdr:rowOff>
    </xdr:from>
    <xdr:ext cx="469744" cy="259045"/>
    <xdr:sp macro="" textlink="">
      <xdr:nvSpPr>
        <xdr:cNvPr id="367" name="n_2aveValue【公営住宅】&#10;一人当たり面積"/>
        <xdr:cNvSpPr txBox="1"/>
      </xdr:nvSpPr>
      <xdr:spPr>
        <a:xfrm>
          <a:off x="85154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71138</xdr:rowOff>
    </xdr:from>
    <xdr:ext cx="469744" cy="259045"/>
    <xdr:sp macro="" textlink="">
      <xdr:nvSpPr>
        <xdr:cNvPr id="368" name="n_3aveValue【公営住宅】&#10;一人当たり面積"/>
        <xdr:cNvSpPr txBox="1"/>
      </xdr:nvSpPr>
      <xdr:spPr>
        <a:xfrm>
          <a:off x="7626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104855</xdr:rowOff>
    </xdr:from>
    <xdr:ext cx="469744" cy="259045"/>
    <xdr:sp macro="" textlink="">
      <xdr:nvSpPr>
        <xdr:cNvPr id="369" name="n_4aveValue【公営住宅】&#10;一人当たり面積"/>
        <xdr:cNvSpPr txBox="1"/>
      </xdr:nvSpPr>
      <xdr:spPr>
        <a:xfrm>
          <a:off x="6737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100601</xdr:rowOff>
    </xdr:from>
    <xdr:ext cx="469744" cy="259045"/>
    <xdr:sp macro="" textlink="">
      <xdr:nvSpPr>
        <xdr:cNvPr id="370" name="n_1mainValue【公営住宅】&#10;一人当たり面積"/>
        <xdr:cNvSpPr txBox="1"/>
      </xdr:nvSpPr>
      <xdr:spPr>
        <a:xfrm>
          <a:off x="9391727" y="1433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104602</xdr:rowOff>
    </xdr:from>
    <xdr:ext cx="469744" cy="259045"/>
    <xdr:sp macro="" textlink="">
      <xdr:nvSpPr>
        <xdr:cNvPr id="371" name="n_2mainValue【公営住宅】&#10;一人当たり面積"/>
        <xdr:cNvSpPr txBox="1"/>
      </xdr:nvSpPr>
      <xdr:spPr>
        <a:xfrm>
          <a:off x="8515427" y="14334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108030</xdr:rowOff>
    </xdr:from>
    <xdr:ext cx="469744" cy="259045"/>
    <xdr:sp macro="" textlink="">
      <xdr:nvSpPr>
        <xdr:cNvPr id="372" name="n_3mainValue【公営住宅】&#10;一人当たり面積"/>
        <xdr:cNvSpPr txBox="1"/>
      </xdr:nvSpPr>
      <xdr:spPr>
        <a:xfrm>
          <a:off x="7626427" y="1433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112031</xdr:rowOff>
    </xdr:from>
    <xdr:ext cx="469744" cy="259045"/>
    <xdr:sp macro="" textlink="">
      <xdr:nvSpPr>
        <xdr:cNvPr id="373" name="n_4mainValue【公営住宅】&#10;一人当たり面積"/>
        <xdr:cNvSpPr txBox="1"/>
      </xdr:nvSpPr>
      <xdr:spPr>
        <a:xfrm>
          <a:off x="6737427" y="1434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8" name="正方形/長方形 3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9" name="正方形/長方形 3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0" name="正方形/長方形 3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1" name="正方形/長方形 4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2" name="正方形/長方形 4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3" name="正方形/長方形 4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4" name="正方形/長方形 4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5" name="正方形/長方形 40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6" name="テキスト ボックス 4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7" name="直線コネクタ 4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8" name="テキスト ボックス 41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9" name="直線コネクタ 4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0" name="テキスト ボックス 4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1" name="直線コネクタ 4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2" name="テキスト ボックス 4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3" name="直線コネクタ 4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4" name="テキスト ボックス 4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5" name="直線コネクタ 4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6" name="テキスト ボックス 4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7" name="直線コネクタ 4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8" name="テキスト ボックス 42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145324</xdr:rowOff>
    </xdr:from>
    <xdr:to>
      <xdr:col>85</xdr:col>
      <xdr:colOff>126364</xdr:colOff>
      <xdr:row>63</xdr:row>
      <xdr:rowOff>65315</xdr:rowOff>
    </xdr:to>
    <xdr:cxnSp macro="">
      <xdr:nvCxnSpPr>
        <xdr:cNvPr id="431" name="直線コネクタ 430"/>
        <xdr:cNvCxnSpPr/>
      </xdr:nvCxnSpPr>
      <xdr:spPr>
        <a:xfrm flipV="1">
          <a:off x="16318864" y="957507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69142</xdr:rowOff>
    </xdr:from>
    <xdr:ext cx="405111" cy="259045"/>
    <xdr:sp macro="" textlink="">
      <xdr:nvSpPr>
        <xdr:cNvPr id="432" name="【学校施設】&#10;有形固定資産減価償却率最小値テキスト"/>
        <xdr:cNvSpPr txBox="1"/>
      </xdr:nvSpPr>
      <xdr:spPr>
        <a:xfrm>
          <a:off x="16357600" y="1087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65315</xdr:rowOff>
    </xdr:from>
    <xdr:to>
      <xdr:col>86</xdr:col>
      <xdr:colOff>25400</xdr:colOff>
      <xdr:row>63</xdr:row>
      <xdr:rowOff>65315</xdr:rowOff>
    </xdr:to>
    <xdr:cxnSp macro="">
      <xdr:nvCxnSpPr>
        <xdr:cNvPr id="433" name="直線コネクタ 432"/>
        <xdr:cNvCxnSpPr/>
      </xdr:nvCxnSpPr>
      <xdr:spPr>
        <a:xfrm>
          <a:off x="16230600" y="1086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92001</xdr:rowOff>
    </xdr:from>
    <xdr:ext cx="340478" cy="259045"/>
    <xdr:sp macro="" textlink="">
      <xdr:nvSpPr>
        <xdr:cNvPr id="434" name="【学校施設】&#10;有形固定資産減価償却率最大値テキスト"/>
        <xdr:cNvSpPr txBox="1"/>
      </xdr:nvSpPr>
      <xdr:spPr>
        <a:xfrm>
          <a:off x="16357600" y="935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145324</xdr:rowOff>
    </xdr:from>
    <xdr:to>
      <xdr:col>86</xdr:col>
      <xdr:colOff>25400</xdr:colOff>
      <xdr:row>55</xdr:row>
      <xdr:rowOff>145324</xdr:rowOff>
    </xdr:to>
    <xdr:cxnSp macro="">
      <xdr:nvCxnSpPr>
        <xdr:cNvPr id="435" name="直線コネクタ 434"/>
        <xdr:cNvCxnSpPr/>
      </xdr:nvCxnSpPr>
      <xdr:spPr>
        <a:xfrm>
          <a:off x="16230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125565</xdr:rowOff>
    </xdr:from>
    <xdr:ext cx="405111" cy="259045"/>
    <xdr:sp macro="" textlink="">
      <xdr:nvSpPr>
        <xdr:cNvPr id="436" name="【学校施設】&#10;有形固定資産減価償却率平均値テキスト"/>
        <xdr:cNvSpPr txBox="1"/>
      </xdr:nvSpPr>
      <xdr:spPr>
        <a:xfrm>
          <a:off x="16357600" y="10241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437" name="フローチャート: 判断 436"/>
        <xdr:cNvSpPr/>
      </xdr:nvSpPr>
      <xdr:spPr>
        <a:xfrm>
          <a:off x="162687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438" name="フローチャート: 判断 437"/>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83094</xdr:rowOff>
    </xdr:from>
    <xdr:to>
      <xdr:col>76</xdr:col>
      <xdr:colOff>165100</xdr:colOff>
      <xdr:row>61</xdr:row>
      <xdr:rowOff>13244</xdr:rowOff>
    </xdr:to>
    <xdr:sp macro="" textlink="">
      <xdr:nvSpPr>
        <xdr:cNvPr id="439" name="フローチャート: 判断 438"/>
        <xdr:cNvSpPr/>
      </xdr:nvSpPr>
      <xdr:spPr>
        <a:xfrm>
          <a:off x="14541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70031</xdr:rowOff>
    </xdr:from>
    <xdr:to>
      <xdr:col>72</xdr:col>
      <xdr:colOff>38100</xdr:colOff>
      <xdr:row>61</xdr:row>
      <xdr:rowOff>181</xdr:rowOff>
    </xdr:to>
    <xdr:sp macro="" textlink="">
      <xdr:nvSpPr>
        <xdr:cNvPr id="440" name="フローチャート: 判断 439"/>
        <xdr:cNvSpPr/>
      </xdr:nvSpPr>
      <xdr:spPr>
        <a:xfrm>
          <a:off x="1365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441" name="フローチャート: 判断 440"/>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2" name="テキスト ボックス 4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3" name="テキスト ボックス 4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4" name="テキスト ボックス 4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5" name="テキスト ボックス 4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6" name="テキスト ボックス 4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127181</xdr:rowOff>
    </xdr:from>
    <xdr:to>
      <xdr:col>85</xdr:col>
      <xdr:colOff>177800</xdr:colOff>
      <xdr:row>61</xdr:row>
      <xdr:rowOff>57331</xdr:rowOff>
    </xdr:to>
    <xdr:sp macro="" textlink="">
      <xdr:nvSpPr>
        <xdr:cNvPr id="447" name="楕円 446"/>
        <xdr:cNvSpPr/>
      </xdr:nvSpPr>
      <xdr:spPr>
        <a:xfrm>
          <a:off x="162687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105608</xdr:rowOff>
    </xdr:from>
    <xdr:ext cx="405111" cy="259045"/>
    <xdr:sp macro="" textlink="">
      <xdr:nvSpPr>
        <xdr:cNvPr id="448" name="【学校施設】&#10;有形固定資産減価償却率該当値テキスト"/>
        <xdr:cNvSpPr txBox="1"/>
      </xdr:nvSpPr>
      <xdr:spPr>
        <a:xfrm>
          <a:off x="16357600" y="1039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123916</xdr:rowOff>
    </xdr:from>
    <xdr:to>
      <xdr:col>81</xdr:col>
      <xdr:colOff>101600</xdr:colOff>
      <xdr:row>61</xdr:row>
      <xdr:rowOff>54066</xdr:rowOff>
    </xdr:to>
    <xdr:sp macro="" textlink="">
      <xdr:nvSpPr>
        <xdr:cNvPr id="449" name="楕円 448"/>
        <xdr:cNvSpPr/>
      </xdr:nvSpPr>
      <xdr:spPr>
        <a:xfrm>
          <a:off x="154305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3266</xdr:rowOff>
    </xdr:from>
    <xdr:to>
      <xdr:col>85</xdr:col>
      <xdr:colOff>127000</xdr:colOff>
      <xdr:row>61</xdr:row>
      <xdr:rowOff>6531</xdr:rowOff>
    </xdr:to>
    <xdr:cxnSp macro="">
      <xdr:nvCxnSpPr>
        <xdr:cNvPr id="450" name="直線コネクタ 449"/>
        <xdr:cNvCxnSpPr/>
      </xdr:nvCxnSpPr>
      <xdr:spPr>
        <a:xfrm>
          <a:off x="15481300" y="1046171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73297</xdr:rowOff>
    </xdr:from>
    <xdr:to>
      <xdr:col>76</xdr:col>
      <xdr:colOff>165100</xdr:colOff>
      <xdr:row>62</xdr:row>
      <xdr:rowOff>3447</xdr:rowOff>
    </xdr:to>
    <xdr:sp macro="" textlink="">
      <xdr:nvSpPr>
        <xdr:cNvPr id="451" name="楕円 450"/>
        <xdr:cNvSpPr/>
      </xdr:nvSpPr>
      <xdr:spPr>
        <a:xfrm>
          <a:off x="14541500" y="105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3266</xdr:rowOff>
    </xdr:from>
    <xdr:to>
      <xdr:col>81</xdr:col>
      <xdr:colOff>50800</xdr:colOff>
      <xdr:row>61</xdr:row>
      <xdr:rowOff>124097</xdr:rowOff>
    </xdr:to>
    <xdr:cxnSp macro="">
      <xdr:nvCxnSpPr>
        <xdr:cNvPr id="452" name="直線コネクタ 451"/>
        <xdr:cNvCxnSpPr/>
      </xdr:nvCxnSpPr>
      <xdr:spPr>
        <a:xfrm flipV="1">
          <a:off x="14592300" y="10461716"/>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22678</xdr:rowOff>
    </xdr:from>
    <xdr:to>
      <xdr:col>72</xdr:col>
      <xdr:colOff>38100</xdr:colOff>
      <xdr:row>61</xdr:row>
      <xdr:rowOff>124278</xdr:rowOff>
    </xdr:to>
    <xdr:sp macro="" textlink="">
      <xdr:nvSpPr>
        <xdr:cNvPr id="453" name="楕円 452"/>
        <xdr:cNvSpPr/>
      </xdr:nvSpPr>
      <xdr:spPr>
        <a:xfrm>
          <a:off x="13652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73478</xdr:rowOff>
    </xdr:from>
    <xdr:to>
      <xdr:col>76</xdr:col>
      <xdr:colOff>114300</xdr:colOff>
      <xdr:row>61</xdr:row>
      <xdr:rowOff>124097</xdr:rowOff>
    </xdr:to>
    <xdr:cxnSp macro="">
      <xdr:nvCxnSpPr>
        <xdr:cNvPr id="454" name="直線コネクタ 453"/>
        <xdr:cNvCxnSpPr/>
      </xdr:nvCxnSpPr>
      <xdr:spPr>
        <a:xfrm>
          <a:off x="13703300" y="10531928"/>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30843</xdr:rowOff>
    </xdr:from>
    <xdr:to>
      <xdr:col>67</xdr:col>
      <xdr:colOff>101600</xdr:colOff>
      <xdr:row>61</xdr:row>
      <xdr:rowOff>132443</xdr:rowOff>
    </xdr:to>
    <xdr:sp macro="" textlink="">
      <xdr:nvSpPr>
        <xdr:cNvPr id="455" name="楕円 454"/>
        <xdr:cNvSpPr/>
      </xdr:nvSpPr>
      <xdr:spPr>
        <a:xfrm>
          <a:off x="12763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73478</xdr:rowOff>
    </xdr:from>
    <xdr:to>
      <xdr:col>71</xdr:col>
      <xdr:colOff>177800</xdr:colOff>
      <xdr:row>61</xdr:row>
      <xdr:rowOff>81643</xdr:rowOff>
    </xdr:to>
    <xdr:cxnSp macro="">
      <xdr:nvCxnSpPr>
        <xdr:cNvPr id="456" name="直線コネクタ 455"/>
        <xdr:cNvCxnSpPr/>
      </xdr:nvCxnSpPr>
      <xdr:spPr>
        <a:xfrm flipV="1">
          <a:off x="12814300" y="1053192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457" name="n_1aveValue【学校施設】&#10;有形固定資産減価償却率"/>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29771</xdr:rowOff>
    </xdr:from>
    <xdr:ext cx="405111" cy="259045"/>
    <xdr:sp macro="" textlink="">
      <xdr:nvSpPr>
        <xdr:cNvPr id="458" name="n_2aveValue【学校施設】&#10;有形固定資産減価償却率"/>
        <xdr:cNvSpPr txBox="1"/>
      </xdr:nvSpPr>
      <xdr:spPr>
        <a:xfrm>
          <a:off x="14389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16708</xdr:rowOff>
    </xdr:from>
    <xdr:ext cx="405111" cy="259045"/>
    <xdr:sp macro="" textlink="">
      <xdr:nvSpPr>
        <xdr:cNvPr id="459" name="n_3aveValue【学校施設】&#10;有形固定資産減価償却率"/>
        <xdr:cNvSpPr txBox="1"/>
      </xdr:nvSpPr>
      <xdr:spPr>
        <a:xfrm>
          <a:off x="13500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11810</xdr:rowOff>
    </xdr:from>
    <xdr:ext cx="405111" cy="259045"/>
    <xdr:sp macro="" textlink="">
      <xdr:nvSpPr>
        <xdr:cNvPr id="460" name="n_4aveValue【学校施設】&#10;有形固定資産減価償却率"/>
        <xdr:cNvSpPr txBox="1"/>
      </xdr:nvSpPr>
      <xdr:spPr>
        <a:xfrm>
          <a:off x="12611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45193</xdr:rowOff>
    </xdr:from>
    <xdr:ext cx="405111" cy="259045"/>
    <xdr:sp macro="" textlink="">
      <xdr:nvSpPr>
        <xdr:cNvPr id="461" name="n_1mainValue【学校施設】&#10;有形固定資産減価償却率"/>
        <xdr:cNvSpPr txBox="1"/>
      </xdr:nvSpPr>
      <xdr:spPr>
        <a:xfrm>
          <a:off x="152660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166024</xdr:rowOff>
    </xdr:from>
    <xdr:ext cx="405111" cy="259045"/>
    <xdr:sp macro="" textlink="">
      <xdr:nvSpPr>
        <xdr:cNvPr id="462" name="n_2mainValue【学校施設】&#10;有形固定資産減価償却率"/>
        <xdr:cNvSpPr txBox="1"/>
      </xdr:nvSpPr>
      <xdr:spPr>
        <a:xfrm>
          <a:off x="14389744" y="1062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115405</xdr:rowOff>
    </xdr:from>
    <xdr:ext cx="405111" cy="259045"/>
    <xdr:sp macro="" textlink="">
      <xdr:nvSpPr>
        <xdr:cNvPr id="463" name="n_3mainValue【学校施設】&#10;有形固定資産減価償却率"/>
        <xdr:cNvSpPr txBox="1"/>
      </xdr:nvSpPr>
      <xdr:spPr>
        <a:xfrm>
          <a:off x="135007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123570</xdr:rowOff>
    </xdr:from>
    <xdr:ext cx="405111" cy="259045"/>
    <xdr:sp macro="" textlink="">
      <xdr:nvSpPr>
        <xdr:cNvPr id="464" name="n_4mainValue【学校施設】&#10;有形固定資産減価償却率"/>
        <xdr:cNvSpPr txBox="1"/>
      </xdr:nvSpPr>
      <xdr:spPr>
        <a:xfrm>
          <a:off x="12611744"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5" name="正方形/長方形 4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6" name="正方形/長方形 4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7" name="正方形/長方形 4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8" name="正方形/長方形 4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9" name="正方形/長方形 4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0" name="正方形/長方形 4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1" name="正方形/長方形 4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2" name="正方形/長方形 4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3" name="テキスト ボックス 4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4" name="直線コネクタ 4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5" name="テキスト ボックス 4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6" name="直線コネクタ 4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7" name="テキスト ボックス 4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8" name="直線コネクタ 4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9" name="テキスト ボックス 47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0" name="直線コネクタ 4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1" name="テキスト ボックス 48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2" name="直線コネクタ 4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3" name="テキスト ボックス 48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4" name="直線コネクタ 4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5" name="テキスト ボックス 4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105156</xdr:rowOff>
    </xdr:to>
    <xdr:cxnSp macro="">
      <xdr:nvCxnSpPr>
        <xdr:cNvPr id="487" name="直線コネクタ 486"/>
        <xdr:cNvCxnSpPr/>
      </xdr:nvCxnSpPr>
      <xdr:spPr>
        <a:xfrm flipV="1">
          <a:off x="22160864" y="9601200"/>
          <a:ext cx="0"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108983</xdr:rowOff>
    </xdr:from>
    <xdr:ext cx="469744" cy="259045"/>
    <xdr:sp macro="" textlink="">
      <xdr:nvSpPr>
        <xdr:cNvPr id="488" name="【学校施設】&#10;一人当たり面積最小値テキスト"/>
        <xdr:cNvSpPr txBox="1"/>
      </xdr:nvSpPr>
      <xdr:spPr>
        <a:xfrm>
          <a:off x="22199600" y="1108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105156</xdr:rowOff>
    </xdr:from>
    <xdr:to>
      <xdr:col>116</xdr:col>
      <xdr:colOff>152400</xdr:colOff>
      <xdr:row>64</xdr:row>
      <xdr:rowOff>105156</xdr:rowOff>
    </xdr:to>
    <xdr:cxnSp macro="">
      <xdr:nvCxnSpPr>
        <xdr:cNvPr id="489" name="直線コネクタ 488"/>
        <xdr:cNvCxnSpPr/>
      </xdr:nvCxnSpPr>
      <xdr:spPr>
        <a:xfrm>
          <a:off x="22072600" y="110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490" name="【学校施設】&#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491" name="直線コネクタ 490"/>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54729</xdr:rowOff>
    </xdr:from>
    <xdr:ext cx="469744" cy="259045"/>
    <xdr:sp macro="" textlink="">
      <xdr:nvSpPr>
        <xdr:cNvPr id="492" name="【学校施設】&#10;一人当たり面積平均値テキスト"/>
        <xdr:cNvSpPr txBox="1"/>
      </xdr:nvSpPr>
      <xdr:spPr>
        <a:xfrm>
          <a:off x="22199600" y="1051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493" name="フローチャート: 判断 492"/>
        <xdr:cNvSpPr/>
      </xdr:nvSpPr>
      <xdr:spPr>
        <a:xfrm>
          <a:off x="221107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79045</xdr:rowOff>
    </xdr:from>
    <xdr:to>
      <xdr:col>112</xdr:col>
      <xdr:colOff>38100</xdr:colOff>
      <xdr:row>62</xdr:row>
      <xdr:rowOff>9195</xdr:rowOff>
    </xdr:to>
    <xdr:sp macro="" textlink="">
      <xdr:nvSpPr>
        <xdr:cNvPr id="494" name="フローチャート: 判断 493"/>
        <xdr:cNvSpPr/>
      </xdr:nvSpPr>
      <xdr:spPr>
        <a:xfrm>
          <a:off x="21272500" y="105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88188</xdr:rowOff>
    </xdr:from>
    <xdr:to>
      <xdr:col>107</xdr:col>
      <xdr:colOff>101600</xdr:colOff>
      <xdr:row>62</xdr:row>
      <xdr:rowOff>18338</xdr:rowOff>
    </xdr:to>
    <xdr:sp macro="" textlink="">
      <xdr:nvSpPr>
        <xdr:cNvPr id="495" name="フローチャート: 判断 494"/>
        <xdr:cNvSpPr/>
      </xdr:nvSpPr>
      <xdr:spPr>
        <a:xfrm>
          <a:off x="20383500" y="1054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110134</xdr:rowOff>
    </xdr:from>
    <xdr:to>
      <xdr:col>102</xdr:col>
      <xdr:colOff>165100</xdr:colOff>
      <xdr:row>62</xdr:row>
      <xdr:rowOff>40284</xdr:rowOff>
    </xdr:to>
    <xdr:sp macro="" textlink="">
      <xdr:nvSpPr>
        <xdr:cNvPr id="496" name="フローチャート: 判断 495"/>
        <xdr:cNvSpPr/>
      </xdr:nvSpPr>
      <xdr:spPr>
        <a:xfrm>
          <a:off x="19494500" y="1056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92761</xdr:rowOff>
    </xdr:from>
    <xdr:to>
      <xdr:col>98</xdr:col>
      <xdr:colOff>38100</xdr:colOff>
      <xdr:row>62</xdr:row>
      <xdr:rowOff>22911</xdr:rowOff>
    </xdr:to>
    <xdr:sp macro="" textlink="">
      <xdr:nvSpPr>
        <xdr:cNvPr id="497" name="フローチャート: 判断 496"/>
        <xdr:cNvSpPr/>
      </xdr:nvSpPr>
      <xdr:spPr>
        <a:xfrm>
          <a:off x="18605500" y="1055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8" name="テキスト ボックス 4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9" name="テキスト ボックス 4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0" name="テキスト ボックス 4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1" name="テキスト ボックス 5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2" name="テキスト ボックス 5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129337</xdr:rowOff>
    </xdr:from>
    <xdr:to>
      <xdr:col>116</xdr:col>
      <xdr:colOff>114300</xdr:colOff>
      <xdr:row>61</xdr:row>
      <xdr:rowOff>59487</xdr:rowOff>
    </xdr:to>
    <xdr:sp macro="" textlink="">
      <xdr:nvSpPr>
        <xdr:cNvPr id="503" name="楕円 502"/>
        <xdr:cNvSpPr/>
      </xdr:nvSpPr>
      <xdr:spPr>
        <a:xfrm>
          <a:off x="22110700" y="1041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152214</xdr:rowOff>
    </xdr:from>
    <xdr:ext cx="469744" cy="259045"/>
    <xdr:sp macro="" textlink="">
      <xdr:nvSpPr>
        <xdr:cNvPr id="504" name="【学校施設】&#10;一人当たり面積該当値テキスト"/>
        <xdr:cNvSpPr txBox="1"/>
      </xdr:nvSpPr>
      <xdr:spPr>
        <a:xfrm>
          <a:off x="22199600" y="1026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139395</xdr:rowOff>
    </xdr:from>
    <xdr:to>
      <xdr:col>112</xdr:col>
      <xdr:colOff>38100</xdr:colOff>
      <xdr:row>61</xdr:row>
      <xdr:rowOff>69545</xdr:rowOff>
    </xdr:to>
    <xdr:sp macro="" textlink="">
      <xdr:nvSpPr>
        <xdr:cNvPr id="505" name="楕円 504"/>
        <xdr:cNvSpPr/>
      </xdr:nvSpPr>
      <xdr:spPr>
        <a:xfrm>
          <a:off x="21272500" y="1042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8687</xdr:rowOff>
    </xdr:from>
    <xdr:to>
      <xdr:col>116</xdr:col>
      <xdr:colOff>63500</xdr:colOff>
      <xdr:row>61</xdr:row>
      <xdr:rowOff>18745</xdr:rowOff>
    </xdr:to>
    <xdr:cxnSp macro="">
      <xdr:nvCxnSpPr>
        <xdr:cNvPr id="506" name="直線コネクタ 505"/>
        <xdr:cNvCxnSpPr/>
      </xdr:nvCxnSpPr>
      <xdr:spPr>
        <a:xfrm flipV="1">
          <a:off x="21323300" y="10467137"/>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140309</xdr:rowOff>
    </xdr:from>
    <xdr:to>
      <xdr:col>107</xdr:col>
      <xdr:colOff>101600</xdr:colOff>
      <xdr:row>61</xdr:row>
      <xdr:rowOff>70459</xdr:rowOff>
    </xdr:to>
    <xdr:sp macro="" textlink="">
      <xdr:nvSpPr>
        <xdr:cNvPr id="507" name="楕円 506"/>
        <xdr:cNvSpPr/>
      </xdr:nvSpPr>
      <xdr:spPr>
        <a:xfrm>
          <a:off x="20383500" y="1042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18745</xdr:rowOff>
    </xdr:from>
    <xdr:to>
      <xdr:col>111</xdr:col>
      <xdr:colOff>177800</xdr:colOff>
      <xdr:row>61</xdr:row>
      <xdr:rowOff>19659</xdr:rowOff>
    </xdr:to>
    <xdr:cxnSp macro="">
      <xdr:nvCxnSpPr>
        <xdr:cNvPr id="508" name="直線コネクタ 507"/>
        <xdr:cNvCxnSpPr/>
      </xdr:nvCxnSpPr>
      <xdr:spPr>
        <a:xfrm flipV="1">
          <a:off x="20434300" y="1047719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129794</xdr:rowOff>
    </xdr:from>
    <xdr:to>
      <xdr:col>102</xdr:col>
      <xdr:colOff>165100</xdr:colOff>
      <xdr:row>61</xdr:row>
      <xdr:rowOff>59944</xdr:rowOff>
    </xdr:to>
    <xdr:sp macro="" textlink="">
      <xdr:nvSpPr>
        <xdr:cNvPr id="509" name="楕円 508"/>
        <xdr:cNvSpPr/>
      </xdr:nvSpPr>
      <xdr:spPr>
        <a:xfrm>
          <a:off x="19494500" y="104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9144</xdr:rowOff>
    </xdr:from>
    <xdr:to>
      <xdr:col>107</xdr:col>
      <xdr:colOff>50800</xdr:colOff>
      <xdr:row>61</xdr:row>
      <xdr:rowOff>19659</xdr:rowOff>
    </xdr:to>
    <xdr:cxnSp macro="">
      <xdr:nvCxnSpPr>
        <xdr:cNvPr id="510" name="直線コネクタ 509"/>
        <xdr:cNvCxnSpPr/>
      </xdr:nvCxnSpPr>
      <xdr:spPr>
        <a:xfrm>
          <a:off x="19545300" y="10467594"/>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156769</xdr:rowOff>
    </xdr:from>
    <xdr:to>
      <xdr:col>98</xdr:col>
      <xdr:colOff>38100</xdr:colOff>
      <xdr:row>61</xdr:row>
      <xdr:rowOff>86919</xdr:rowOff>
    </xdr:to>
    <xdr:sp macro="" textlink="">
      <xdr:nvSpPr>
        <xdr:cNvPr id="511" name="楕円 510"/>
        <xdr:cNvSpPr/>
      </xdr:nvSpPr>
      <xdr:spPr>
        <a:xfrm>
          <a:off x="18605500" y="1044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9144</xdr:rowOff>
    </xdr:from>
    <xdr:to>
      <xdr:col>102</xdr:col>
      <xdr:colOff>114300</xdr:colOff>
      <xdr:row>61</xdr:row>
      <xdr:rowOff>36119</xdr:rowOff>
    </xdr:to>
    <xdr:cxnSp macro="">
      <xdr:nvCxnSpPr>
        <xdr:cNvPr id="512" name="直線コネクタ 511"/>
        <xdr:cNvCxnSpPr/>
      </xdr:nvCxnSpPr>
      <xdr:spPr>
        <a:xfrm flipV="1">
          <a:off x="18656300" y="10467594"/>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322</xdr:rowOff>
    </xdr:from>
    <xdr:ext cx="469744" cy="259045"/>
    <xdr:sp macro="" textlink="">
      <xdr:nvSpPr>
        <xdr:cNvPr id="513" name="n_1aveValue【学校施設】&#10;一人当たり面積"/>
        <xdr:cNvSpPr txBox="1"/>
      </xdr:nvSpPr>
      <xdr:spPr>
        <a:xfrm>
          <a:off x="21075727" y="106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9465</xdr:rowOff>
    </xdr:from>
    <xdr:ext cx="469744" cy="259045"/>
    <xdr:sp macro="" textlink="">
      <xdr:nvSpPr>
        <xdr:cNvPr id="514" name="n_2aveValue【学校施設】&#10;一人当たり面積"/>
        <xdr:cNvSpPr txBox="1"/>
      </xdr:nvSpPr>
      <xdr:spPr>
        <a:xfrm>
          <a:off x="20199427" y="1063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31411</xdr:rowOff>
    </xdr:from>
    <xdr:ext cx="469744" cy="259045"/>
    <xdr:sp macro="" textlink="">
      <xdr:nvSpPr>
        <xdr:cNvPr id="515" name="n_3aveValue【学校施設】&#10;一人当たり面積"/>
        <xdr:cNvSpPr txBox="1"/>
      </xdr:nvSpPr>
      <xdr:spPr>
        <a:xfrm>
          <a:off x="19310427" y="106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14038</xdr:rowOff>
    </xdr:from>
    <xdr:ext cx="469744" cy="259045"/>
    <xdr:sp macro="" textlink="">
      <xdr:nvSpPr>
        <xdr:cNvPr id="516" name="n_4aveValue【学校施設】&#10;一人当たり面積"/>
        <xdr:cNvSpPr txBox="1"/>
      </xdr:nvSpPr>
      <xdr:spPr>
        <a:xfrm>
          <a:off x="18421427" y="1064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86072</xdr:rowOff>
    </xdr:from>
    <xdr:ext cx="469744" cy="259045"/>
    <xdr:sp macro="" textlink="">
      <xdr:nvSpPr>
        <xdr:cNvPr id="517" name="n_1mainValue【学校施設】&#10;一人当たり面積"/>
        <xdr:cNvSpPr txBox="1"/>
      </xdr:nvSpPr>
      <xdr:spPr>
        <a:xfrm>
          <a:off x="21075727" y="1020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86986</xdr:rowOff>
    </xdr:from>
    <xdr:ext cx="469744" cy="259045"/>
    <xdr:sp macro="" textlink="">
      <xdr:nvSpPr>
        <xdr:cNvPr id="518" name="n_2mainValue【学校施設】&#10;一人当たり面積"/>
        <xdr:cNvSpPr txBox="1"/>
      </xdr:nvSpPr>
      <xdr:spPr>
        <a:xfrm>
          <a:off x="20199427" y="1020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76471</xdr:rowOff>
    </xdr:from>
    <xdr:ext cx="469744" cy="259045"/>
    <xdr:sp macro="" textlink="">
      <xdr:nvSpPr>
        <xdr:cNvPr id="519" name="n_3mainValue【学校施設】&#10;一人当たり面積"/>
        <xdr:cNvSpPr txBox="1"/>
      </xdr:nvSpPr>
      <xdr:spPr>
        <a:xfrm>
          <a:off x="19310427" y="1019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103446</xdr:rowOff>
    </xdr:from>
    <xdr:ext cx="469744" cy="259045"/>
    <xdr:sp macro="" textlink="">
      <xdr:nvSpPr>
        <xdr:cNvPr id="520" name="n_4mainValue【学校施設】&#10;一人当たり面積"/>
        <xdr:cNvSpPr txBox="1"/>
      </xdr:nvSpPr>
      <xdr:spPr>
        <a:xfrm>
          <a:off x="18421427" y="10218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1" name="正方形/長方形 5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2" name="正方形/長方形 5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3" name="正方形/長方形 5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4" name="正方形/長方形 5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5" name="正方形/長方形 5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6" name="正方形/長方形 5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7" name="正方形/長方形 5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9" name="正方形/長方形 5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0" name="正方形/長方形 5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1" name="正方形/長方形 5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2" name="正方形/長方形 5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3" name="正方形/長方形 5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4" name="正方形/長方形 5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5" name="正方形/長方形 5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6" name="正方形/長方形 5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7" name="正方形/長方形 5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8" name="正方形/長方形 5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9" name="正方形/長方形 5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0" name="正方形/長方形 5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1" name="正方形/長方形 5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2" name="正方形/長方形 5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3" name="正方形/長方形 5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4" name="正方形/長方形 5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5" name="テキスト ボックス 5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6" name="直線コネクタ 5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7" name="テキスト ボックス 5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8" name="直線コネクタ 5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49" name="テキスト ボックス 5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0" name="直線コネクタ 5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1" name="テキスト ボックス 5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2" name="直線コネクタ 5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3" name="テキスト ボックス 5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4" name="直線コネクタ 5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5" name="テキスト ボックス 5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6" name="直線コネクタ 5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57" name="テキスト ボックス 55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8" name="直線コネクタ 5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59" name="テキスト ボックス 55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81914</xdr:rowOff>
    </xdr:from>
    <xdr:to>
      <xdr:col>85</xdr:col>
      <xdr:colOff>126364</xdr:colOff>
      <xdr:row>107</xdr:row>
      <xdr:rowOff>125730</xdr:rowOff>
    </xdr:to>
    <xdr:cxnSp macro="">
      <xdr:nvCxnSpPr>
        <xdr:cNvPr id="561" name="直線コネクタ 560"/>
        <xdr:cNvCxnSpPr/>
      </xdr:nvCxnSpPr>
      <xdr:spPr>
        <a:xfrm flipV="1">
          <a:off x="16318864" y="17055464"/>
          <a:ext cx="0" cy="1415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129557</xdr:rowOff>
    </xdr:from>
    <xdr:ext cx="405111" cy="259045"/>
    <xdr:sp macro="" textlink="">
      <xdr:nvSpPr>
        <xdr:cNvPr id="562" name="【公民館】&#10;有形固定資産減価償却率最小値テキスト"/>
        <xdr:cNvSpPr txBox="1"/>
      </xdr:nvSpPr>
      <xdr:spPr>
        <a:xfrm>
          <a:off x="16357600"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563" name="直線コネクタ 562"/>
        <xdr:cNvCxnSpPr/>
      </xdr:nvCxnSpPr>
      <xdr:spPr>
        <a:xfrm>
          <a:off x="16230600" y="1847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28591</xdr:rowOff>
    </xdr:from>
    <xdr:ext cx="405111" cy="259045"/>
    <xdr:sp macro="" textlink="">
      <xdr:nvSpPr>
        <xdr:cNvPr id="564" name="【公民館】&#10;有形固定資産減価償却率最大値テキスト"/>
        <xdr:cNvSpPr txBox="1"/>
      </xdr:nvSpPr>
      <xdr:spPr>
        <a:xfrm>
          <a:off x="16357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81914</xdr:rowOff>
    </xdr:from>
    <xdr:to>
      <xdr:col>86</xdr:col>
      <xdr:colOff>25400</xdr:colOff>
      <xdr:row>99</xdr:row>
      <xdr:rowOff>81914</xdr:rowOff>
    </xdr:to>
    <xdr:cxnSp macro="">
      <xdr:nvCxnSpPr>
        <xdr:cNvPr id="565" name="直線コネクタ 564"/>
        <xdr:cNvCxnSpPr/>
      </xdr:nvCxnSpPr>
      <xdr:spPr>
        <a:xfrm>
          <a:off x="16230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135272</xdr:rowOff>
    </xdr:from>
    <xdr:ext cx="405111" cy="259045"/>
    <xdr:sp macro="" textlink="">
      <xdr:nvSpPr>
        <xdr:cNvPr id="566" name="【公民館】&#10;有形固定資産減価償却率平均値テキスト"/>
        <xdr:cNvSpPr txBox="1"/>
      </xdr:nvSpPr>
      <xdr:spPr>
        <a:xfrm>
          <a:off x="16357600" y="1779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567" name="フローチャート: 判断 566"/>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568" name="フローチャート: 判断 567"/>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569" name="フローチャート: 判断 568"/>
        <xdr:cNvSpPr/>
      </xdr:nvSpPr>
      <xdr:spPr>
        <a:xfrm>
          <a:off x="14541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570" name="フローチャート: 判断 569"/>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571" name="フローチャート: 判断 570"/>
        <xdr:cNvSpPr/>
      </xdr:nvSpPr>
      <xdr:spPr>
        <a:xfrm>
          <a:off x="12763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2" name="テキスト ボックス 5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3" name="テキスト ボックス 5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4" name="テキスト ボックス 5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5" name="テキスト ボックス 5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6" name="テキスト ボックス 5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44450</xdr:rowOff>
    </xdr:from>
    <xdr:to>
      <xdr:col>76</xdr:col>
      <xdr:colOff>165100</xdr:colOff>
      <xdr:row>106</xdr:row>
      <xdr:rowOff>146050</xdr:rowOff>
    </xdr:to>
    <xdr:sp macro="" textlink="">
      <xdr:nvSpPr>
        <xdr:cNvPr id="577" name="楕円 576"/>
        <xdr:cNvSpPr/>
      </xdr:nvSpPr>
      <xdr:spPr>
        <a:xfrm>
          <a:off x="14541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137795</xdr:rowOff>
    </xdr:from>
    <xdr:to>
      <xdr:col>72</xdr:col>
      <xdr:colOff>38100</xdr:colOff>
      <xdr:row>106</xdr:row>
      <xdr:rowOff>67945</xdr:rowOff>
    </xdr:to>
    <xdr:sp macro="" textlink="">
      <xdr:nvSpPr>
        <xdr:cNvPr id="578" name="楕円 577"/>
        <xdr:cNvSpPr/>
      </xdr:nvSpPr>
      <xdr:spPr>
        <a:xfrm>
          <a:off x="13652500" y="181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17145</xdr:rowOff>
    </xdr:from>
    <xdr:to>
      <xdr:col>76</xdr:col>
      <xdr:colOff>114300</xdr:colOff>
      <xdr:row>106</xdr:row>
      <xdr:rowOff>95250</xdr:rowOff>
    </xdr:to>
    <xdr:cxnSp macro="">
      <xdr:nvCxnSpPr>
        <xdr:cNvPr id="579" name="直線コネクタ 578"/>
        <xdr:cNvCxnSpPr/>
      </xdr:nvCxnSpPr>
      <xdr:spPr>
        <a:xfrm>
          <a:off x="13703300" y="1819084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99695</xdr:rowOff>
    </xdr:from>
    <xdr:to>
      <xdr:col>67</xdr:col>
      <xdr:colOff>101600</xdr:colOff>
      <xdr:row>106</xdr:row>
      <xdr:rowOff>29845</xdr:rowOff>
    </xdr:to>
    <xdr:sp macro="" textlink="">
      <xdr:nvSpPr>
        <xdr:cNvPr id="580" name="楕円 579"/>
        <xdr:cNvSpPr/>
      </xdr:nvSpPr>
      <xdr:spPr>
        <a:xfrm>
          <a:off x="127635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150495</xdr:rowOff>
    </xdr:from>
    <xdr:to>
      <xdr:col>71</xdr:col>
      <xdr:colOff>177800</xdr:colOff>
      <xdr:row>106</xdr:row>
      <xdr:rowOff>17145</xdr:rowOff>
    </xdr:to>
    <xdr:cxnSp macro="">
      <xdr:nvCxnSpPr>
        <xdr:cNvPr id="581" name="直線コネクタ 580"/>
        <xdr:cNvCxnSpPr/>
      </xdr:nvCxnSpPr>
      <xdr:spPr>
        <a:xfrm>
          <a:off x="12814300" y="181527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120666</xdr:rowOff>
    </xdr:from>
    <xdr:ext cx="405111" cy="259045"/>
    <xdr:sp macro="" textlink="">
      <xdr:nvSpPr>
        <xdr:cNvPr id="582" name="n_1aveValue【公民館】&#10;有形固定資産減価償却率"/>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128288</xdr:rowOff>
    </xdr:from>
    <xdr:ext cx="405111" cy="259045"/>
    <xdr:sp macro="" textlink="">
      <xdr:nvSpPr>
        <xdr:cNvPr id="583" name="n_2aveValue【公民館】&#10;有形固定資産減価償却率"/>
        <xdr:cNvSpPr txBox="1"/>
      </xdr:nvSpPr>
      <xdr:spPr>
        <a:xfrm>
          <a:off x="14389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126382</xdr:rowOff>
    </xdr:from>
    <xdr:ext cx="405111" cy="259045"/>
    <xdr:sp macro="" textlink="">
      <xdr:nvSpPr>
        <xdr:cNvPr id="584" name="n_3aveValue【公民館】&#10;有形固定資産減価償却率"/>
        <xdr:cNvSpPr txBox="1"/>
      </xdr:nvSpPr>
      <xdr:spPr>
        <a:xfrm>
          <a:off x="135007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109238</xdr:rowOff>
    </xdr:from>
    <xdr:ext cx="405111" cy="259045"/>
    <xdr:sp macro="" textlink="">
      <xdr:nvSpPr>
        <xdr:cNvPr id="585" name="n_4aveValue【公民館】&#10;有形固定資産減価償却率"/>
        <xdr:cNvSpPr txBox="1"/>
      </xdr:nvSpPr>
      <xdr:spPr>
        <a:xfrm>
          <a:off x="12611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137177</xdr:rowOff>
    </xdr:from>
    <xdr:ext cx="405111" cy="259045"/>
    <xdr:sp macro="" textlink="">
      <xdr:nvSpPr>
        <xdr:cNvPr id="586" name="n_2mainValue【公民館】&#10;有形固定資産減価償却率"/>
        <xdr:cNvSpPr txBox="1"/>
      </xdr:nvSpPr>
      <xdr:spPr>
        <a:xfrm>
          <a:off x="14389744"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59072</xdr:rowOff>
    </xdr:from>
    <xdr:ext cx="405111" cy="259045"/>
    <xdr:sp macro="" textlink="">
      <xdr:nvSpPr>
        <xdr:cNvPr id="587" name="n_3mainValue【公民館】&#10;有形固定資産減価償却率"/>
        <xdr:cNvSpPr txBox="1"/>
      </xdr:nvSpPr>
      <xdr:spPr>
        <a:xfrm>
          <a:off x="13500744" y="1823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20972</xdr:rowOff>
    </xdr:from>
    <xdr:ext cx="405111" cy="259045"/>
    <xdr:sp macro="" textlink="">
      <xdr:nvSpPr>
        <xdr:cNvPr id="588" name="n_4mainValue【公民館】&#10;有形固定資産減価償却率"/>
        <xdr:cNvSpPr txBox="1"/>
      </xdr:nvSpPr>
      <xdr:spPr>
        <a:xfrm>
          <a:off x="12611744"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9" name="正方形/長方形 5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0" name="正方形/長方形 5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1" name="正方形/長方形 5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2" name="正方形/長方形 5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3" name="正方形/長方形 5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4" name="正方形/長方形 5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5" name="正方形/長方形 5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6" name="正方形/長方形 5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7" name="テキスト ボックス 5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8" name="直線コネクタ 5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9" name="直線コネクタ 59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0" name="テキスト ボックス 59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1" name="直線コネクタ 60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2" name="テキスト ボックス 60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3" name="直線コネクタ 60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4" name="テキスト ボックス 60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5" name="直線コネクタ 60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6" name="テキスト ボックス 60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7" name="直線コネクタ 6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8" name="テキスト ボックス 6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108</xdr:row>
      <xdr:rowOff>57913</xdr:rowOff>
    </xdr:to>
    <xdr:cxnSp macro="">
      <xdr:nvCxnSpPr>
        <xdr:cNvPr id="610" name="直線コネクタ 609"/>
        <xdr:cNvCxnSpPr/>
      </xdr:nvCxnSpPr>
      <xdr:spPr>
        <a:xfrm flipV="1">
          <a:off x="22160864" y="172989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61740</xdr:rowOff>
    </xdr:from>
    <xdr:ext cx="469744" cy="259045"/>
    <xdr:sp macro="" textlink="">
      <xdr:nvSpPr>
        <xdr:cNvPr id="611" name="【公民館】&#10;一人当たり面積最小値テキスト"/>
        <xdr:cNvSpPr txBox="1"/>
      </xdr:nvSpPr>
      <xdr:spPr>
        <a:xfrm>
          <a:off x="22199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57913</xdr:rowOff>
    </xdr:from>
    <xdr:to>
      <xdr:col>116</xdr:col>
      <xdr:colOff>152400</xdr:colOff>
      <xdr:row>108</xdr:row>
      <xdr:rowOff>57913</xdr:rowOff>
    </xdr:to>
    <xdr:cxnSp macro="">
      <xdr:nvCxnSpPr>
        <xdr:cNvPr id="612" name="直線コネクタ 611"/>
        <xdr:cNvCxnSpPr/>
      </xdr:nvCxnSpPr>
      <xdr:spPr>
        <a:xfrm>
          <a:off x="22072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613" name="【公民館】&#10;一人当たり面積最大値テキスト"/>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614" name="直線コネクタ 613"/>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168419</xdr:rowOff>
    </xdr:from>
    <xdr:ext cx="469744" cy="259045"/>
    <xdr:sp macro="" textlink="">
      <xdr:nvSpPr>
        <xdr:cNvPr id="615" name="【公民館】&#10;一人当たり面積平均値テキスト"/>
        <xdr:cNvSpPr txBox="1"/>
      </xdr:nvSpPr>
      <xdr:spPr>
        <a:xfrm>
          <a:off x="22199600" y="18170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616" name="フローチャート: 判断 615"/>
        <xdr:cNvSpPr/>
      </xdr:nvSpPr>
      <xdr:spPr>
        <a:xfrm>
          <a:off x="221107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617" name="フローチャート: 判断 616"/>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32258</xdr:rowOff>
    </xdr:from>
    <xdr:to>
      <xdr:col>107</xdr:col>
      <xdr:colOff>101600</xdr:colOff>
      <xdr:row>106</xdr:row>
      <xdr:rowOff>133858</xdr:rowOff>
    </xdr:to>
    <xdr:sp macro="" textlink="">
      <xdr:nvSpPr>
        <xdr:cNvPr id="618" name="フローチャート: 判断 617"/>
        <xdr:cNvSpPr/>
      </xdr:nvSpPr>
      <xdr:spPr>
        <a:xfrm>
          <a:off x="20383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619" name="フローチャート: 判断 618"/>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27687</xdr:rowOff>
    </xdr:from>
    <xdr:to>
      <xdr:col>98</xdr:col>
      <xdr:colOff>38100</xdr:colOff>
      <xdr:row>106</xdr:row>
      <xdr:rowOff>129287</xdr:rowOff>
    </xdr:to>
    <xdr:sp macro="" textlink="">
      <xdr:nvSpPr>
        <xdr:cNvPr id="620" name="フローチャート: 判断 619"/>
        <xdr:cNvSpPr/>
      </xdr:nvSpPr>
      <xdr:spPr>
        <a:xfrm>
          <a:off x="18605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1" name="テキスト ボックス 6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2" name="テキスト ボックス 6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3" name="テキスト ボックス 6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4" name="テキスト ボックス 6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5" name="テキスト ボックス 6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75692</xdr:rowOff>
    </xdr:from>
    <xdr:to>
      <xdr:col>107</xdr:col>
      <xdr:colOff>101600</xdr:colOff>
      <xdr:row>107</xdr:row>
      <xdr:rowOff>5842</xdr:rowOff>
    </xdr:to>
    <xdr:sp macro="" textlink="">
      <xdr:nvSpPr>
        <xdr:cNvPr id="626" name="楕円 625"/>
        <xdr:cNvSpPr/>
      </xdr:nvSpPr>
      <xdr:spPr>
        <a:xfrm>
          <a:off x="20383500" y="182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627" name="楕円 626"/>
        <xdr:cNvSpPr/>
      </xdr:nvSpPr>
      <xdr:spPr>
        <a:xfrm>
          <a:off x="194945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126492</xdr:rowOff>
    </xdr:from>
    <xdr:to>
      <xdr:col>107</xdr:col>
      <xdr:colOff>50800</xdr:colOff>
      <xdr:row>106</xdr:row>
      <xdr:rowOff>131063</xdr:rowOff>
    </xdr:to>
    <xdr:cxnSp macro="">
      <xdr:nvCxnSpPr>
        <xdr:cNvPr id="628" name="直線コネクタ 627"/>
        <xdr:cNvCxnSpPr/>
      </xdr:nvCxnSpPr>
      <xdr:spPr>
        <a:xfrm flipV="1">
          <a:off x="19545300" y="183001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82550</xdr:rowOff>
    </xdr:from>
    <xdr:to>
      <xdr:col>98</xdr:col>
      <xdr:colOff>38100</xdr:colOff>
      <xdr:row>107</xdr:row>
      <xdr:rowOff>12700</xdr:rowOff>
    </xdr:to>
    <xdr:sp macro="" textlink="">
      <xdr:nvSpPr>
        <xdr:cNvPr id="629" name="楕円 628"/>
        <xdr:cNvSpPr/>
      </xdr:nvSpPr>
      <xdr:spPr>
        <a:xfrm>
          <a:off x="18605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131063</xdr:rowOff>
    </xdr:from>
    <xdr:to>
      <xdr:col>102</xdr:col>
      <xdr:colOff>114300</xdr:colOff>
      <xdr:row>106</xdr:row>
      <xdr:rowOff>133350</xdr:rowOff>
    </xdr:to>
    <xdr:cxnSp macro="">
      <xdr:nvCxnSpPr>
        <xdr:cNvPr id="630" name="直線コネクタ 629"/>
        <xdr:cNvCxnSpPr/>
      </xdr:nvCxnSpPr>
      <xdr:spPr>
        <a:xfrm flipV="1">
          <a:off x="18656300" y="1830476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631" name="n_1aveValue【公民館】&#10;一人当たり面積"/>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150385</xdr:rowOff>
    </xdr:from>
    <xdr:ext cx="469744" cy="259045"/>
    <xdr:sp macro="" textlink="">
      <xdr:nvSpPr>
        <xdr:cNvPr id="632" name="n_2aveValue【公民館】&#10;一人当たり面積"/>
        <xdr:cNvSpPr txBox="1"/>
      </xdr:nvSpPr>
      <xdr:spPr>
        <a:xfrm>
          <a:off x="20199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633" name="n_3aveValue【公民館】&#10;一人当たり面積"/>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145814</xdr:rowOff>
    </xdr:from>
    <xdr:ext cx="469744" cy="259045"/>
    <xdr:sp macro="" textlink="">
      <xdr:nvSpPr>
        <xdr:cNvPr id="634" name="n_4aveValue【公民館】&#10;一人当たり面積"/>
        <xdr:cNvSpPr txBox="1"/>
      </xdr:nvSpPr>
      <xdr:spPr>
        <a:xfrm>
          <a:off x="18421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168419</xdr:rowOff>
    </xdr:from>
    <xdr:ext cx="469744" cy="259045"/>
    <xdr:sp macro="" textlink="">
      <xdr:nvSpPr>
        <xdr:cNvPr id="635" name="n_2mainValue【公民館】&#10;一人当たり面積"/>
        <xdr:cNvSpPr txBox="1"/>
      </xdr:nvSpPr>
      <xdr:spPr>
        <a:xfrm>
          <a:off x="20199427"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1540</xdr:rowOff>
    </xdr:from>
    <xdr:ext cx="469744" cy="259045"/>
    <xdr:sp macro="" textlink="">
      <xdr:nvSpPr>
        <xdr:cNvPr id="636" name="n_3mainValue【公民館】&#10;一人当たり面積"/>
        <xdr:cNvSpPr txBox="1"/>
      </xdr:nvSpPr>
      <xdr:spPr>
        <a:xfrm>
          <a:off x="19310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3827</xdr:rowOff>
    </xdr:from>
    <xdr:ext cx="469744" cy="259045"/>
    <xdr:sp macro="" textlink="">
      <xdr:nvSpPr>
        <xdr:cNvPr id="637" name="n_4mainValue【公民館】&#10;一人当たり面積"/>
        <xdr:cNvSpPr txBox="1"/>
      </xdr:nvSpPr>
      <xdr:spPr>
        <a:xfrm>
          <a:off x="184214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8" name="正方形/長方形 6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9" name="正方形/長方形 6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0" name="テキスト ボックス 6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類似団体と比較して特に有形固定資産減価償却率が高くなっている施設は、公営住宅、学校施設である。</a:t>
          </a:r>
          <a:endParaRPr lang="ja-JP" altLang="ja-JP" sz="1400">
            <a:effectLst/>
          </a:endParaRPr>
        </a:p>
        <a:p>
          <a:r>
            <a:rPr kumimoji="1" lang="ja-JP" altLang="ja-JP" sz="1100">
              <a:solidFill>
                <a:schemeClr val="dk1"/>
              </a:solidFill>
              <a:effectLst/>
              <a:latin typeface="+mn-lt"/>
              <a:ea typeface="+mn-ea"/>
              <a:cs typeface="+mn-cs"/>
            </a:rPr>
            <a:t>　学校施設は、公共施設等総合管理計画に基づき、建て替えが進み有形固定資産減価償却率が低下</a:t>
          </a:r>
          <a:r>
            <a:rPr kumimoji="1" lang="ja-JP" altLang="en-US" sz="1100">
              <a:solidFill>
                <a:schemeClr val="dk1"/>
              </a:solidFill>
              <a:effectLst/>
              <a:latin typeface="+mn-lt"/>
              <a:ea typeface="+mn-ea"/>
              <a:cs typeface="+mn-cs"/>
            </a:rPr>
            <a:t>傾向にある</a:t>
          </a:r>
          <a:r>
            <a:rPr kumimoji="1" lang="ja-JP" altLang="ja-JP" sz="1100">
              <a:solidFill>
                <a:schemeClr val="dk1"/>
              </a:solidFill>
              <a:effectLst/>
              <a:latin typeface="+mn-lt"/>
              <a:ea typeface="+mn-ea"/>
              <a:cs typeface="+mn-cs"/>
            </a:rPr>
            <a:t>。公営住宅は、同計画に基づき、長寿命化改修のほか</a:t>
          </a:r>
          <a:r>
            <a:rPr kumimoji="1" lang="en-US" altLang="ja-JP" sz="1100">
              <a:solidFill>
                <a:schemeClr val="dk1"/>
              </a:solidFill>
              <a:effectLst/>
              <a:latin typeface="+mn-lt"/>
              <a:ea typeface="+mn-ea"/>
              <a:cs typeface="+mn-cs"/>
            </a:rPr>
            <a:t>PFI</a:t>
          </a:r>
          <a:r>
            <a:rPr kumimoji="1" lang="ja-JP" altLang="ja-JP" sz="1100">
              <a:solidFill>
                <a:schemeClr val="dk1"/>
              </a:solidFill>
              <a:effectLst/>
              <a:latin typeface="+mn-lt"/>
              <a:ea typeface="+mn-ea"/>
              <a:cs typeface="+mn-cs"/>
            </a:rPr>
            <a:t>を活用し建て替えを進めていることから、有形固定資産減価償却率は低下が見込まれる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60,345
60,007
725.65
45,416,215
43,077,213
2,152,869
18,234,083
34,894,912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81099</xdr:rowOff>
    </xdr:from>
    <xdr:to>
      <xdr:col>24</xdr:col>
      <xdr:colOff>62865</xdr:colOff>
      <xdr:row>42</xdr:row>
      <xdr:rowOff>92528</xdr:rowOff>
    </xdr:to>
    <xdr:cxnSp macro="">
      <xdr:nvCxnSpPr>
        <xdr:cNvPr id="58" name="直線コネクタ 57"/>
        <xdr:cNvCxnSpPr/>
      </xdr:nvCxnSpPr>
      <xdr:spPr>
        <a:xfrm flipV="1">
          <a:off x="4634865" y="573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27776</xdr:rowOff>
    </xdr:from>
    <xdr:ext cx="340478" cy="259045"/>
    <xdr:sp macro="" textlink="">
      <xdr:nvSpPr>
        <xdr:cNvPr id="61" name="【図書館】&#10;有形固定資産減価償却率最大値テキスト"/>
        <xdr:cNvSpPr txBox="1"/>
      </xdr:nvSpPr>
      <xdr:spPr>
        <a:xfrm>
          <a:off x="4673600" y="551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81099</xdr:rowOff>
    </xdr:from>
    <xdr:to>
      <xdr:col>24</xdr:col>
      <xdr:colOff>152400</xdr:colOff>
      <xdr:row>33</xdr:row>
      <xdr:rowOff>81099</xdr:rowOff>
    </xdr:to>
    <xdr:cxnSp macro="">
      <xdr:nvCxnSpPr>
        <xdr:cNvPr id="62" name="直線コネクタ 61"/>
        <xdr:cNvCxnSpPr/>
      </xdr:nvCxnSpPr>
      <xdr:spPr>
        <a:xfrm>
          <a:off x="4546600" y="573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100166</xdr:rowOff>
    </xdr:from>
    <xdr:ext cx="405111" cy="259045"/>
    <xdr:sp macro="" textlink="">
      <xdr:nvSpPr>
        <xdr:cNvPr id="63" name="【図書館】&#10;有形固定資産減価償却率平均値テキスト"/>
        <xdr:cNvSpPr txBox="1"/>
      </xdr:nvSpPr>
      <xdr:spPr>
        <a:xfrm>
          <a:off x="4673600" y="6272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64" name="フローチャート: 判断 63"/>
        <xdr:cNvSpPr/>
      </xdr:nvSpPr>
      <xdr:spPr>
        <a:xfrm>
          <a:off x="45847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44994</xdr:rowOff>
    </xdr:from>
    <xdr:to>
      <xdr:col>24</xdr:col>
      <xdr:colOff>114300</xdr:colOff>
      <xdr:row>34</xdr:row>
      <xdr:rowOff>146594</xdr:rowOff>
    </xdr:to>
    <xdr:sp macro="" textlink="">
      <xdr:nvSpPr>
        <xdr:cNvPr id="74" name="楕円 73"/>
        <xdr:cNvSpPr/>
      </xdr:nvSpPr>
      <xdr:spPr>
        <a:xfrm>
          <a:off x="4584700" y="58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67871</xdr:rowOff>
    </xdr:from>
    <xdr:ext cx="405111" cy="259045"/>
    <xdr:sp macro="" textlink="">
      <xdr:nvSpPr>
        <xdr:cNvPr id="75" name="【図書館】&#10;有形固定資産減価償却率該当値テキスト"/>
        <xdr:cNvSpPr txBox="1"/>
      </xdr:nvSpPr>
      <xdr:spPr>
        <a:xfrm>
          <a:off x="4673600" y="57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128270</xdr:rowOff>
    </xdr:from>
    <xdr:to>
      <xdr:col>20</xdr:col>
      <xdr:colOff>38100</xdr:colOff>
      <xdr:row>34</xdr:row>
      <xdr:rowOff>58420</xdr:rowOff>
    </xdr:to>
    <xdr:sp macro="" textlink="">
      <xdr:nvSpPr>
        <xdr:cNvPr id="76" name="楕円 75"/>
        <xdr:cNvSpPr/>
      </xdr:nvSpPr>
      <xdr:spPr>
        <a:xfrm>
          <a:off x="3746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7620</xdr:rowOff>
    </xdr:from>
    <xdr:to>
      <xdr:col>24</xdr:col>
      <xdr:colOff>63500</xdr:colOff>
      <xdr:row>34</xdr:row>
      <xdr:rowOff>95794</xdr:rowOff>
    </xdr:to>
    <xdr:cxnSp macro="">
      <xdr:nvCxnSpPr>
        <xdr:cNvPr id="77" name="直線コネクタ 76"/>
        <xdr:cNvCxnSpPr/>
      </xdr:nvCxnSpPr>
      <xdr:spPr>
        <a:xfrm>
          <a:off x="3797300" y="5836920"/>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128270</xdr:rowOff>
    </xdr:from>
    <xdr:to>
      <xdr:col>15</xdr:col>
      <xdr:colOff>101600</xdr:colOff>
      <xdr:row>34</xdr:row>
      <xdr:rowOff>58420</xdr:rowOff>
    </xdr:to>
    <xdr:sp macro="" textlink="">
      <xdr:nvSpPr>
        <xdr:cNvPr id="78" name="楕円 77"/>
        <xdr:cNvSpPr/>
      </xdr:nvSpPr>
      <xdr:spPr>
        <a:xfrm>
          <a:off x="2857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7620</xdr:rowOff>
    </xdr:from>
    <xdr:to>
      <xdr:col>19</xdr:col>
      <xdr:colOff>177800</xdr:colOff>
      <xdr:row>34</xdr:row>
      <xdr:rowOff>7620</xdr:rowOff>
    </xdr:to>
    <xdr:cxnSp macro="">
      <xdr:nvCxnSpPr>
        <xdr:cNvPr id="79" name="直線コネクタ 78"/>
        <xdr:cNvCxnSpPr/>
      </xdr:nvCxnSpPr>
      <xdr:spPr>
        <a:xfrm>
          <a:off x="2908300" y="5836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40096</xdr:rowOff>
    </xdr:from>
    <xdr:to>
      <xdr:col>10</xdr:col>
      <xdr:colOff>165100</xdr:colOff>
      <xdr:row>33</xdr:row>
      <xdr:rowOff>141696</xdr:rowOff>
    </xdr:to>
    <xdr:sp macro="" textlink="">
      <xdr:nvSpPr>
        <xdr:cNvPr id="80" name="楕円 79"/>
        <xdr:cNvSpPr/>
      </xdr:nvSpPr>
      <xdr:spPr>
        <a:xfrm>
          <a:off x="19685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90896</xdr:rowOff>
    </xdr:from>
    <xdr:to>
      <xdr:col>15</xdr:col>
      <xdr:colOff>50800</xdr:colOff>
      <xdr:row>34</xdr:row>
      <xdr:rowOff>7620</xdr:rowOff>
    </xdr:to>
    <xdr:cxnSp macro="">
      <xdr:nvCxnSpPr>
        <xdr:cNvPr id="81" name="直線コネクタ 80"/>
        <xdr:cNvCxnSpPr/>
      </xdr:nvCxnSpPr>
      <xdr:spPr>
        <a:xfrm>
          <a:off x="2019300" y="5748746"/>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167458</xdr:rowOff>
    </xdr:from>
    <xdr:to>
      <xdr:col>6</xdr:col>
      <xdr:colOff>38100</xdr:colOff>
      <xdr:row>33</xdr:row>
      <xdr:rowOff>97608</xdr:rowOff>
    </xdr:to>
    <xdr:sp macro="" textlink="">
      <xdr:nvSpPr>
        <xdr:cNvPr id="82" name="楕円 81"/>
        <xdr:cNvSpPr/>
      </xdr:nvSpPr>
      <xdr:spPr>
        <a:xfrm>
          <a:off x="1079500" y="565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46808</xdr:rowOff>
    </xdr:from>
    <xdr:to>
      <xdr:col>10</xdr:col>
      <xdr:colOff>114300</xdr:colOff>
      <xdr:row>33</xdr:row>
      <xdr:rowOff>90896</xdr:rowOff>
    </xdr:to>
    <xdr:cxnSp macro="">
      <xdr:nvCxnSpPr>
        <xdr:cNvPr id="83" name="直線コネクタ 82"/>
        <xdr:cNvCxnSpPr/>
      </xdr:nvCxnSpPr>
      <xdr:spPr>
        <a:xfrm>
          <a:off x="1130300" y="570465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33219</xdr:rowOff>
    </xdr:from>
    <xdr:ext cx="405111" cy="259045"/>
    <xdr:sp macro="" textlink="">
      <xdr:nvSpPr>
        <xdr:cNvPr id="84" name="n_1aveValue【図書館】&#10;有形固定資産減価償却率"/>
        <xdr:cNvSpPr txBox="1"/>
      </xdr:nvSpPr>
      <xdr:spPr>
        <a:xfrm>
          <a:off x="3582044" y="637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59344</xdr:rowOff>
    </xdr:from>
    <xdr:ext cx="405111" cy="259045"/>
    <xdr:sp macro="" textlink="">
      <xdr:nvSpPr>
        <xdr:cNvPr id="85" name="n_2aveValue【図書館】&#10;有形固定資産減価償却率"/>
        <xdr:cNvSpPr txBox="1"/>
      </xdr:nvSpPr>
      <xdr:spPr>
        <a:xfrm>
          <a:off x="2705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109963</xdr:rowOff>
    </xdr:from>
    <xdr:ext cx="405111" cy="259045"/>
    <xdr:sp macro="" textlink="">
      <xdr:nvSpPr>
        <xdr:cNvPr id="86" name="n_3aveValue【図書館】&#10;有形固定資産減価償却率"/>
        <xdr:cNvSpPr txBox="1"/>
      </xdr:nvSpPr>
      <xdr:spPr>
        <a:xfrm>
          <a:off x="1816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83837</xdr:rowOff>
    </xdr:from>
    <xdr:ext cx="405111" cy="259045"/>
    <xdr:sp macro="" textlink="">
      <xdr:nvSpPr>
        <xdr:cNvPr id="87" name="n_4aveValue【図書館】&#10;有形固定資産減価償却率"/>
        <xdr:cNvSpPr txBox="1"/>
      </xdr:nvSpPr>
      <xdr:spPr>
        <a:xfrm>
          <a:off x="927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74947</xdr:rowOff>
    </xdr:from>
    <xdr:ext cx="405111" cy="259045"/>
    <xdr:sp macro="" textlink="">
      <xdr:nvSpPr>
        <xdr:cNvPr id="88" name="n_1mainValue【図書館】&#10;有形固定資産減価償却率"/>
        <xdr:cNvSpPr txBox="1"/>
      </xdr:nvSpPr>
      <xdr:spPr>
        <a:xfrm>
          <a:off x="3582044" y="55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74947</xdr:rowOff>
    </xdr:from>
    <xdr:ext cx="405111" cy="259045"/>
    <xdr:sp macro="" textlink="">
      <xdr:nvSpPr>
        <xdr:cNvPr id="89" name="n_2mainValue【図書館】&#10;有形固定資産減価償却率"/>
        <xdr:cNvSpPr txBox="1"/>
      </xdr:nvSpPr>
      <xdr:spPr>
        <a:xfrm>
          <a:off x="2705744" y="55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158223</xdr:rowOff>
    </xdr:from>
    <xdr:ext cx="340478" cy="259045"/>
    <xdr:sp macro="" textlink="">
      <xdr:nvSpPr>
        <xdr:cNvPr id="90" name="n_3mainValue【図書館】&#10;有形固定資産減価償却率"/>
        <xdr:cNvSpPr txBox="1"/>
      </xdr:nvSpPr>
      <xdr:spPr>
        <a:xfrm>
          <a:off x="1849061" y="54731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114135</xdr:rowOff>
    </xdr:from>
    <xdr:ext cx="340478" cy="259045"/>
    <xdr:sp macro="" textlink="">
      <xdr:nvSpPr>
        <xdr:cNvPr id="91" name="n_4mainValue【図書館】&#10;有形固定資産減価償却率"/>
        <xdr:cNvSpPr txBox="1"/>
      </xdr:nvSpPr>
      <xdr:spPr>
        <a:xfrm>
          <a:off x="960061" y="54290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4763</xdr:rowOff>
    </xdr:to>
    <xdr:cxnSp macro="">
      <xdr:nvCxnSpPr>
        <xdr:cNvPr id="119" name="直線コネクタ 118"/>
        <xdr:cNvCxnSpPr/>
      </xdr:nvCxnSpPr>
      <xdr:spPr>
        <a:xfrm flipV="1">
          <a:off x="10476865" y="579120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8590</xdr:rowOff>
    </xdr:from>
    <xdr:ext cx="469744" cy="259045"/>
    <xdr:sp macro="" textlink="">
      <xdr:nvSpPr>
        <xdr:cNvPr id="120" name="【図書館】&#10;一人当たり面積最小値テキスト"/>
        <xdr:cNvSpPr txBox="1"/>
      </xdr:nvSpPr>
      <xdr:spPr>
        <a:xfrm>
          <a:off x="10515600" y="72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4763</xdr:rowOff>
    </xdr:from>
    <xdr:to>
      <xdr:col>55</xdr:col>
      <xdr:colOff>88900</xdr:colOff>
      <xdr:row>42</xdr:row>
      <xdr:rowOff>4763</xdr:rowOff>
    </xdr:to>
    <xdr:cxnSp macro="">
      <xdr:nvCxnSpPr>
        <xdr:cNvPr id="121" name="直線コネクタ 120"/>
        <xdr:cNvCxnSpPr/>
      </xdr:nvCxnSpPr>
      <xdr:spPr>
        <a:xfrm>
          <a:off x="10388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22"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3" name="直線コネクタ 122"/>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103840</xdr:rowOff>
    </xdr:from>
    <xdr:ext cx="469744" cy="259045"/>
    <xdr:sp macro="" textlink="">
      <xdr:nvSpPr>
        <xdr:cNvPr id="124" name="【図書館】&#10;一人当たり面積平均値テキスト"/>
        <xdr:cNvSpPr txBox="1"/>
      </xdr:nvSpPr>
      <xdr:spPr>
        <a:xfrm>
          <a:off x="10515600" y="661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125413</xdr:rowOff>
    </xdr:from>
    <xdr:to>
      <xdr:col>55</xdr:col>
      <xdr:colOff>50800</xdr:colOff>
      <xdr:row>39</xdr:row>
      <xdr:rowOff>55563</xdr:rowOff>
    </xdr:to>
    <xdr:sp macro="" textlink="">
      <xdr:nvSpPr>
        <xdr:cNvPr id="125" name="フローチャート: 判断 124"/>
        <xdr:cNvSpPr/>
      </xdr:nvSpPr>
      <xdr:spPr>
        <a:xfrm>
          <a:off x="10426700" y="664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6" name="フローチャート: 判断 125"/>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153988</xdr:rowOff>
    </xdr:from>
    <xdr:to>
      <xdr:col>46</xdr:col>
      <xdr:colOff>38100</xdr:colOff>
      <xdr:row>39</xdr:row>
      <xdr:rowOff>84138</xdr:rowOff>
    </xdr:to>
    <xdr:sp macro="" textlink="">
      <xdr:nvSpPr>
        <xdr:cNvPr id="127" name="フローチャート: 判断 126"/>
        <xdr:cNvSpPr/>
      </xdr:nvSpPr>
      <xdr:spPr>
        <a:xfrm>
          <a:off x="8699500" y="66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11113</xdr:rowOff>
    </xdr:from>
    <xdr:to>
      <xdr:col>41</xdr:col>
      <xdr:colOff>101600</xdr:colOff>
      <xdr:row>39</xdr:row>
      <xdr:rowOff>112713</xdr:rowOff>
    </xdr:to>
    <xdr:sp macro="" textlink="">
      <xdr:nvSpPr>
        <xdr:cNvPr id="128" name="フローチャート: 判断 127"/>
        <xdr:cNvSpPr/>
      </xdr:nvSpPr>
      <xdr:spPr>
        <a:xfrm>
          <a:off x="781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9" name="フローチャート: 判断 128"/>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11113</xdr:rowOff>
    </xdr:from>
    <xdr:to>
      <xdr:col>55</xdr:col>
      <xdr:colOff>50800</xdr:colOff>
      <xdr:row>38</xdr:row>
      <xdr:rowOff>112713</xdr:rowOff>
    </xdr:to>
    <xdr:sp macro="" textlink="">
      <xdr:nvSpPr>
        <xdr:cNvPr id="135" name="楕円 134"/>
        <xdr:cNvSpPr/>
      </xdr:nvSpPr>
      <xdr:spPr>
        <a:xfrm>
          <a:off x="10426700" y="652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33990</xdr:rowOff>
    </xdr:from>
    <xdr:ext cx="469744" cy="259045"/>
    <xdr:sp macro="" textlink="">
      <xdr:nvSpPr>
        <xdr:cNvPr id="136" name="【図書館】&#10;一人当たり面積該当値テキスト"/>
        <xdr:cNvSpPr txBox="1"/>
      </xdr:nvSpPr>
      <xdr:spPr>
        <a:xfrm>
          <a:off x="10515600" y="637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37" name="楕円 136"/>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61913</xdr:rowOff>
    </xdr:from>
    <xdr:to>
      <xdr:col>55</xdr:col>
      <xdr:colOff>0</xdr:colOff>
      <xdr:row>38</xdr:row>
      <xdr:rowOff>76200</xdr:rowOff>
    </xdr:to>
    <xdr:cxnSp macro="">
      <xdr:nvCxnSpPr>
        <xdr:cNvPr id="138" name="直線コネクタ 137"/>
        <xdr:cNvCxnSpPr/>
      </xdr:nvCxnSpPr>
      <xdr:spPr>
        <a:xfrm flipV="1">
          <a:off x="9639300" y="6577013"/>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39" name="楕円 138"/>
        <xdr:cNvSpPr/>
      </xdr:nvSpPr>
      <xdr:spPr>
        <a:xfrm>
          <a:off x="869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76200</xdr:rowOff>
    </xdr:to>
    <xdr:cxnSp macro="">
      <xdr:nvCxnSpPr>
        <xdr:cNvPr id="140" name="直線コネクタ 139"/>
        <xdr:cNvCxnSpPr/>
      </xdr:nvCxnSpPr>
      <xdr:spPr>
        <a:xfrm>
          <a:off x="8750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39688</xdr:rowOff>
    </xdr:from>
    <xdr:to>
      <xdr:col>41</xdr:col>
      <xdr:colOff>101600</xdr:colOff>
      <xdr:row>38</xdr:row>
      <xdr:rowOff>141288</xdr:rowOff>
    </xdr:to>
    <xdr:sp macro="" textlink="">
      <xdr:nvSpPr>
        <xdr:cNvPr id="141" name="楕円 140"/>
        <xdr:cNvSpPr/>
      </xdr:nvSpPr>
      <xdr:spPr>
        <a:xfrm>
          <a:off x="7810500" y="655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76200</xdr:rowOff>
    </xdr:from>
    <xdr:to>
      <xdr:col>45</xdr:col>
      <xdr:colOff>177800</xdr:colOff>
      <xdr:row>38</xdr:row>
      <xdr:rowOff>90488</xdr:rowOff>
    </xdr:to>
    <xdr:cxnSp macro="">
      <xdr:nvCxnSpPr>
        <xdr:cNvPr id="142" name="直線コネクタ 141"/>
        <xdr:cNvCxnSpPr/>
      </xdr:nvCxnSpPr>
      <xdr:spPr>
        <a:xfrm flipV="1">
          <a:off x="7861300" y="659130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39688</xdr:rowOff>
    </xdr:from>
    <xdr:to>
      <xdr:col>36</xdr:col>
      <xdr:colOff>165100</xdr:colOff>
      <xdr:row>38</xdr:row>
      <xdr:rowOff>141288</xdr:rowOff>
    </xdr:to>
    <xdr:sp macro="" textlink="">
      <xdr:nvSpPr>
        <xdr:cNvPr id="143" name="楕円 142"/>
        <xdr:cNvSpPr/>
      </xdr:nvSpPr>
      <xdr:spPr>
        <a:xfrm>
          <a:off x="6921500" y="655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90488</xdr:rowOff>
    </xdr:from>
    <xdr:to>
      <xdr:col>41</xdr:col>
      <xdr:colOff>50800</xdr:colOff>
      <xdr:row>38</xdr:row>
      <xdr:rowOff>90488</xdr:rowOff>
    </xdr:to>
    <xdr:cxnSp macro="">
      <xdr:nvCxnSpPr>
        <xdr:cNvPr id="144" name="直線コネクタ 143"/>
        <xdr:cNvCxnSpPr/>
      </xdr:nvCxnSpPr>
      <xdr:spPr>
        <a:xfrm>
          <a:off x="6972300" y="66055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45" name="n_1ave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75265</xdr:rowOff>
    </xdr:from>
    <xdr:ext cx="469744" cy="259045"/>
    <xdr:sp macro="" textlink="">
      <xdr:nvSpPr>
        <xdr:cNvPr id="146" name="n_2aveValue【図書館】&#10;一人当たり面積"/>
        <xdr:cNvSpPr txBox="1"/>
      </xdr:nvSpPr>
      <xdr:spPr>
        <a:xfrm>
          <a:off x="8515427" y="676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103840</xdr:rowOff>
    </xdr:from>
    <xdr:ext cx="469744" cy="259045"/>
    <xdr:sp macro="" textlink="">
      <xdr:nvSpPr>
        <xdr:cNvPr id="147" name="n_3aveValue【図書館】&#10;一人当たり面積"/>
        <xdr:cNvSpPr txBox="1"/>
      </xdr:nvSpPr>
      <xdr:spPr>
        <a:xfrm>
          <a:off x="7626427" y="679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118127</xdr:rowOff>
    </xdr:from>
    <xdr:ext cx="469744" cy="259045"/>
    <xdr:sp macro="" textlink="">
      <xdr:nvSpPr>
        <xdr:cNvPr id="148" name="n_4aveValue【図書館】&#10;一人当たり面積"/>
        <xdr:cNvSpPr txBox="1"/>
      </xdr:nvSpPr>
      <xdr:spPr>
        <a:xfrm>
          <a:off x="6737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143527</xdr:rowOff>
    </xdr:from>
    <xdr:ext cx="469744" cy="259045"/>
    <xdr:sp macro="" textlink="">
      <xdr:nvSpPr>
        <xdr:cNvPr id="149" name="n_1main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50" name="n_2main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157815</xdr:rowOff>
    </xdr:from>
    <xdr:ext cx="469744" cy="259045"/>
    <xdr:sp macro="" textlink="">
      <xdr:nvSpPr>
        <xdr:cNvPr id="151" name="n_3mainValue【図書館】&#10;一人当たり面積"/>
        <xdr:cNvSpPr txBox="1"/>
      </xdr:nvSpPr>
      <xdr:spPr>
        <a:xfrm>
          <a:off x="7626427" y="633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157815</xdr:rowOff>
    </xdr:from>
    <xdr:ext cx="469744" cy="259045"/>
    <xdr:sp macro="" textlink="">
      <xdr:nvSpPr>
        <xdr:cNvPr id="152" name="n_4mainValue【図書館】&#10;一人当たり面積"/>
        <xdr:cNvSpPr txBox="1"/>
      </xdr:nvSpPr>
      <xdr:spPr>
        <a:xfrm>
          <a:off x="6737427" y="633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5" name="テキスト ボックス 16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7" name="テキスト ボックス 16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9" name="テキスト ボックス 16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1" name="テキスト ボックス 17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3" name="テキスト ボックス 17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5" name="テキスト ボックス 17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7" name="直線コネクタ 176"/>
        <xdr:cNvCxnSpPr/>
      </xdr:nvCxnSpPr>
      <xdr:spPr>
        <a:xfrm flipV="1">
          <a:off x="4634865" y="96697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150512</xdr:rowOff>
    </xdr:from>
    <xdr:ext cx="405111" cy="259045"/>
    <xdr:sp macro="" textlink="">
      <xdr:nvSpPr>
        <xdr:cNvPr id="178" name="【体育館・プール】&#10;有形固定資産減価償却率最小値テキスト"/>
        <xdr:cNvSpPr txBox="1"/>
      </xdr:nvSpPr>
      <xdr:spPr>
        <a:xfrm>
          <a:off x="4673600"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9" name="直線コネクタ 178"/>
        <xdr:cNvCxnSpPr/>
      </xdr:nvCxnSpPr>
      <xdr:spPr>
        <a:xfrm>
          <a:off x="4546600" y="1094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80" name="【体育館・プー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81" name="直線コネクタ 180"/>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19067</xdr:rowOff>
    </xdr:from>
    <xdr:ext cx="405111" cy="259045"/>
    <xdr:sp macro="" textlink="">
      <xdr:nvSpPr>
        <xdr:cNvPr id="182" name="【体育館・プール】&#10;有形固定資産減価償却率平均値テキスト"/>
        <xdr:cNvSpPr txBox="1"/>
      </xdr:nvSpPr>
      <xdr:spPr>
        <a:xfrm>
          <a:off x="46736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フローチャート: 判断 182"/>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4" name="フローチャート: 判断 183"/>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5" name="フローチャート: 判断 184"/>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6" name="フローチャート: 判断 185"/>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7" name="フローチャート: 判断 186"/>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8" name="テキスト ボックス 18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93" name="楕円 192"/>
        <xdr:cNvSpPr/>
      </xdr:nvSpPr>
      <xdr:spPr>
        <a:xfrm>
          <a:off x="45847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2557</xdr:rowOff>
    </xdr:from>
    <xdr:ext cx="405111" cy="259045"/>
    <xdr:sp macro="" textlink="">
      <xdr:nvSpPr>
        <xdr:cNvPr id="194" name="【体育館・プール】&#10;有形固定資産減価償却率該当値テキスト"/>
        <xdr:cNvSpPr txBox="1"/>
      </xdr:nvSpPr>
      <xdr:spPr>
        <a:xfrm>
          <a:off x="4673600"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48260</xdr:rowOff>
    </xdr:from>
    <xdr:to>
      <xdr:col>20</xdr:col>
      <xdr:colOff>38100</xdr:colOff>
      <xdr:row>60</xdr:row>
      <xdr:rowOff>149860</xdr:rowOff>
    </xdr:to>
    <xdr:sp macro="" textlink="">
      <xdr:nvSpPr>
        <xdr:cNvPr id="195" name="楕円 194"/>
        <xdr:cNvSpPr/>
      </xdr:nvSpPr>
      <xdr:spPr>
        <a:xfrm>
          <a:off x="3746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30480</xdr:rowOff>
    </xdr:from>
    <xdr:to>
      <xdr:col>24</xdr:col>
      <xdr:colOff>63500</xdr:colOff>
      <xdr:row>60</xdr:row>
      <xdr:rowOff>99060</xdr:rowOff>
    </xdr:to>
    <xdr:cxnSp macro="">
      <xdr:nvCxnSpPr>
        <xdr:cNvPr id="196" name="直線コネクタ 195"/>
        <xdr:cNvCxnSpPr/>
      </xdr:nvCxnSpPr>
      <xdr:spPr>
        <a:xfrm flipV="1">
          <a:off x="3797300" y="103174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74930</xdr:rowOff>
    </xdr:from>
    <xdr:to>
      <xdr:col>15</xdr:col>
      <xdr:colOff>101600</xdr:colOff>
      <xdr:row>61</xdr:row>
      <xdr:rowOff>5080</xdr:rowOff>
    </xdr:to>
    <xdr:sp macro="" textlink="">
      <xdr:nvSpPr>
        <xdr:cNvPr id="197" name="楕円 196"/>
        <xdr:cNvSpPr/>
      </xdr:nvSpPr>
      <xdr:spPr>
        <a:xfrm>
          <a:off x="2857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99060</xdr:rowOff>
    </xdr:from>
    <xdr:to>
      <xdr:col>19</xdr:col>
      <xdr:colOff>177800</xdr:colOff>
      <xdr:row>60</xdr:row>
      <xdr:rowOff>125730</xdr:rowOff>
    </xdr:to>
    <xdr:cxnSp macro="">
      <xdr:nvCxnSpPr>
        <xdr:cNvPr id="198" name="直線コネクタ 197"/>
        <xdr:cNvCxnSpPr/>
      </xdr:nvCxnSpPr>
      <xdr:spPr>
        <a:xfrm flipV="1">
          <a:off x="2908300" y="103860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4445</xdr:rowOff>
    </xdr:from>
    <xdr:to>
      <xdr:col>10</xdr:col>
      <xdr:colOff>165100</xdr:colOff>
      <xdr:row>60</xdr:row>
      <xdr:rowOff>106045</xdr:rowOff>
    </xdr:to>
    <xdr:sp macro="" textlink="">
      <xdr:nvSpPr>
        <xdr:cNvPr id="199" name="楕円 198"/>
        <xdr:cNvSpPr/>
      </xdr:nvSpPr>
      <xdr:spPr>
        <a:xfrm>
          <a:off x="1968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55245</xdr:rowOff>
    </xdr:from>
    <xdr:to>
      <xdr:col>15</xdr:col>
      <xdr:colOff>50800</xdr:colOff>
      <xdr:row>60</xdr:row>
      <xdr:rowOff>125730</xdr:rowOff>
    </xdr:to>
    <xdr:cxnSp macro="">
      <xdr:nvCxnSpPr>
        <xdr:cNvPr id="200" name="直線コネクタ 199"/>
        <xdr:cNvCxnSpPr/>
      </xdr:nvCxnSpPr>
      <xdr:spPr>
        <a:xfrm>
          <a:off x="2019300" y="1034224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141605</xdr:rowOff>
    </xdr:from>
    <xdr:to>
      <xdr:col>6</xdr:col>
      <xdr:colOff>38100</xdr:colOff>
      <xdr:row>60</xdr:row>
      <xdr:rowOff>71755</xdr:rowOff>
    </xdr:to>
    <xdr:sp macro="" textlink="">
      <xdr:nvSpPr>
        <xdr:cNvPr id="201" name="楕円 200"/>
        <xdr:cNvSpPr/>
      </xdr:nvSpPr>
      <xdr:spPr>
        <a:xfrm>
          <a:off x="1079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20955</xdr:rowOff>
    </xdr:from>
    <xdr:to>
      <xdr:col>10</xdr:col>
      <xdr:colOff>114300</xdr:colOff>
      <xdr:row>60</xdr:row>
      <xdr:rowOff>55245</xdr:rowOff>
    </xdr:to>
    <xdr:cxnSp macro="">
      <xdr:nvCxnSpPr>
        <xdr:cNvPr id="202" name="直線コネクタ 201"/>
        <xdr:cNvCxnSpPr/>
      </xdr:nvCxnSpPr>
      <xdr:spPr>
        <a:xfrm>
          <a:off x="1130300" y="103079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203" name="n_1aveValue【体育館・プール】&#10;有形固定資産減価償却率"/>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103522</xdr:rowOff>
    </xdr:from>
    <xdr:ext cx="405111" cy="259045"/>
    <xdr:sp macro="" textlink="">
      <xdr:nvSpPr>
        <xdr:cNvPr id="204" name="n_2aveValue【体育館・プール】&#10;有形固定資産減価償却率"/>
        <xdr:cNvSpPr txBox="1"/>
      </xdr:nvSpPr>
      <xdr:spPr>
        <a:xfrm>
          <a:off x="2705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69232</xdr:rowOff>
    </xdr:from>
    <xdr:ext cx="405111" cy="259045"/>
    <xdr:sp macro="" textlink="">
      <xdr:nvSpPr>
        <xdr:cNvPr id="205" name="n_3aveValue【体育館・プール】&#10;有形固定資産減価償却率"/>
        <xdr:cNvSpPr txBox="1"/>
      </xdr:nvSpPr>
      <xdr:spPr>
        <a:xfrm>
          <a:off x="1816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206" name="n_4aveValue【体育館・プール】&#10;有形固定資産減価償却率"/>
        <xdr:cNvSpPr txBox="1"/>
      </xdr:nvSpPr>
      <xdr:spPr>
        <a:xfrm>
          <a:off x="927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140987</xdr:rowOff>
    </xdr:from>
    <xdr:ext cx="405111" cy="259045"/>
    <xdr:sp macro="" textlink="">
      <xdr:nvSpPr>
        <xdr:cNvPr id="207" name="n_1mainValue【体育館・プール】&#10;有形固定資産減価償却率"/>
        <xdr:cNvSpPr txBox="1"/>
      </xdr:nvSpPr>
      <xdr:spPr>
        <a:xfrm>
          <a:off x="35820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167657</xdr:rowOff>
    </xdr:from>
    <xdr:ext cx="405111" cy="259045"/>
    <xdr:sp macro="" textlink="">
      <xdr:nvSpPr>
        <xdr:cNvPr id="208" name="n_2mainValue【体育館・プール】&#10;有形固定資産減価償却率"/>
        <xdr:cNvSpPr txBox="1"/>
      </xdr:nvSpPr>
      <xdr:spPr>
        <a:xfrm>
          <a:off x="2705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97172</xdr:rowOff>
    </xdr:from>
    <xdr:ext cx="405111" cy="259045"/>
    <xdr:sp macro="" textlink="">
      <xdr:nvSpPr>
        <xdr:cNvPr id="209" name="n_3mainValue【体育館・プール】&#10;有形固定資産減価償却率"/>
        <xdr:cNvSpPr txBox="1"/>
      </xdr:nvSpPr>
      <xdr:spPr>
        <a:xfrm>
          <a:off x="18167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62882</xdr:rowOff>
    </xdr:from>
    <xdr:ext cx="405111" cy="259045"/>
    <xdr:sp macro="" textlink="">
      <xdr:nvSpPr>
        <xdr:cNvPr id="210" name="n_4mainValue【体育館・プール】&#10;有形固定資産減価償却率"/>
        <xdr:cNvSpPr txBox="1"/>
      </xdr:nvSpPr>
      <xdr:spPr>
        <a:xfrm>
          <a:off x="927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9" name="テキスト ボックス 21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2" name="テキスト ボックス 22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4" name="テキスト ボックス 22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6" name="テキスト ボックス 22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8" name="テキスト ボックス 22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30" name="テキスト ボックス 22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34" name="直線コネクタ 233"/>
        <xdr:cNvCxnSpPr/>
      </xdr:nvCxnSpPr>
      <xdr:spPr>
        <a:xfrm flipV="1">
          <a:off x="10476865" y="9635490"/>
          <a:ext cx="0" cy="139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5" name="【体育館・プール】&#10;一人当たり面積最小値テキスト"/>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7"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8" name="直線コネクタ 237"/>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27957</xdr:rowOff>
    </xdr:from>
    <xdr:ext cx="469744" cy="259045"/>
    <xdr:sp macro="" textlink="">
      <xdr:nvSpPr>
        <xdr:cNvPr id="239" name="【体育館・プール】&#10;一人当たり面積平均値テキスト"/>
        <xdr:cNvSpPr txBox="1"/>
      </xdr:nvSpPr>
      <xdr:spPr>
        <a:xfrm>
          <a:off x="10515600" y="10657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40" name="フローチャート: 判断 239"/>
        <xdr:cNvSpPr/>
      </xdr:nvSpPr>
      <xdr:spPr>
        <a:xfrm>
          <a:off x="104267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38100</xdr:rowOff>
    </xdr:from>
    <xdr:to>
      <xdr:col>50</xdr:col>
      <xdr:colOff>165100</xdr:colOff>
      <xdr:row>62</xdr:row>
      <xdr:rowOff>139700</xdr:rowOff>
    </xdr:to>
    <xdr:sp macro="" textlink="">
      <xdr:nvSpPr>
        <xdr:cNvPr id="241" name="フローチャート: 判断 240"/>
        <xdr:cNvSpPr/>
      </xdr:nvSpPr>
      <xdr:spPr>
        <a:xfrm>
          <a:off x="9588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42" name="フローチャート: 判断 241"/>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43" name="フローチャート: 判断 242"/>
        <xdr:cNvSpPr/>
      </xdr:nvSpPr>
      <xdr:spPr>
        <a:xfrm>
          <a:off x="7810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72390</xdr:rowOff>
    </xdr:from>
    <xdr:to>
      <xdr:col>36</xdr:col>
      <xdr:colOff>165100</xdr:colOff>
      <xdr:row>63</xdr:row>
      <xdr:rowOff>2540</xdr:rowOff>
    </xdr:to>
    <xdr:sp macro="" textlink="">
      <xdr:nvSpPr>
        <xdr:cNvPr id="244" name="フローチャート: 判断 243"/>
        <xdr:cNvSpPr/>
      </xdr:nvSpPr>
      <xdr:spPr>
        <a:xfrm>
          <a:off x="6921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35560</xdr:rowOff>
    </xdr:from>
    <xdr:to>
      <xdr:col>55</xdr:col>
      <xdr:colOff>50800</xdr:colOff>
      <xdr:row>62</xdr:row>
      <xdr:rowOff>137160</xdr:rowOff>
    </xdr:to>
    <xdr:sp macro="" textlink="">
      <xdr:nvSpPr>
        <xdr:cNvPr id="250" name="楕円 249"/>
        <xdr:cNvSpPr/>
      </xdr:nvSpPr>
      <xdr:spPr>
        <a:xfrm>
          <a:off x="10426700" y="1066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58437</xdr:rowOff>
    </xdr:from>
    <xdr:ext cx="469744" cy="259045"/>
    <xdr:sp macro="" textlink="">
      <xdr:nvSpPr>
        <xdr:cNvPr id="251" name="【体育館・プール】&#10;一人当たり面積該当値テキスト"/>
        <xdr:cNvSpPr txBox="1"/>
      </xdr:nvSpPr>
      <xdr:spPr>
        <a:xfrm>
          <a:off x="10515600" y="1051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43180</xdr:rowOff>
    </xdr:from>
    <xdr:to>
      <xdr:col>50</xdr:col>
      <xdr:colOff>165100</xdr:colOff>
      <xdr:row>62</xdr:row>
      <xdr:rowOff>144780</xdr:rowOff>
    </xdr:to>
    <xdr:sp macro="" textlink="">
      <xdr:nvSpPr>
        <xdr:cNvPr id="252" name="楕円 251"/>
        <xdr:cNvSpPr/>
      </xdr:nvSpPr>
      <xdr:spPr>
        <a:xfrm>
          <a:off x="9588500" y="1067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86360</xdr:rowOff>
    </xdr:from>
    <xdr:to>
      <xdr:col>55</xdr:col>
      <xdr:colOff>0</xdr:colOff>
      <xdr:row>62</xdr:row>
      <xdr:rowOff>93980</xdr:rowOff>
    </xdr:to>
    <xdr:cxnSp macro="">
      <xdr:nvCxnSpPr>
        <xdr:cNvPr id="253" name="直線コネクタ 252"/>
        <xdr:cNvCxnSpPr/>
      </xdr:nvCxnSpPr>
      <xdr:spPr>
        <a:xfrm flipV="1">
          <a:off x="9639300" y="10716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19050</xdr:rowOff>
    </xdr:from>
    <xdr:to>
      <xdr:col>46</xdr:col>
      <xdr:colOff>38100</xdr:colOff>
      <xdr:row>62</xdr:row>
      <xdr:rowOff>120650</xdr:rowOff>
    </xdr:to>
    <xdr:sp macro="" textlink="">
      <xdr:nvSpPr>
        <xdr:cNvPr id="254" name="楕円 253"/>
        <xdr:cNvSpPr/>
      </xdr:nvSpPr>
      <xdr:spPr>
        <a:xfrm>
          <a:off x="8699500" y="1064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69850</xdr:rowOff>
    </xdr:from>
    <xdr:to>
      <xdr:col>50</xdr:col>
      <xdr:colOff>114300</xdr:colOff>
      <xdr:row>62</xdr:row>
      <xdr:rowOff>93980</xdr:rowOff>
    </xdr:to>
    <xdr:cxnSp macro="">
      <xdr:nvCxnSpPr>
        <xdr:cNvPr id="255" name="直線コネクタ 254"/>
        <xdr:cNvCxnSpPr/>
      </xdr:nvCxnSpPr>
      <xdr:spPr>
        <a:xfrm>
          <a:off x="8750300" y="106997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22860</xdr:rowOff>
    </xdr:from>
    <xdr:to>
      <xdr:col>41</xdr:col>
      <xdr:colOff>101600</xdr:colOff>
      <xdr:row>62</xdr:row>
      <xdr:rowOff>124460</xdr:rowOff>
    </xdr:to>
    <xdr:sp macro="" textlink="">
      <xdr:nvSpPr>
        <xdr:cNvPr id="256" name="楕円 255"/>
        <xdr:cNvSpPr/>
      </xdr:nvSpPr>
      <xdr:spPr>
        <a:xfrm>
          <a:off x="7810500" y="1065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69850</xdr:rowOff>
    </xdr:from>
    <xdr:to>
      <xdr:col>45</xdr:col>
      <xdr:colOff>177800</xdr:colOff>
      <xdr:row>62</xdr:row>
      <xdr:rowOff>73660</xdr:rowOff>
    </xdr:to>
    <xdr:cxnSp macro="">
      <xdr:nvCxnSpPr>
        <xdr:cNvPr id="257" name="直線コネクタ 256"/>
        <xdr:cNvCxnSpPr/>
      </xdr:nvCxnSpPr>
      <xdr:spPr>
        <a:xfrm flipV="1">
          <a:off x="7861300" y="106997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26670</xdr:rowOff>
    </xdr:from>
    <xdr:to>
      <xdr:col>36</xdr:col>
      <xdr:colOff>165100</xdr:colOff>
      <xdr:row>62</xdr:row>
      <xdr:rowOff>128270</xdr:rowOff>
    </xdr:to>
    <xdr:sp macro="" textlink="">
      <xdr:nvSpPr>
        <xdr:cNvPr id="258" name="楕円 257"/>
        <xdr:cNvSpPr/>
      </xdr:nvSpPr>
      <xdr:spPr>
        <a:xfrm>
          <a:off x="6921500" y="1065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73660</xdr:rowOff>
    </xdr:from>
    <xdr:to>
      <xdr:col>41</xdr:col>
      <xdr:colOff>50800</xdr:colOff>
      <xdr:row>62</xdr:row>
      <xdr:rowOff>77470</xdr:rowOff>
    </xdr:to>
    <xdr:cxnSp macro="">
      <xdr:nvCxnSpPr>
        <xdr:cNvPr id="259" name="直線コネクタ 258"/>
        <xdr:cNvCxnSpPr/>
      </xdr:nvCxnSpPr>
      <xdr:spPr>
        <a:xfrm flipV="1">
          <a:off x="6972300" y="107035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156227</xdr:rowOff>
    </xdr:from>
    <xdr:ext cx="469744" cy="259045"/>
    <xdr:sp macro="" textlink="">
      <xdr:nvSpPr>
        <xdr:cNvPr id="260" name="n_1aveValue【体育館・プール】&#10;一人当たり面積"/>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61" name="n_2aveValue【体育館・プール】&#10;一人当たり面積"/>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154957</xdr:rowOff>
    </xdr:from>
    <xdr:ext cx="469744" cy="259045"/>
    <xdr:sp macro="" textlink="">
      <xdr:nvSpPr>
        <xdr:cNvPr id="262" name="n_3aveValue【体育館・プール】&#10;一人当たり面積"/>
        <xdr:cNvSpPr txBox="1"/>
      </xdr:nvSpPr>
      <xdr:spPr>
        <a:xfrm>
          <a:off x="7626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165117</xdr:rowOff>
    </xdr:from>
    <xdr:ext cx="469744" cy="259045"/>
    <xdr:sp macro="" textlink="">
      <xdr:nvSpPr>
        <xdr:cNvPr id="263" name="n_4aveValue【体育館・プール】&#10;一人当たり面積"/>
        <xdr:cNvSpPr txBox="1"/>
      </xdr:nvSpPr>
      <xdr:spPr>
        <a:xfrm>
          <a:off x="6737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135907</xdr:rowOff>
    </xdr:from>
    <xdr:ext cx="469744" cy="259045"/>
    <xdr:sp macro="" textlink="">
      <xdr:nvSpPr>
        <xdr:cNvPr id="264" name="n_1mainValue【体育館・プール】&#10;一人当たり面積"/>
        <xdr:cNvSpPr txBox="1"/>
      </xdr:nvSpPr>
      <xdr:spPr>
        <a:xfrm>
          <a:off x="9391727" y="1076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137177</xdr:rowOff>
    </xdr:from>
    <xdr:ext cx="469744" cy="259045"/>
    <xdr:sp macro="" textlink="">
      <xdr:nvSpPr>
        <xdr:cNvPr id="265" name="n_2mainValue【体育館・プール】&#10;一人当たり面積"/>
        <xdr:cNvSpPr txBox="1"/>
      </xdr:nvSpPr>
      <xdr:spPr>
        <a:xfrm>
          <a:off x="8515427" y="1042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140987</xdr:rowOff>
    </xdr:from>
    <xdr:ext cx="469744" cy="259045"/>
    <xdr:sp macro="" textlink="">
      <xdr:nvSpPr>
        <xdr:cNvPr id="266" name="n_3mainValue【体育館・プール】&#10;一人当たり面積"/>
        <xdr:cNvSpPr txBox="1"/>
      </xdr:nvSpPr>
      <xdr:spPr>
        <a:xfrm>
          <a:off x="7626427" y="104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144797</xdr:rowOff>
    </xdr:from>
    <xdr:ext cx="469744" cy="259045"/>
    <xdr:sp macro="" textlink="">
      <xdr:nvSpPr>
        <xdr:cNvPr id="267" name="n_4mainValue【体育館・プール】&#10;一人当たり面積"/>
        <xdr:cNvSpPr txBox="1"/>
      </xdr:nvSpPr>
      <xdr:spPr>
        <a:xfrm>
          <a:off x="6737427" y="104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6" name="正方形/長方形 27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7" name="正方形/長方形 27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8" name="正方形/長方形 27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9" name="正方形/長方形 27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0" name="正方形/長方形 27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1" name="正方形/長方形 28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2" name="正方形/長方形 28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3" name="正方形/長方形 28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4" name="正方形/長方形 2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5" name="正方形/長方形 2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6" name="正方形/長方形 2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7" name="正方形/長方形 2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8" name="正方形/長方形 2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9" name="正方形/長方形 2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0" name="正方形/長方形 2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1" name="正方形/長方形 2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2" name="テキスト ボックス 2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3" name="直線コネクタ 2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4" name="テキスト ボックス 29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5" name="直線コネクタ 29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6" name="テキスト ボックス 29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7" name="直線コネクタ 29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8" name="テキスト ボックス 29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9" name="直線コネクタ 29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00" name="テキスト ボックス 29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01" name="直線コネクタ 30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2" name="テキスト ボックス 30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3" name="直線コネクタ 30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4" name="テキスト ボックス 30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5" name="直線コネクタ 30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6" name="テキスト ボックス 30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7" name="直線コネクタ 30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157843</xdr:rowOff>
    </xdr:from>
    <xdr:to>
      <xdr:col>24</xdr:col>
      <xdr:colOff>62865</xdr:colOff>
      <xdr:row>109</xdr:row>
      <xdr:rowOff>35379</xdr:rowOff>
    </xdr:to>
    <xdr:cxnSp macro="">
      <xdr:nvCxnSpPr>
        <xdr:cNvPr id="309" name="直線コネクタ 308"/>
        <xdr:cNvCxnSpPr/>
      </xdr:nvCxnSpPr>
      <xdr:spPr>
        <a:xfrm flipV="1">
          <a:off x="4634865" y="1730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1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11" name="直線コネクタ 31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104520</xdr:rowOff>
    </xdr:from>
    <xdr:ext cx="405111" cy="259045"/>
    <xdr:sp macro="" textlink="">
      <xdr:nvSpPr>
        <xdr:cNvPr id="312" name="【市民会館】&#10;有形固定資産減価償却率最大値テキスト"/>
        <xdr:cNvSpPr txBox="1"/>
      </xdr:nvSpPr>
      <xdr:spPr>
        <a:xfrm>
          <a:off x="4673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157843</xdr:rowOff>
    </xdr:from>
    <xdr:to>
      <xdr:col>24</xdr:col>
      <xdr:colOff>152400</xdr:colOff>
      <xdr:row>100</xdr:row>
      <xdr:rowOff>157843</xdr:rowOff>
    </xdr:to>
    <xdr:cxnSp macro="">
      <xdr:nvCxnSpPr>
        <xdr:cNvPr id="313" name="直線コネクタ 312"/>
        <xdr:cNvCxnSpPr/>
      </xdr:nvCxnSpPr>
      <xdr:spPr>
        <a:xfrm>
          <a:off x="4546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49547</xdr:rowOff>
    </xdr:from>
    <xdr:ext cx="405111" cy="259045"/>
    <xdr:sp macro="" textlink="">
      <xdr:nvSpPr>
        <xdr:cNvPr id="314" name="【市民会館】&#10;有形固定資産減価償却率平均値テキスト"/>
        <xdr:cNvSpPr txBox="1"/>
      </xdr:nvSpPr>
      <xdr:spPr>
        <a:xfrm>
          <a:off x="4673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315" name="フローチャート: 判断 314"/>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316" name="フローチャート: 判断 315"/>
        <xdr:cNvSpPr/>
      </xdr:nvSpPr>
      <xdr:spPr>
        <a:xfrm>
          <a:off x="3746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317" name="フローチャート: 判断 316"/>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318" name="フローチャート: 判断 317"/>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319" name="フローチャート: 判断 318"/>
        <xdr:cNvSpPr/>
      </xdr:nvSpPr>
      <xdr:spPr>
        <a:xfrm>
          <a:off x="1079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0" name="テキスト ボックス 3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1" name="テキスト ボックス 3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2" name="テキスト ボックス 3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3" name="テキスト ボックス 3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4" name="テキスト ボックス 3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133169</xdr:rowOff>
    </xdr:from>
    <xdr:to>
      <xdr:col>24</xdr:col>
      <xdr:colOff>114300</xdr:colOff>
      <xdr:row>103</xdr:row>
      <xdr:rowOff>63319</xdr:rowOff>
    </xdr:to>
    <xdr:sp macro="" textlink="">
      <xdr:nvSpPr>
        <xdr:cNvPr id="325" name="楕円 324"/>
        <xdr:cNvSpPr/>
      </xdr:nvSpPr>
      <xdr:spPr>
        <a:xfrm>
          <a:off x="45847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156046</xdr:rowOff>
    </xdr:from>
    <xdr:ext cx="405111" cy="259045"/>
    <xdr:sp macro="" textlink="">
      <xdr:nvSpPr>
        <xdr:cNvPr id="326" name="【市民会館】&#10;有形固定資産減価償却率該当値テキスト"/>
        <xdr:cNvSpPr txBox="1"/>
      </xdr:nvSpPr>
      <xdr:spPr>
        <a:xfrm>
          <a:off x="4673600" y="1747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147864</xdr:rowOff>
    </xdr:from>
    <xdr:to>
      <xdr:col>20</xdr:col>
      <xdr:colOff>38100</xdr:colOff>
      <xdr:row>106</xdr:row>
      <xdr:rowOff>78014</xdr:rowOff>
    </xdr:to>
    <xdr:sp macro="" textlink="">
      <xdr:nvSpPr>
        <xdr:cNvPr id="327" name="楕円 326"/>
        <xdr:cNvSpPr/>
      </xdr:nvSpPr>
      <xdr:spPr>
        <a:xfrm>
          <a:off x="3746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12519</xdr:rowOff>
    </xdr:from>
    <xdr:to>
      <xdr:col>24</xdr:col>
      <xdr:colOff>63500</xdr:colOff>
      <xdr:row>106</xdr:row>
      <xdr:rowOff>27214</xdr:rowOff>
    </xdr:to>
    <xdr:cxnSp macro="">
      <xdr:nvCxnSpPr>
        <xdr:cNvPr id="328" name="直線コネクタ 327"/>
        <xdr:cNvCxnSpPr/>
      </xdr:nvCxnSpPr>
      <xdr:spPr>
        <a:xfrm flipV="1">
          <a:off x="3797300" y="17671869"/>
          <a:ext cx="838200" cy="52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147864</xdr:rowOff>
    </xdr:from>
    <xdr:to>
      <xdr:col>15</xdr:col>
      <xdr:colOff>101600</xdr:colOff>
      <xdr:row>106</xdr:row>
      <xdr:rowOff>78014</xdr:rowOff>
    </xdr:to>
    <xdr:sp macro="" textlink="">
      <xdr:nvSpPr>
        <xdr:cNvPr id="329" name="楕円 328"/>
        <xdr:cNvSpPr/>
      </xdr:nvSpPr>
      <xdr:spPr>
        <a:xfrm>
          <a:off x="2857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27214</xdr:rowOff>
    </xdr:from>
    <xdr:to>
      <xdr:col>19</xdr:col>
      <xdr:colOff>177800</xdr:colOff>
      <xdr:row>106</xdr:row>
      <xdr:rowOff>27214</xdr:rowOff>
    </xdr:to>
    <xdr:cxnSp macro="">
      <xdr:nvCxnSpPr>
        <xdr:cNvPr id="330" name="直線コネクタ 329"/>
        <xdr:cNvCxnSpPr/>
      </xdr:nvCxnSpPr>
      <xdr:spPr>
        <a:xfrm>
          <a:off x="2908300" y="182009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82550</xdr:rowOff>
    </xdr:from>
    <xdr:to>
      <xdr:col>10</xdr:col>
      <xdr:colOff>165100</xdr:colOff>
      <xdr:row>106</xdr:row>
      <xdr:rowOff>12700</xdr:rowOff>
    </xdr:to>
    <xdr:sp macro="" textlink="">
      <xdr:nvSpPr>
        <xdr:cNvPr id="331" name="楕円 330"/>
        <xdr:cNvSpPr/>
      </xdr:nvSpPr>
      <xdr:spPr>
        <a:xfrm>
          <a:off x="1968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133350</xdr:rowOff>
    </xdr:from>
    <xdr:to>
      <xdr:col>15</xdr:col>
      <xdr:colOff>50800</xdr:colOff>
      <xdr:row>106</xdr:row>
      <xdr:rowOff>27214</xdr:rowOff>
    </xdr:to>
    <xdr:cxnSp macro="">
      <xdr:nvCxnSpPr>
        <xdr:cNvPr id="332" name="直線コネクタ 331"/>
        <xdr:cNvCxnSpPr/>
      </xdr:nvCxnSpPr>
      <xdr:spPr>
        <a:xfrm>
          <a:off x="2019300" y="181356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49893</xdr:rowOff>
    </xdr:from>
    <xdr:to>
      <xdr:col>6</xdr:col>
      <xdr:colOff>38100</xdr:colOff>
      <xdr:row>105</xdr:row>
      <xdr:rowOff>151493</xdr:rowOff>
    </xdr:to>
    <xdr:sp macro="" textlink="">
      <xdr:nvSpPr>
        <xdr:cNvPr id="333" name="楕円 332"/>
        <xdr:cNvSpPr/>
      </xdr:nvSpPr>
      <xdr:spPr>
        <a:xfrm>
          <a:off x="1079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100693</xdr:rowOff>
    </xdr:from>
    <xdr:to>
      <xdr:col>10</xdr:col>
      <xdr:colOff>114300</xdr:colOff>
      <xdr:row>105</xdr:row>
      <xdr:rowOff>133350</xdr:rowOff>
    </xdr:to>
    <xdr:cxnSp macro="">
      <xdr:nvCxnSpPr>
        <xdr:cNvPr id="334" name="直線コネクタ 333"/>
        <xdr:cNvCxnSpPr/>
      </xdr:nvCxnSpPr>
      <xdr:spPr>
        <a:xfrm>
          <a:off x="1130300" y="1810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25961</xdr:rowOff>
    </xdr:from>
    <xdr:ext cx="405111" cy="259045"/>
    <xdr:sp macro="" textlink="">
      <xdr:nvSpPr>
        <xdr:cNvPr id="335" name="n_1aveValue【市民会館】&#10;有形固定資産減価償却率"/>
        <xdr:cNvSpPr txBox="1"/>
      </xdr:nvSpPr>
      <xdr:spPr>
        <a:xfrm>
          <a:off x="35820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336" name="n_2aveValue【市民会館】&#10;有形固定資産減価償却率"/>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337"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140261</xdr:rowOff>
    </xdr:from>
    <xdr:ext cx="405111" cy="259045"/>
    <xdr:sp macro="" textlink="">
      <xdr:nvSpPr>
        <xdr:cNvPr id="338" name="n_4aveValue【市民会館】&#10;有形固定資産減価償却率"/>
        <xdr:cNvSpPr txBox="1"/>
      </xdr:nvSpPr>
      <xdr:spPr>
        <a:xfrm>
          <a:off x="927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69141</xdr:rowOff>
    </xdr:from>
    <xdr:ext cx="405111" cy="259045"/>
    <xdr:sp macro="" textlink="">
      <xdr:nvSpPr>
        <xdr:cNvPr id="339" name="n_1mainValue【市民会館】&#10;有形固定資産減価償却率"/>
        <xdr:cNvSpPr txBox="1"/>
      </xdr:nvSpPr>
      <xdr:spPr>
        <a:xfrm>
          <a:off x="35820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69141</xdr:rowOff>
    </xdr:from>
    <xdr:ext cx="405111" cy="259045"/>
    <xdr:sp macro="" textlink="">
      <xdr:nvSpPr>
        <xdr:cNvPr id="340" name="n_2mainValue【市民会館】&#10;有形固定資産減価償却率"/>
        <xdr:cNvSpPr txBox="1"/>
      </xdr:nvSpPr>
      <xdr:spPr>
        <a:xfrm>
          <a:off x="2705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3827</xdr:rowOff>
    </xdr:from>
    <xdr:ext cx="405111" cy="259045"/>
    <xdr:sp macro="" textlink="">
      <xdr:nvSpPr>
        <xdr:cNvPr id="341" name="n_3mainValue【市民会館】&#10;有形固定資産減価償却率"/>
        <xdr:cNvSpPr txBox="1"/>
      </xdr:nvSpPr>
      <xdr:spPr>
        <a:xfrm>
          <a:off x="1816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142620</xdr:rowOff>
    </xdr:from>
    <xdr:ext cx="405111" cy="259045"/>
    <xdr:sp macro="" textlink="">
      <xdr:nvSpPr>
        <xdr:cNvPr id="342" name="n_4mainValue【市民会館】&#10;有形固定資産減価償却率"/>
        <xdr:cNvSpPr txBox="1"/>
      </xdr:nvSpPr>
      <xdr:spPr>
        <a:xfrm>
          <a:off x="9277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3" name="正方形/長方形 3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4" name="正方形/長方形 3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5" name="正方形/長方形 3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6" name="正方形/長方形 3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7" name="正方形/長方形 3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8" name="正方形/長方形 3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9" name="正方形/長方形 3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0" name="正方形/長方形 3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1" name="テキスト ボックス 3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2" name="直線コネクタ 3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3" name="直線コネクタ 35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4" name="テキスト ボックス 35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5" name="直線コネクタ 35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6" name="テキスト ボックス 35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7" name="直線コネクタ 35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8" name="テキスト ボックス 35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9" name="直線コネクタ 35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60" name="テキスト ボックス 35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2" name="テキスト ボックス 36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69342</xdr:rowOff>
    </xdr:from>
    <xdr:to>
      <xdr:col>54</xdr:col>
      <xdr:colOff>189865</xdr:colOff>
      <xdr:row>108</xdr:row>
      <xdr:rowOff>39624</xdr:rowOff>
    </xdr:to>
    <xdr:cxnSp macro="">
      <xdr:nvCxnSpPr>
        <xdr:cNvPr id="364" name="直線コネクタ 363"/>
        <xdr:cNvCxnSpPr/>
      </xdr:nvCxnSpPr>
      <xdr:spPr>
        <a:xfrm flipV="1">
          <a:off x="10476865" y="1738579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43451</xdr:rowOff>
    </xdr:from>
    <xdr:ext cx="469744" cy="259045"/>
    <xdr:sp macro="" textlink="">
      <xdr:nvSpPr>
        <xdr:cNvPr id="365" name="【市民会館】&#10;一人当たり面積最小値テキスト"/>
        <xdr:cNvSpPr txBox="1"/>
      </xdr:nvSpPr>
      <xdr:spPr>
        <a:xfrm>
          <a:off x="10515600" y="185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39624</xdr:rowOff>
    </xdr:from>
    <xdr:to>
      <xdr:col>55</xdr:col>
      <xdr:colOff>88900</xdr:colOff>
      <xdr:row>108</xdr:row>
      <xdr:rowOff>39624</xdr:rowOff>
    </xdr:to>
    <xdr:cxnSp macro="">
      <xdr:nvCxnSpPr>
        <xdr:cNvPr id="366" name="直線コネクタ 365"/>
        <xdr:cNvCxnSpPr/>
      </xdr:nvCxnSpPr>
      <xdr:spPr>
        <a:xfrm>
          <a:off x="10388600" y="1855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16019</xdr:rowOff>
    </xdr:from>
    <xdr:ext cx="469744" cy="259045"/>
    <xdr:sp macro="" textlink="">
      <xdr:nvSpPr>
        <xdr:cNvPr id="367" name="【市民会館】&#10;一人当たり面積最大値テキスト"/>
        <xdr:cNvSpPr txBox="1"/>
      </xdr:nvSpPr>
      <xdr:spPr>
        <a:xfrm>
          <a:off x="10515600" y="1716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69342</xdr:rowOff>
    </xdr:from>
    <xdr:to>
      <xdr:col>55</xdr:col>
      <xdr:colOff>88900</xdr:colOff>
      <xdr:row>101</xdr:row>
      <xdr:rowOff>69342</xdr:rowOff>
    </xdr:to>
    <xdr:cxnSp macro="">
      <xdr:nvCxnSpPr>
        <xdr:cNvPr id="368" name="直線コネクタ 367"/>
        <xdr:cNvCxnSpPr/>
      </xdr:nvCxnSpPr>
      <xdr:spPr>
        <a:xfrm>
          <a:off x="10388600" y="1738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9414</xdr:rowOff>
    </xdr:from>
    <xdr:ext cx="469744" cy="259045"/>
    <xdr:sp macro="" textlink="">
      <xdr:nvSpPr>
        <xdr:cNvPr id="369" name="【市民会館】&#10;一人当たり面積平均値テキスト"/>
        <xdr:cNvSpPr txBox="1"/>
      </xdr:nvSpPr>
      <xdr:spPr>
        <a:xfrm>
          <a:off x="10515600" y="17840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157987</xdr:rowOff>
    </xdr:from>
    <xdr:to>
      <xdr:col>55</xdr:col>
      <xdr:colOff>50800</xdr:colOff>
      <xdr:row>105</xdr:row>
      <xdr:rowOff>88137</xdr:rowOff>
    </xdr:to>
    <xdr:sp macro="" textlink="">
      <xdr:nvSpPr>
        <xdr:cNvPr id="370" name="フローチャート: 判断 369"/>
        <xdr:cNvSpPr/>
      </xdr:nvSpPr>
      <xdr:spPr>
        <a:xfrm>
          <a:off x="104267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254</xdr:rowOff>
    </xdr:from>
    <xdr:to>
      <xdr:col>50</xdr:col>
      <xdr:colOff>165100</xdr:colOff>
      <xdr:row>105</xdr:row>
      <xdr:rowOff>101854</xdr:rowOff>
    </xdr:to>
    <xdr:sp macro="" textlink="">
      <xdr:nvSpPr>
        <xdr:cNvPr id="371" name="フローチャート: 判断 370"/>
        <xdr:cNvSpPr/>
      </xdr:nvSpPr>
      <xdr:spPr>
        <a:xfrm>
          <a:off x="95885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372" name="フローチャート: 判断 371"/>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373" name="フローチャート: 判断 372"/>
        <xdr:cNvSpPr/>
      </xdr:nvSpPr>
      <xdr:spPr>
        <a:xfrm>
          <a:off x="781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xdr:rowOff>
    </xdr:from>
    <xdr:to>
      <xdr:col>36</xdr:col>
      <xdr:colOff>165100</xdr:colOff>
      <xdr:row>105</xdr:row>
      <xdr:rowOff>106426</xdr:rowOff>
    </xdr:to>
    <xdr:sp macro="" textlink="">
      <xdr:nvSpPr>
        <xdr:cNvPr id="374" name="フローチャート: 判断 373"/>
        <xdr:cNvSpPr/>
      </xdr:nvSpPr>
      <xdr:spPr>
        <a:xfrm>
          <a:off x="6921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5" name="テキスト ボックス 3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87122</xdr:rowOff>
    </xdr:from>
    <xdr:to>
      <xdr:col>55</xdr:col>
      <xdr:colOff>50800</xdr:colOff>
      <xdr:row>106</xdr:row>
      <xdr:rowOff>17272</xdr:rowOff>
    </xdr:to>
    <xdr:sp macro="" textlink="">
      <xdr:nvSpPr>
        <xdr:cNvPr id="380" name="楕円 379"/>
        <xdr:cNvSpPr/>
      </xdr:nvSpPr>
      <xdr:spPr>
        <a:xfrm>
          <a:off x="10426700" y="1808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65549</xdr:rowOff>
    </xdr:from>
    <xdr:ext cx="469744" cy="259045"/>
    <xdr:sp macro="" textlink="">
      <xdr:nvSpPr>
        <xdr:cNvPr id="381" name="【市民会館】&#10;一人当たり面積該当値テキスト"/>
        <xdr:cNvSpPr txBox="1"/>
      </xdr:nvSpPr>
      <xdr:spPr>
        <a:xfrm>
          <a:off x="10515600" y="1806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96265</xdr:rowOff>
    </xdr:from>
    <xdr:to>
      <xdr:col>50</xdr:col>
      <xdr:colOff>165100</xdr:colOff>
      <xdr:row>106</xdr:row>
      <xdr:rowOff>26415</xdr:rowOff>
    </xdr:to>
    <xdr:sp macro="" textlink="">
      <xdr:nvSpPr>
        <xdr:cNvPr id="382" name="楕円 381"/>
        <xdr:cNvSpPr/>
      </xdr:nvSpPr>
      <xdr:spPr>
        <a:xfrm>
          <a:off x="95885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137922</xdr:rowOff>
    </xdr:from>
    <xdr:to>
      <xdr:col>55</xdr:col>
      <xdr:colOff>0</xdr:colOff>
      <xdr:row>105</xdr:row>
      <xdr:rowOff>147065</xdr:rowOff>
    </xdr:to>
    <xdr:cxnSp macro="">
      <xdr:nvCxnSpPr>
        <xdr:cNvPr id="383" name="直線コネクタ 382"/>
        <xdr:cNvCxnSpPr/>
      </xdr:nvCxnSpPr>
      <xdr:spPr>
        <a:xfrm flipV="1">
          <a:off x="9639300" y="18140172"/>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100837</xdr:rowOff>
    </xdr:from>
    <xdr:to>
      <xdr:col>46</xdr:col>
      <xdr:colOff>38100</xdr:colOff>
      <xdr:row>106</xdr:row>
      <xdr:rowOff>30987</xdr:rowOff>
    </xdr:to>
    <xdr:sp macro="" textlink="">
      <xdr:nvSpPr>
        <xdr:cNvPr id="384" name="楕円 383"/>
        <xdr:cNvSpPr/>
      </xdr:nvSpPr>
      <xdr:spPr>
        <a:xfrm>
          <a:off x="8699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147065</xdr:rowOff>
    </xdr:from>
    <xdr:to>
      <xdr:col>50</xdr:col>
      <xdr:colOff>114300</xdr:colOff>
      <xdr:row>105</xdr:row>
      <xdr:rowOff>151637</xdr:rowOff>
    </xdr:to>
    <xdr:cxnSp macro="">
      <xdr:nvCxnSpPr>
        <xdr:cNvPr id="385" name="直線コネクタ 384"/>
        <xdr:cNvCxnSpPr/>
      </xdr:nvCxnSpPr>
      <xdr:spPr>
        <a:xfrm flipV="1">
          <a:off x="8750300" y="181493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105411</xdr:rowOff>
    </xdr:from>
    <xdr:to>
      <xdr:col>41</xdr:col>
      <xdr:colOff>101600</xdr:colOff>
      <xdr:row>106</xdr:row>
      <xdr:rowOff>35561</xdr:rowOff>
    </xdr:to>
    <xdr:sp macro="" textlink="">
      <xdr:nvSpPr>
        <xdr:cNvPr id="386" name="楕円 385"/>
        <xdr:cNvSpPr/>
      </xdr:nvSpPr>
      <xdr:spPr>
        <a:xfrm>
          <a:off x="7810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151637</xdr:rowOff>
    </xdr:from>
    <xdr:to>
      <xdr:col>45</xdr:col>
      <xdr:colOff>177800</xdr:colOff>
      <xdr:row>105</xdr:row>
      <xdr:rowOff>156211</xdr:rowOff>
    </xdr:to>
    <xdr:cxnSp macro="">
      <xdr:nvCxnSpPr>
        <xdr:cNvPr id="387" name="直線コネクタ 386"/>
        <xdr:cNvCxnSpPr/>
      </xdr:nvCxnSpPr>
      <xdr:spPr>
        <a:xfrm flipV="1">
          <a:off x="7861300" y="181538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109982</xdr:rowOff>
    </xdr:from>
    <xdr:to>
      <xdr:col>36</xdr:col>
      <xdr:colOff>165100</xdr:colOff>
      <xdr:row>106</xdr:row>
      <xdr:rowOff>40132</xdr:rowOff>
    </xdr:to>
    <xdr:sp macro="" textlink="">
      <xdr:nvSpPr>
        <xdr:cNvPr id="388" name="楕円 387"/>
        <xdr:cNvSpPr/>
      </xdr:nvSpPr>
      <xdr:spPr>
        <a:xfrm>
          <a:off x="6921500" y="181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156211</xdr:rowOff>
    </xdr:from>
    <xdr:to>
      <xdr:col>41</xdr:col>
      <xdr:colOff>50800</xdr:colOff>
      <xdr:row>105</xdr:row>
      <xdr:rowOff>160782</xdr:rowOff>
    </xdr:to>
    <xdr:cxnSp macro="">
      <xdr:nvCxnSpPr>
        <xdr:cNvPr id="389" name="直線コネクタ 388"/>
        <xdr:cNvCxnSpPr/>
      </xdr:nvCxnSpPr>
      <xdr:spPr>
        <a:xfrm flipV="1">
          <a:off x="6972300" y="181584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118381</xdr:rowOff>
    </xdr:from>
    <xdr:ext cx="469744" cy="259045"/>
    <xdr:sp macro="" textlink="">
      <xdr:nvSpPr>
        <xdr:cNvPr id="390" name="n_1aveValue【市民会館】&#10;一人当たり面積"/>
        <xdr:cNvSpPr txBox="1"/>
      </xdr:nvSpPr>
      <xdr:spPr>
        <a:xfrm>
          <a:off x="9391727" y="1777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391" name="n_2ave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132097</xdr:rowOff>
    </xdr:from>
    <xdr:ext cx="469744" cy="259045"/>
    <xdr:sp macro="" textlink="">
      <xdr:nvSpPr>
        <xdr:cNvPr id="392" name="n_3aveValue【市民会館】&#10;一人当たり面積"/>
        <xdr:cNvSpPr txBox="1"/>
      </xdr:nvSpPr>
      <xdr:spPr>
        <a:xfrm>
          <a:off x="7626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122953</xdr:rowOff>
    </xdr:from>
    <xdr:ext cx="469744" cy="259045"/>
    <xdr:sp macro="" textlink="">
      <xdr:nvSpPr>
        <xdr:cNvPr id="393" name="n_4aveValue【市民会館】&#10;一人当たり面積"/>
        <xdr:cNvSpPr txBox="1"/>
      </xdr:nvSpPr>
      <xdr:spPr>
        <a:xfrm>
          <a:off x="6737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17542</xdr:rowOff>
    </xdr:from>
    <xdr:ext cx="469744" cy="259045"/>
    <xdr:sp macro="" textlink="">
      <xdr:nvSpPr>
        <xdr:cNvPr id="394" name="n_1mainValue【市民会館】&#10;一人当たり面積"/>
        <xdr:cNvSpPr txBox="1"/>
      </xdr:nvSpPr>
      <xdr:spPr>
        <a:xfrm>
          <a:off x="93917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22114</xdr:rowOff>
    </xdr:from>
    <xdr:ext cx="469744" cy="259045"/>
    <xdr:sp macro="" textlink="">
      <xdr:nvSpPr>
        <xdr:cNvPr id="395" name="n_2mainValue【市民会館】&#10;一人当たり面積"/>
        <xdr:cNvSpPr txBox="1"/>
      </xdr:nvSpPr>
      <xdr:spPr>
        <a:xfrm>
          <a:off x="8515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26688</xdr:rowOff>
    </xdr:from>
    <xdr:ext cx="469744" cy="259045"/>
    <xdr:sp macro="" textlink="">
      <xdr:nvSpPr>
        <xdr:cNvPr id="396" name="n_3mainValue【市民会館】&#10;一人当たり面積"/>
        <xdr:cNvSpPr txBox="1"/>
      </xdr:nvSpPr>
      <xdr:spPr>
        <a:xfrm>
          <a:off x="7626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31259</xdr:rowOff>
    </xdr:from>
    <xdr:ext cx="469744" cy="259045"/>
    <xdr:sp macro="" textlink="">
      <xdr:nvSpPr>
        <xdr:cNvPr id="397" name="n_4mainValue【市民会館】&#10;一人当たり面積"/>
        <xdr:cNvSpPr txBox="1"/>
      </xdr:nvSpPr>
      <xdr:spPr>
        <a:xfrm>
          <a:off x="6737427" y="1820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6" name="正方形/長方形 4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7" name="正方形/長方形 4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8" name="正方形/長方形 4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9" name="正方形/長方形 4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0" name="正方形/長方形 4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1" name="正方形/長方形 4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2" name="正方形/長方形 4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3" name="正方形/長方形 41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4" name="正方形/長方形 4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5" name="正方形/長方形 4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6" name="正方形/長方形 4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7" name="正方形/長方形 4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8" name="正方形/長方形 4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9" name="正方形/長方形 4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0" name="正方形/長方形 4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正方形/長方形 4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2" name="テキスト ボックス 4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3" name="直線コネクタ 4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4" name="テキスト ボックス 42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5" name="直線コネクタ 42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6" name="テキスト ボックス 42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7" name="直線コネクタ 42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8" name="テキスト ボックス 42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9" name="直線コネクタ 42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0" name="テキスト ボックス 42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1" name="直線コネクタ 43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2" name="テキスト ボックス 43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3" name="直線コネクタ 43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4" name="テキスト ボックス 43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5" name="直線コネクタ 43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6" name="テキスト ボックス 43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7" name="直線コネクタ 43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52251</xdr:rowOff>
    </xdr:from>
    <xdr:to>
      <xdr:col>85</xdr:col>
      <xdr:colOff>126364</xdr:colOff>
      <xdr:row>64</xdr:row>
      <xdr:rowOff>104503</xdr:rowOff>
    </xdr:to>
    <xdr:cxnSp macro="">
      <xdr:nvCxnSpPr>
        <xdr:cNvPr id="439" name="直線コネクタ 438"/>
        <xdr:cNvCxnSpPr/>
      </xdr:nvCxnSpPr>
      <xdr:spPr>
        <a:xfrm flipV="1">
          <a:off x="16318864" y="948200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440" name="【保健センター・保健所】&#10;有形固定資産減価償却率最小値テキスト"/>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441" name="直線コネクタ 440"/>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170378</xdr:rowOff>
    </xdr:from>
    <xdr:ext cx="340478" cy="259045"/>
    <xdr:sp macro="" textlink="">
      <xdr:nvSpPr>
        <xdr:cNvPr id="442" name="【保健センター・保健所】&#10;有形固定資産減価償却率最大値テキスト"/>
        <xdr:cNvSpPr txBox="1"/>
      </xdr:nvSpPr>
      <xdr:spPr>
        <a:xfrm>
          <a:off x="16357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52251</xdr:rowOff>
    </xdr:from>
    <xdr:to>
      <xdr:col>86</xdr:col>
      <xdr:colOff>25400</xdr:colOff>
      <xdr:row>55</xdr:row>
      <xdr:rowOff>52251</xdr:rowOff>
    </xdr:to>
    <xdr:cxnSp macro="">
      <xdr:nvCxnSpPr>
        <xdr:cNvPr id="443" name="直線コネクタ 442"/>
        <xdr:cNvCxnSpPr/>
      </xdr:nvCxnSpPr>
      <xdr:spPr>
        <a:xfrm>
          <a:off x="16230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76580</xdr:rowOff>
    </xdr:from>
    <xdr:ext cx="405111" cy="259045"/>
    <xdr:sp macro="" textlink="">
      <xdr:nvSpPr>
        <xdr:cNvPr id="444" name="【保健センター・保健所】&#10;有形固定資産減価償却率平均値テキスト"/>
        <xdr:cNvSpPr txBox="1"/>
      </xdr:nvSpPr>
      <xdr:spPr>
        <a:xfrm>
          <a:off x="16357600" y="1002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445" name="フローチャート: 判断 444"/>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92891</xdr:rowOff>
    </xdr:from>
    <xdr:to>
      <xdr:col>81</xdr:col>
      <xdr:colOff>101600</xdr:colOff>
      <xdr:row>60</xdr:row>
      <xdr:rowOff>23041</xdr:rowOff>
    </xdr:to>
    <xdr:sp macro="" textlink="">
      <xdr:nvSpPr>
        <xdr:cNvPr id="446" name="フローチャート: 判断 445"/>
        <xdr:cNvSpPr/>
      </xdr:nvSpPr>
      <xdr:spPr>
        <a:xfrm>
          <a:off x="15430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447" name="フローチャート: 判断 446"/>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448" name="フローチャート: 判断 447"/>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449" name="フローチャート: 判断 448"/>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0" name="テキスト ボックス 4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1" name="テキスト ボックス 4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2" name="テキスト ボックス 4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3" name="テキスト ボックス 4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4" name="テキスト ボックス 4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83094</xdr:rowOff>
    </xdr:from>
    <xdr:to>
      <xdr:col>85</xdr:col>
      <xdr:colOff>177800</xdr:colOff>
      <xdr:row>61</xdr:row>
      <xdr:rowOff>13244</xdr:rowOff>
    </xdr:to>
    <xdr:sp macro="" textlink="">
      <xdr:nvSpPr>
        <xdr:cNvPr id="455" name="楕円 454"/>
        <xdr:cNvSpPr/>
      </xdr:nvSpPr>
      <xdr:spPr>
        <a:xfrm>
          <a:off x="162687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61521</xdr:rowOff>
    </xdr:from>
    <xdr:ext cx="405111" cy="259045"/>
    <xdr:sp macro="" textlink="">
      <xdr:nvSpPr>
        <xdr:cNvPr id="456" name="【保健センター・保健所】&#10;有形固定資産減価償却率該当値テキスト"/>
        <xdr:cNvSpPr txBox="1"/>
      </xdr:nvSpPr>
      <xdr:spPr>
        <a:xfrm>
          <a:off x="16357600"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11249</xdr:rowOff>
    </xdr:from>
    <xdr:to>
      <xdr:col>81</xdr:col>
      <xdr:colOff>101600</xdr:colOff>
      <xdr:row>60</xdr:row>
      <xdr:rowOff>112849</xdr:rowOff>
    </xdr:to>
    <xdr:sp macro="" textlink="">
      <xdr:nvSpPr>
        <xdr:cNvPr id="457" name="楕円 456"/>
        <xdr:cNvSpPr/>
      </xdr:nvSpPr>
      <xdr:spPr>
        <a:xfrm>
          <a:off x="15430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62049</xdr:rowOff>
    </xdr:from>
    <xdr:to>
      <xdr:col>85</xdr:col>
      <xdr:colOff>127000</xdr:colOff>
      <xdr:row>60</xdr:row>
      <xdr:rowOff>133894</xdr:rowOff>
    </xdr:to>
    <xdr:cxnSp macro="">
      <xdr:nvCxnSpPr>
        <xdr:cNvPr id="458" name="直線コネクタ 457"/>
        <xdr:cNvCxnSpPr/>
      </xdr:nvCxnSpPr>
      <xdr:spPr>
        <a:xfrm>
          <a:off x="15481300" y="10349049"/>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3084</xdr:rowOff>
    </xdr:from>
    <xdr:to>
      <xdr:col>76</xdr:col>
      <xdr:colOff>165100</xdr:colOff>
      <xdr:row>61</xdr:row>
      <xdr:rowOff>104684</xdr:rowOff>
    </xdr:to>
    <xdr:sp macro="" textlink="">
      <xdr:nvSpPr>
        <xdr:cNvPr id="459" name="楕円 458"/>
        <xdr:cNvSpPr/>
      </xdr:nvSpPr>
      <xdr:spPr>
        <a:xfrm>
          <a:off x="14541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62049</xdr:rowOff>
    </xdr:from>
    <xdr:to>
      <xdr:col>81</xdr:col>
      <xdr:colOff>50800</xdr:colOff>
      <xdr:row>61</xdr:row>
      <xdr:rowOff>53884</xdr:rowOff>
    </xdr:to>
    <xdr:cxnSp macro="">
      <xdr:nvCxnSpPr>
        <xdr:cNvPr id="460" name="直線コネクタ 459"/>
        <xdr:cNvCxnSpPr/>
      </xdr:nvCxnSpPr>
      <xdr:spPr>
        <a:xfrm flipV="1">
          <a:off x="14592300" y="1034904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102688</xdr:rowOff>
    </xdr:from>
    <xdr:to>
      <xdr:col>72</xdr:col>
      <xdr:colOff>38100</xdr:colOff>
      <xdr:row>61</xdr:row>
      <xdr:rowOff>32838</xdr:rowOff>
    </xdr:to>
    <xdr:sp macro="" textlink="">
      <xdr:nvSpPr>
        <xdr:cNvPr id="461" name="楕円 460"/>
        <xdr:cNvSpPr/>
      </xdr:nvSpPr>
      <xdr:spPr>
        <a:xfrm>
          <a:off x="13652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153488</xdr:rowOff>
    </xdr:from>
    <xdr:to>
      <xdr:col>76</xdr:col>
      <xdr:colOff>114300</xdr:colOff>
      <xdr:row>61</xdr:row>
      <xdr:rowOff>53884</xdr:rowOff>
    </xdr:to>
    <xdr:cxnSp macro="">
      <xdr:nvCxnSpPr>
        <xdr:cNvPr id="462" name="直線コネクタ 461"/>
        <xdr:cNvCxnSpPr/>
      </xdr:nvCxnSpPr>
      <xdr:spPr>
        <a:xfrm>
          <a:off x="13703300" y="10440488"/>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66766</xdr:rowOff>
    </xdr:from>
    <xdr:to>
      <xdr:col>67</xdr:col>
      <xdr:colOff>101600</xdr:colOff>
      <xdr:row>60</xdr:row>
      <xdr:rowOff>168366</xdr:rowOff>
    </xdr:to>
    <xdr:sp macro="" textlink="">
      <xdr:nvSpPr>
        <xdr:cNvPr id="463" name="楕円 462"/>
        <xdr:cNvSpPr/>
      </xdr:nvSpPr>
      <xdr:spPr>
        <a:xfrm>
          <a:off x="12763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117566</xdr:rowOff>
    </xdr:from>
    <xdr:to>
      <xdr:col>71</xdr:col>
      <xdr:colOff>177800</xdr:colOff>
      <xdr:row>60</xdr:row>
      <xdr:rowOff>153488</xdr:rowOff>
    </xdr:to>
    <xdr:cxnSp macro="">
      <xdr:nvCxnSpPr>
        <xdr:cNvPr id="464" name="直線コネクタ 463"/>
        <xdr:cNvCxnSpPr/>
      </xdr:nvCxnSpPr>
      <xdr:spPr>
        <a:xfrm>
          <a:off x="12814300" y="104045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39568</xdr:rowOff>
    </xdr:from>
    <xdr:ext cx="405111" cy="259045"/>
    <xdr:sp macro="" textlink="">
      <xdr:nvSpPr>
        <xdr:cNvPr id="465" name="n_1aveValue【保健センター・保健所】&#10;有形固定資産減価償却率"/>
        <xdr:cNvSpPr txBox="1"/>
      </xdr:nvSpPr>
      <xdr:spPr>
        <a:xfrm>
          <a:off x="152660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466" name="n_2aveValue【保健センター・保健所】&#10;有形固定資産減価償却率"/>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467" name="n_3aveValue【保健センター・保健所】&#10;有形固定資産減価償却率"/>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155501</xdr:rowOff>
    </xdr:from>
    <xdr:ext cx="405111" cy="259045"/>
    <xdr:sp macro="" textlink="">
      <xdr:nvSpPr>
        <xdr:cNvPr id="468" name="n_4aveValue【保健センター・保健所】&#10;有形固定資産減価償却率"/>
        <xdr:cNvSpPr txBox="1"/>
      </xdr:nvSpPr>
      <xdr:spPr>
        <a:xfrm>
          <a:off x="12611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103976</xdr:rowOff>
    </xdr:from>
    <xdr:ext cx="405111" cy="259045"/>
    <xdr:sp macro="" textlink="">
      <xdr:nvSpPr>
        <xdr:cNvPr id="469" name="n_1mainValue【保健センター・保健所】&#10;有形固定資産減価償却率"/>
        <xdr:cNvSpPr txBox="1"/>
      </xdr:nvSpPr>
      <xdr:spPr>
        <a:xfrm>
          <a:off x="152660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95811</xdr:rowOff>
    </xdr:from>
    <xdr:ext cx="405111" cy="259045"/>
    <xdr:sp macro="" textlink="">
      <xdr:nvSpPr>
        <xdr:cNvPr id="470" name="n_2mainValue【保健センター・保健所】&#10;有形固定資産減価償却率"/>
        <xdr:cNvSpPr txBox="1"/>
      </xdr:nvSpPr>
      <xdr:spPr>
        <a:xfrm>
          <a:off x="14389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23965</xdr:rowOff>
    </xdr:from>
    <xdr:ext cx="405111" cy="259045"/>
    <xdr:sp macro="" textlink="">
      <xdr:nvSpPr>
        <xdr:cNvPr id="471" name="n_3mainValue【保健センター・保健所】&#10;有形固定資産減価償却率"/>
        <xdr:cNvSpPr txBox="1"/>
      </xdr:nvSpPr>
      <xdr:spPr>
        <a:xfrm>
          <a:off x="135007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159493</xdr:rowOff>
    </xdr:from>
    <xdr:ext cx="405111" cy="259045"/>
    <xdr:sp macro="" textlink="">
      <xdr:nvSpPr>
        <xdr:cNvPr id="472" name="n_4mainValue【保健センター・保健所】&#10;有形固定資産減価償却率"/>
        <xdr:cNvSpPr txBox="1"/>
      </xdr:nvSpPr>
      <xdr:spPr>
        <a:xfrm>
          <a:off x="12611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3" name="直線コネクタ 48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4" name="テキスト ボックス 48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5" name="直線コネクタ 48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6" name="テキスト ボックス 48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7" name="直線コネクタ 48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8" name="テキスト ボックス 48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9" name="直線コネクタ 48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0" name="テキスト ボックス 48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1" name="直線コネクタ 49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2" name="テキスト ボックス 49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53340</xdr:rowOff>
    </xdr:from>
    <xdr:to>
      <xdr:col>116</xdr:col>
      <xdr:colOff>62864</xdr:colOff>
      <xdr:row>63</xdr:row>
      <xdr:rowOff>156210</xdr:rowOff>
    </xdr:to>
    <xdr:cxnSp macro="">
      <xdr:nvCxnSpPr>
        <xdr:cNvPr id="496" name="直線コネクタ 495"/>
        <xdr:cNvCxnSpPr/>
      </xdr:nvCxnSpPr>
      <xdr:spPr>
        <a:xfrm flipV="1">
          <a:off x="22160864" y="96545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497" name="【保健センター・保健所】&#10;一人当たり面積最小値テキスト"/>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498" name="直線コネクタ 497"/>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17</xdr:rowOff>
    </xdr:from>
    <xdr:ext cx="469744" cy="259045"/>
    <xdr:sp macro="" textlink="">
      <xdr:nvSpPr>
        <xdr:cNvPr id="499" name="【保健センター・保健所】&#10;一人当たり面積最大値テキスト"/>
        <xdr:cNvSpPr txBox="1"/>
      </xdr:nvSpPr>
      <xdr:spPr>
        <a:xfrm>
          <a:off x="22199600" y="942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53340</xdr:rowOff>
    </xdr:from>
    <xdr:to>
      <xdr:col>116</xdr:col>
      <xdr:colOff>152400</xdr:colOff>
      <xdr:row>56</xdr:row>
      <xdr:rowOff>53340</xdr:rowOff>
    </xdr:to>
    <xdr:cxnSp macro="">
      <xdr:nvCxnSpPr>
        <xdr:cNvPr id="500" name="直線コネクタ 499"/>
        <xdr:cNvCxnSpPr/>
      </xdr:nvCxnSpPr>
      <xdr:spPr>
        <a:xfrm>
          <a:off x="22072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501"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502" name="フローチャート: 判断 501"/>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503" name="フローチャート: 判断 502"/>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504" name="フローチャート: 判断 503"/>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505" name="フローチャート: 判断 504"/>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128270</xdr:rowOff>
    </xdr:from>
    <xdr:to>
      <xdr:col>98</xdr:col>
      <xdr:colOff>38100</xdr:colOff>
      <xdr:row>62</xdr:row>
      <xdr:rowOff>58420</xdr:rowOff>
    </xdr:to>
    <xdr:sp macro="" textlink="">
      <xdr:nvSpPr>
        <xdr:cNvPr id="506" name="フローチャート: 判断 505"/>
        <xdr:cNvSpPr/>
      </xdr:nvSpPr>
      <xdr:spPr>
        <a:xfrm>
          <a:off x="18605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21590</xdr:rowOff>
    </xdr:from>
    <xdr:to>
      <xdr:col>116</xdr:col>
      <xdr:colOff>114300</xdr:colOff>
      <xdr:row>63</xdr:row>
      <xdr:rowOff>123190</xdr:rowOff>
    </xdr:to>
    <xdr:sp macro="" textlink="">
      <xdr:nvSpPr>
        <xdr:cNvPr id="512" name="楕円 511"/>
        <xdr:cNvSpPr/>
      </xdr:nvSpPr>
      <xdr:spPr>
        <a:xfrm>
          <a:off x="221107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107967</xdr:rowOff>
    </xdr:from>
    <xdr:ext cx="469744" cy="259045"/>
    <xdr:sp macro="" textlink="">
      <xdr:nvSpPr>
        <xdr:cNvPr id="513" name="【保健センター・保健所】&#10;一人当たり面積該当値テキスト"/>
        <xdr:cNvSpPr txBox="1"/>
      </xdr:nvSpPr>
      <xdr:spPr>
        <a:xfrm>
          <a:off x="22199600" y="1073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21590</xdr:rowOff>
    </xdr:from>
    <xdr:to>
      <xdr:col>112</xdr:col>
      <xdr:colOff>38100</xdr:colOff>
      <xdr:row>63</xdr:row>
      <xdr:rowOff>123190</xdr:rowOff>
    </xdr:to>
    <xdr:sp macro="" textlink="">
      <xdr:nvSpPr>
        <xdr:cNvPr id="514" name="楕円 513"/>
        <xdr:cNvSpPr/>
      </xdr:nvSpPr>
      <xdr:spPr>
        <a:xfrm>
          <a:off x="21272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72390</xdr:rowOff>
    </xdr:from>
    <xdr:to>
      <xdr:col>116</xdr:col>
      <xdr:colOff>63500</xdr:colOff>
      <xdr:row>63</xdr:row>
      <xdr:rowOff>72390</xdr:rowOff>
    </xdr:to>
    <xdr:cxnSp macro="">
      <xdr:nvCxnSpPr>
        <xdr:cNvPr id="515" name="直線コネクタ 514"/>
        <xdr:cNvCxnSpPr/>
      </xdr:nvCxnSpPr>
      <xdr:spPr>
        <a:xfrm>
          <a:off x="21323300" y="10873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21590</xdr:rowOff>
    </xdr:from>
    <xdr:to>
      <xdr:col>107</xdr:col>
      <xdr:colOff>101600</xdr:colOff>
      <xdr:row>63</xdr:row>
      <xdr:rowOff>123190</xdr:rowOff>
    </xdr:to>
    <xdr:sp macro="" textlink="">
      <xdr:nvSpPr>
        <xdr:cNvPr id="516" name="楕円 515"/>
        <xdr:cNvSpPr/>
      </xdr:nvSpPr>
      <xdr:spPr>
        <a:xfrm>
          <a:off x="20383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72390</xdr:rowOff>
    </xdr:from>
    <xdr:to>
      <xdr:col>111</xdr:col>
      <xdr:colOff>177800</xdr:colOff>
      <xdr:row>63</xdr:row>
      <xdr:rowOff>72390</xdr:rowOff>
    </xdr:to>
    <xdr:cxnSp macro="">
      <xdr:nvCxnSpPr>
        <xdr:cNvPr id="517" name="直線コネクタ 516"/>
        <xdr:cNvCxnSpPr/>
      </xdr:nvCxnSpPr>
      <xdr:spPr>
        <a:xfrm>
          <a:off x="20434300" y="10873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29210</xdr:rowOff>
    </xdr:from>
    <xdr:to>
      <xdr:col>102</xdr:col>
      <xdr:colOff>165100</xdr:colOff>
      <xdr:row>63</xdr:row>
      <xdr:rowOff>130810</xdr:rowOff>
    </xdr:to>
    <xdr:sp macro="" textlink="">
      <xdr:nvSpPr>
        <xdr:cNvPr id="518" name="楕円 517"/>
        <xdr:cNvSpPr/>
      </xdr:nvSpPr>
      <xdr:spPr>
        <a:xfrm>
          <a:off x="19494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72390</xdr:rowOff>
    </xdr:from>
    <xdr:to>
      <xdr:col>107</xdr:col>
      <xdr:colOff>50800</xdr:colOff>
      <xdr:row>63</xdr:row>
      <xdr:rowOff>80010</xdr:rowOff>
    </xdr:to>
    <xdr:cxnSp macro="">
      <xdr:nvCxnSpPr>
        <xdr:cNvPr id="519" name="直線コネクタ 518"/>
        <xdr:cNvCxnSpPr/>
      </xdr:nvCxnSpPr>
      <xdr:spPr>
        <a:xfrm flipV="1">
          <a:off x="19545300" y="10873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29210</xdr:rowOff>
    </xdr:from>
    <xdr:to>
      <xdr:col>98</xdr:col>
      <xdr:colOff>38100</xdr:colOff>
      <xdr:row>63</xdr:row>
      <xdr:rowOff>130810</xdr:rowOff>
    </xdr:to>
    <xdr:sp macro="" textlink="">
      <xdr:nvSpPr>
        <xdr:cNvPr id="520" name="楕円 519"/>
        <xdr:cNvSpPr/>
      </xdr:nvSpPr>
      <xdr:spPr>
        <a:xfrm>
          <a:off x="18605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80010</xdr:rowOff>
    </xdr:from>
    <xdr:to>
      <xdr:col>102</xdr:col>
      <xdr:colOff>114300</xdr:colOff>
      <xdr:row>63</xdr:row>
      <xdr:rowOff>80010</xdr:rowOff>
    </xdr:to>
    <xdr:cxnSp macro="">
      <xdr:nvCxnSpPr>
        <xdr:cNvPr id="521" name="直線コネクタ 520"/>
        <xdr:cNvCxnSpPr/>
      </xdr:nvCxnSpPr>
      <xdr:spPr>
        <a:xfrm>
          <a:off x="18656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522" name="n_1aveValue【保健センター・保健所】&#10;一人当たり面積"/>
        <xdr:cNvSpPr txBox="1"/>
      </xdr:nvSpPr>
      <xdr:spPr>
        <a:xfrm>
          <a:off x="21075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523" name="n_2aveValue【保健センター・保健所】&#10;一人当たり面積"/>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82567</xdr:rowOff>
    </xdr:from>
    <xdr:ext cx="469744" cy="259045"/>
    <xdr:sp macro="" textlink="">
      <xdr:nvSpPr>
        <xdr:cNvPr id="524" name="n_3aveValue【保健センター・保健所】&#10;一人当たり面積"/>
        <xdr:cNvSpPr txBox="1"/>
      </xdr:nvSpPr>
      <xdr:spPr>
        <a:xfrm>
          <a:off x="19310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74947</xdr:rowOff>
    </xdr:from>
    <xdr:ext cx="469744" cy="259045"/>
    <xdr:sp macro="" textlink="">
      <xdr:nvSpPr>
        <xdr:cNvPr id="525" name="n_4aveValue【保健センター・保健所】&#10;一人当たり面積"/>
        <xdr:cNvSpPr txBox="1"/>
      </xdr:nvSpPr>
      <xdr:spPr>
        <a:xfrm>
          <a:off x="18421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114317</xdr:rowOff>
    </xdr:from>
    <xdr:ext cx="469744" cy="259045"/>
    <xdr:sp macro="" textlink="">
      <xdr:nvSpPr>
        <xdr:cNvPr id="526" name="n_1mainValue【保健センター・保健所】&#10;一人当たり面積"/>
        <xdr:cNvSpPr txBox="1"/>
      </xdr:nvSpPr>
      <xdr:spPr>
        <a:xfrm>
          <a:off x="210757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114317</xdr:rowOff>
    </xdr:from>
    <xdr:ext cx="469744" cy="259045"/>
    <xdr:sp macro="" textlink="">
      <xdr:nvSpPr>
        <xdr:cNvPr id="527" name="n_2mainValue【保健センター・保健所】&#10;一人当たり面積"/>
        <xdr:cNvSpPr txBox="1"/>
      </xdr:nvSpPr>
      <xdr:spPr>
        <a:xfrm>
          <a:off x="201994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121937</xdr:rowOff>
    </xdr:from>
    <xdr:ext cx="469744" cy="259045"/>
    <xdr:sp macro="" textlink="">
      <xdr:nvSpPr>
        <xdr:cNvPr id="528" name="n_3mainValue【保健センター・保健所】&#10;一人当たり面積"/>
        <xdr:cNvSpPr txBox="1"/>
      </xdr:nvSpPr>
      <xdr:spPr>
        <a:xfrm>
          <a:off x="19310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121937</xdr:rowOff>
    </xdr:from>
    <xdr:ext cx="469744" cy="259045"/>
    <xdr:sp macro="" textlink="">
      <xdr:nvSpPr>
        <xdr:cNvPr id="529" name="n_4mainValue【保健センター・保健所】&#10;一人当たり面積"/>
        <xdr:cNvSpPr txBox="1"/>
      </xdr:nvSpPr>
      <xdr:spPr>
        <a:xfrm>
          <a:off x="18421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8" name="テキスト ボックス 5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9" name="直線コネクタ 5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0" name="テキスト ボックス 53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1" name="直線コネクタ 54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2" name="テキスト ボックス 54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3" name="直線コネクタ 54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4" name="テキスト ボックス 54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5" name="直線コネクタ 54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6" name="テキスト ボックス 54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7" name="直線コネクタ 54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8" name="テキスト ボックス 54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9" name="直線コネクタ 54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0" name="テキスト ボックス 54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1" name="直線コネクタ 55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2" name="テキスト ボックス 55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3" name="直線コネクタ 5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88719</xdr:rowOff>
    </xdr:from>
    <xdr:to>
      <xdr:col>85</xdr:col>
      <xdr:colOff>126364</xdr:colOff>
      <xdr:row>85</xdr:row>
      <xdr:rowOff>132806</xdr:rowOff>
    </xdr:to>
    <xdr:cxnSp macro="">
      <xdr:nvCxnSpPr>
        <xdr:cNvPr id="555" name="直線コネクタ 554"/>
        <xdr:cNvCxnSpPr/>
      </xdr:nvCxnSpPr>
      <xdr:spPr>
        <a:xfrm flipV="1">
          <a:off x="16318864" y="13461819"/>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136633</xdr:rowOff>
    </xdr:from>
    <xdr:ext cx="405111" cy="259045"/>
    <xdr:sp macro="" textlink="">
      <xdr:nvSpPr>
        <xdr:cNvPr id="556" name="【消防施設】&#10;有形固定資産減価償却率最小値テキスト"/>
        <xdr:cNvSpPr txBox="1"/>
      </xdr:nvSpPr>
      <xdr:spPr>
        <a:xfrm>
          <a:off x="16357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132806</xdr:rowOff>
    </xdr:from>
    <xdr:to>
      <xdr:col>86</xdr:col>
      <xdr:colOff>25400</xdr:colOff>
      <xdr:row>85</xdr:row>
      <xdr:rowOff>132806</xdr:rowOff>
    </xdr:to>
    <xdr:cxnSp macro="">
      <xdr:nvCxnSpPr>
        <xdr:cNvPr id="557" name="直線コネクタ 556"/>
        <xdr:cNvCxnSpPr/>
      </xdr:nvCxnSpPr>
      <xdr:spPr>
        <a:xfrm>
          <a:off x="16230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35396</xdr:rowOff>
    </xdr:from>
    <xdr:ext cx="405111" cy="259045"/>
    <xdr:sp macro="" textlink="">
      <xdr:nvSpPr>
        <xdr:cNvPr id="558" name="【消防施設】&#10;有形固定資産減価償却率最大値テキスト"/>
        <xdr:cNvSpPr txBox="1"/>
      </xdr:nvSpPr>
      <xdr:spPr>
        <a:xfrm>
          <a:off x="16357600" y="1323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88719</xdr:rowOff>
    </xdr:from>
    <xdr:to>
      <xdr:col>86</xdr:col>
      <xdr:colOff>25400</xdr:colOff>
      <xdr:row>78</xdr:row>
      <xdr:rowOff>88719</xdr:rowOff>
    </xdr:to>
    <xdr:cxnSp macro="">
      <xdr:nvCxnSpPr>
        <xdr:cNvPr id="559" name="直線コネクタ 558"/>
        <xdr:cNvCxnSpPr/>
      </xdr:nvCxnSpPr>
      <xdr:spPr>
        <a:xfrm>
          <a:off x="16230600" y="1346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165298</xdr:rowOff>
    </xdr:from>
    <xdr:ext cx="405111" cy="259045"/>
    <xdr:sp macro="" textlink="">
      <xdr:nvSpPr>
        <xdr:cNvPr id="560" name="【消防施設】&#10;有形固定資産減価償却率平均値テキスト"/>
        <xdr:cNvSpPr txBox="1"/>
      </xdr:nvSpPr>
      <xdr:spPr>
        <a:xfrm>
          <a:off x="16357600" y="14052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561" name="フローチャート: 判断 560"/>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109764</xdr:rowOff>
    </xdr:from>
    <xdr:to>
      <xdr:col>81</xdr:col>
      <xdr:colOff>101600</xdr:colOff>
      <xdr:row>83</xdr:row>
      <xdr:rowOff>39914</xdr:rowOff>
    </xdr:to>
    <xdr:sp macro="" textlink="">
      <xdr:nvSpPr>
        <xdr:cNvPr id="562" name="フローチャート: 判断 561"/>
        <xdr:cNvSpPr/>
      </xdr:nvSpPr>
      <xdr:spPr>
        <a:xfrm>
          <a:off x="15430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563" name="フローチャート: 判断 562"/>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564" name="フローチャート: 判断 563"/>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75474</xdr:rowOff>
    </xdr:from>
    <xdr:to>
      <xdr:col>67</xdr:col>
      <xdr:colOff>101600</xdr:colOff>
      <xdr:row>83</xdr:row>
      <xdr:rowOff>5624</xdr:rowOff>
    </xdr:to>
    <xdr:sp macro="" textlink="">
      <xdr:nvSpPr>
        <xdr:cNvPr id="565" name="フローチャート: 判断 564"/>
        <xdr:cNvSpPr/>
      </xdr:nvSpPr>
      <xdr:spPr>
        <a:xfrm>
          <a:off x="12763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6" name="テキスト ボックス 5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7" name="テキスト ボックス 5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8" name="テキスト ボックス 5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9" name="テキスト ボックス 5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0" name="テキスト ボックス 5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82006</xdr:rowOff>
    </xdr:from>
    <xdr:to>
      <xdr:col>85</xdr:col>
      <xdr:colOff>177800</xdr:colOff>
      <xdr:row>85</xdr:row>
      <xdr:rowOff>12156</xdr:rowOff>
    </xdr:to>
    <xdr:sp macro="" textlink="">
      <xdr:nvSpPr>
        <xdr:cNvPr id="571" name="楕円 570"/>
        <xdr:cNvSpPr/>
      </xdr:nvSpPr>
      <xdr:spPr>
        <a:xfrm>
          <a:off x="162687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60433</xdr:rowOff>
    </xdr:from>
    <xdr:ext cx="405111" cy="259045"/>
    <xdr:sp macro="" textlink="">
      <xdr:nvSpPr>
        <xdr:cNvPr id="572" name="【消防施設】&#10;有形固定資産減価償却率該当値テキスト"/>
        <xdr:cNvSpPr txBox="1"/>
      </xdr:nvSpPr>
      <xdr:spPr>
        <a:xfrm>
          <a:off x="16357600"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108131</xdr:rowOff>
    </xdr:from>
    <xdr:to>
      <xdr:col>81</xdr:col>
      <xdr:colOff>101600</xdr:colOff>
      <xdr:row>84</xdr:row>
      <xdr:rowOff>38281</xdr:rowOff>
    </xdr:to>
    <xdr:sp macro="" textlink="">
      <xdr:nvSpPr>
        <xdr:cNvPr id="573" name="楕円 572"/>
        <xdr:cNvSpPr/>
      </xdr:nvSpPr>
      <xdr:spPr>
        <a:xfrm>
          <a:off x="15430500" y="143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158931</xdr:rowOff>
    </xdr:from>
    <xdr:to>
      <xdr:col>85</xdr:col>
      <xdr:colOff>127000</xdr:colOff>
      <xdr:row>84</xdr:row>
      <xdr:rowOff>132806</xdr:rowOff>
    </xdr:to>
    <xdr:cxnSp macro="">
      <xdr:nvCxnSpPr>
        <xdr:cNvPr id="574" name="直線コネクタ 573"/>
        <xdr:cNvCxnSpPr/>
      </xdr:nvCxnSpPr>
      <xdr:spPr>
        <a:xfrm>
          <a:off x="15481300" y="14389281"/>
          <a:ext cx="838200"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64044</xdr:rowOff>
    </xdr:from>
    <xdr:to>
      <xdr:col>76</xdr:col>
      <xdr:colOff>165100</xdr:colOff>
      <xdr:row>84</xdr:row>
      <xdr:rowOff>165644</xdr:rowOff>
    </xdr:to>
    <xdr:sp macro="" textlink="">
      <xdr:nvSpPr>
        <xdr:cNvPr id="575" name="楕円 574"/>
        <xdr:cNvSpPr/>
      </xdr:nvSpPr>
      <xdr:spPr>
        <a:xfrm>
          <a:off x="14541500" y="144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158931</xdr:rowOff>
    </xdr:from>
    <xdr:to>
      <xdr:col>81</xdr:col>
      <xdr:colOff>50800</xdr:colOff>
      <xdr:row>84</xdr:row>
      <xdr:rowOff>114844</xdr:rowOff>
    </xdr:to>
    <xdr:cxnSp macro="">
      <xdr:nvCxnSpPr>
        <xdr:cNvPr id="576" name="直線コネクタ 575"/>
        <xdr:cNvCxnSpPr/>
      </xdr:nvCxnSpPr>
      <xdr:spPr>
        <a:xfrm flipV="1">
          <a:off x="14592300" y="14389281"/>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52614</xdr:rowOff>
    </xdr:from>
    <xdr:to>
      <xdr:col>72</xdr:col>
      <xdr:colOff>38100</xdr:colOff>
      <xdr:row>84</xdr:row>
      <xdr:rowOff>154214</xdr:rowOff>
    </xdr:to>
    <xdr:sp macro="" textlink="">
      <xdr:nvSpPr>
        <xdr:cNvPr id="577" name="楕円 576"/>
        <xdr:cNvSpPr/>
      </xdr:nvSpPr>
      <xdr:spPr>
        <a:xfrm>
          <a:off x="13652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103414</xdr:rowOff>
    </xdr:from>
    <xdr:to>
      <xdr:col>76</xdr:col>
      <xdr:colOff>114300</xdr:colOff>
      <xdr:row>84</xdr:row>
      <xdr:rowOff>114844</xdr:rowOff>
    </xdr:to>
    <xdr:cxnSp macro="">
      <xdr:nvCxnSpPr>
        <xdr:cNvPr id="578" name="直線コネクタ 577"/>
        <xdr:cNvCxnSpPr/>
      </xdr:nvCxnSpPr>
      <xdr:spPr>
        <a:xfrm>
          <a:off x="13703300" y="1450521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72208</xdr:rowOff>
    </xdr:from>
    <xdr:to>
      <xdr:col>67</xdr:col>
      <xdr:colOff>101600</xdr:colOff>
      <xdr:row>85</xdr:row>
      <xdr:rowOff>2358</xdr:rowOff>
    </xdr:to>
    <xdr:sp macro="" textlink="">
      <xdr:nvSpPr>
        <xdr:cNvPr id="579" name="楕円 578"/>
        <xdr:cNvSpPr/>
      </xdr:nvSpPr>
      <xdr:spPr>
        <a:xfrm>
          <a:off x="127635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103414</xdr:rowOff>
    </xdr:from>
    <xdr:to>
      <xdr:col>71</xdr:col>
      <xdr:colOff>177800</xdr:colOff>
      <xdr:row>84</xdr:row>
      <xdr:rowOff>123008</xdr:rowOff>
    </xdr:to>
    <xdr:cxnSp macro="">
      <xdr:nvCxnSpPr>
        <xdr:cNvPr id="580" name="直線コネクタ 579"/>
        <xdr:cNvCxnSpPr/>
      </xdr:nvCxnSpPr>
      <xdr:spPr>
        <a:xfrm flipV="1">
          <a:off x="12814300" y="1450521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56441</xdr:rowOff>
    </xdr:from>
    <xdr:ext cx="405111" cy="259045"/>
    <xdr:sp macro="" textlink="">
      <xdr:nvSpPr>
        <xdr:cNvPr id="581" name="n_1aveValue【消防施設】&#10;有形固定資産減価償却率"/>
        <xdr:cNvSpPr txBox="1"/>
      </xdr:nvSpPr>
      <xdr:spPr>
        <a:xfrm>
          <a:off x="152660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49909</xdr:rowOff>
    </xdr:from>
    <xdr:ext cx="405111" cy="259045"/>
    <xdr:sp macro="" textlink="">
      <xdr:nvSpPr>
        <xdr:cNvPr id="582" name="n_2aveValue【消防施設】&#10;有形固定資産減価償却率"/>
        <xdr:cNvSpPr txBox="1"/>
      </xdr:nvSpPr>
      <xdr:spPr>
        <a:xfrm>
          <a:off x="14389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583" name="n_3aveValue【消防施設】&#10;有形固定資産減価償却率"/>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22151</xdr:rowOff>
    </xdr:from>
    <xdr:ext cx="405111" cy="259045"/>
    <xdr:sp macro="" textlink="">
      <xdr:nvSpPr>
        <xdr:cNvPr id="584" name="n_4aveValue【消防施設】&#10;有形固定資産減価償却率"/>
        <xdr:cNvSpPr txBox="1"/>
      </xdr:nvSpPr>
      <xdr:spPr>
        <a:xfrm>
          <a:off x="12611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29408</xdr:rowOff>
    </xdr:from>
    <xdr:ext cx="405111" cy="259045"/>
    <xdr:sp macro="" textlink="">
      <xdr:nvSpPr>
        <xdr:cNvPr id="585" name="n_1mainValue【消防施設】&#10;有形固定資産減価償却率"/>
        <xdr:cNvSpPr txBox="1"/>
      </xdr:nvSpPr>
      <xdr:spPr>
        <a:xfrm>
          <a:off x="15266044"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156771</xdr:rowOff>
    </xdr:from>
    <xdr:ext cx="405111" cy="259045"/>
    <xdr:sp macro="" textlink="">
      <xdr:nvSpPr>
        <xdr:cNvPr id="586" name="n_2mainValue【消防施設】&#10;有形固定資産減価償却率"/>
        <xdr:cNvSpPr txBox="1"/>
      </xdr:nvSpPr>
      <xdr:spPr>
        <a:xfrm>
          <a:off x="14389744" y="1455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145341</xdr:rowOff>
    </xdr:from>
    <xdr:ext cx="405111" cy="259045"/>
    <xdr:sp macro="" textlink="">
      <xdr:nvSpPr>
        <xdr:cNvPr id="587" name="n_3mainValue【消防施設】&#10;有形固定資産減価償却率"/>
        <xdr:cNvSpPr txBox="1"/>
      </xdr:nvSpPr>
      <xdr:spPr>
        <a:xfrm>
          <a:off x="13500744" y="1454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164935</xdr:rowOff>
    </xdr:from>
    <xdr:ext cx="405111" cy="259045"/>
    <xdr:sp macro="" textlink="">
      <xdr:nvSpPr>
        <xdr:cNvPr id="588" name="n_4mainValue【消防施設】&#10;有形固定資産減価償却率"/>
        <xdr:cNvSpPr txBox="1"/>
      </xdr:nvSpPr>
      <xdr:spPr>
        <a:xfrm>
          <a:off x="12611744" y="1456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9" name="正方形/長方形 5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0" name="正方形/長方形 5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1" name="正方形/長方形 5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2" name="正方形/長方形 5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3" name="正方形/長方形 5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4" name="正方形/長方形 5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5" name="正方形/長方形 5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6" name="正方形/長方形 5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7" name="テキスト ボックス 5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8" name="直線コネクタ 5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9" name="直線コネクタ 59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0" name="テキスト ボックス 59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1" name="直線コネクタ 60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2" name="テキスト ボックス 60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3" name="直線コネクタ 60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4" name="テキスト ボックス 60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5" name="直線コネクタ 60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6" name="テキスト ボックス 60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7" name="直線コネクタ 6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8" name="テキスト ボックス 6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610" name="直線コネクタ 609"/>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11"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12" name="直線コネクタ 611"/>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613" name="【消防施設】&#10;一人当たり面積最大値テキスト"/>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614" name="直線コネクタ 613"/>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49040</xdr:rowOff>
    </xdr:from>
    <xdr:ext cx="469744" cy="259045"/>
    <xdr:sp macro="" textlink="">
      <xdr:nvSpPr>
        <xdr:cNvPr id="615" name="【消防施設】&#10;一人当たり面積平均値テキスト"/>
        <xdr:cNvSpPr txBox="1"/>
      </xdr:nvSpPr>
      <xdr:spPr>
        <a:xfrm>
          <a:off x="22199600" y="141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616" name="フローチャート: 判断 615"/>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617" name="フローチャート: 判断 616"/>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49022</xdr:rowOff>
    </xdr:from>
    <xdr:to>
      <xdr:col>107</xdr:col>
      <xdr:colOff>101600</xdr:colOff>
      <xdr:row>83</xdr:row>
      <xdr:rowOff>150622</xdr:rowOff>
    </xdr:to>
    <xdr:sp macro="" textlink="">
      <xdr:nvSpPr>
        <xdr:cNvPr id="618" name="フローチャート: 判断 617"/>
        <xdr:cNvSpPr/>
      </xdr:nvSpPr>
      <xdr:spPr>
        <a:xfrm>
          <a:off x="20383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619" name="フローチャート: 判断 618"/>
        <xdr:cNvSpPr/>
      </xdr:nvSpPr>
      <xdr:spPr>
        <a:xfrm>
          <a:off x="19494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58165</xdr:rowOff>
    </xdr:from>
    <xdr:to>
      <xdr:col>98</xdr:col>
      <xdr:colOff>38100</xdr:colOff>
      <xdr:row>83</xdr:row>
      <xdr:rowOff>159765</xdr:rowOff>
    </xdr:to>
    <xdr:sp macro="" textlink="">
      <xdr:nvSpPr>
        <xdr:cNvPr id="620" name="フローチャート: 判断 619"/>
        <xdr:cNvSpPr/>
      </xdr:nvSpPr>
      <xdr:spPr>
        <a:xfrm>
          <a:off x="18605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1" name="テキスト ボックス 6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2" name="テキスト ボックス 6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3" name="テキスト ボックス 6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4" name="テキスト ボックス 6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5" name="テキスト ボックス 6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106172</xdr:rowOff>
    </xdr:from>
    <xdr:to>
      <xdr:col>116</xdr:col>
      <xdr:colOff>114300</xdr:colOff>
      <xdr:row>85</xdr:row>
      <xdr:rowOff>36322</xdr:rowOff>
    </xdr:to>
    <xdr:sp macro="" textlink="">
      <xdr:nvSpPr>
        <xdr:cNvPr id="626" name="楕円 625"/>
        <xdr:cNvSpPr/>
      </xdr:nvSpPr>
      <xdr:spPr>
        <a:xfrm>
          <a:off x="221107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84599</xdr:rowOff>
    </xdr:from>
    <xdr:ext cx="469744" cy="259045"/>
    <xdr:sp macro="" textlink="">
      <xdr:nvSpPr>
        <xdr:cNvPr id="627" name="【消防施設】&#10;一人当たり面積該当値テキスト"/>
        <xdr:cNvSpPr txBox="1"/>
      </xdr:nvSpPr>
      <xdr:spPr>
        <a:xfrm>
          <a:off x="22199600"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92456</xdr:rowOff>
    </xdr:from>
    <xdr:to>
      <xdr:col>112</xdr:col>
      <xdr:colOff>38100</xdr:colOff>
      <xdr:row>85</xdr:row>
      <xdr:rowOff>22606</xdr:rowOff>
    </xdr:to>
    <xdr:sp macro="" textlink="">
      <xdr:nvSpPr>
        <xdr:cNvPr id="628" name="楕円 627"/>
        <xdr:cNvSpPr/>
      </xdr:nvSpPr>
      <xdr:spPr>
        <a:xfrm>
          <a:off x="21272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143256</xdr:rowOff>
    </xdr:from>
    <xdr:to>
      <xdr:col>116</xdr:col>
      <xdr:colOff>63500</xdr:colOff>
      <xdr:row>84</xdr:row>
      <xdr:rowOff>156972</xdr:rowOff>
    </xdr:to>
    <xdr:cxnSp macro="">
      <xdr:nvCxnSpPr>
        <xdr:cNvPr id="629" name="直線コネクタ 628"/>
        <xdr:cNvCxnSpPr/>
      </xdr:nvCxnSpPr>
      <xdr:spPr>
        <a:xfrm>
          <a:off x="21323300" y="145450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83313</xdr:rowOff>
    </xdr:from>
    <xdr:to>
      <xdr:col>107</xdr:col>
      <xdr:colOff>101600</xdr:colOff>
      <xdr:row>85</xdr:row>
      <xdr:rowOff>13463</xdr:rowOff>
    </xdr:to>
    <xdr:sp macro="" textlink="">
      <xdr:nvSpPr>
        <xdr:cNvPr id="630" name="楕円 629"/>
        <xdr:cNvSpPr/>
      </xdr:nvSpPr>
      <xdr:spPr>
        <a:xfrm>
          <a:off x="20383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134113</xdr:rowOff>
    </xdr:from>
    <xdr:to>
      <xdr:col>111</xdr:col>
      <xdr:colOff>177800</xdr:colOff>
      <xdr:row>84</xdr:row>
      <xdr:rowOff>143256</xdr:rowOff>
    </xdr:to>
    <xdr:cxnSp macro="">
      <xdr:nvCxnSpPr>
        <xdr:cNvPr id="631" name="直線コネクタ 630"/>
        <xdr:cNvCxnSpPr/>
      </xdr:nvCxnSpPr>
      <xdr:spPr>
        <a:xfrm>
          <a:off x="20434300" y="145359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87885</xdr:rowOff>
    </xdr:from>
    <xdr:to>
      <xdr:col>102</xdr:col>
      <xdr:colOff>165100</xdr:colOff>
      <xdr:row>85</xdr:row>
      <xdr:rowOff>18035</xdr:rowOff>
    </xdr:to>
    <xdr:sp macro="" textlink="">
      <xdr:nvSpPr>
        <xdr:cNvPr id="632" name="楕円 631"/>
        <xdr:cNvSpPr/>
      </xdr:nvSpPr>
      <xdr:spPr>
        <a:xfrm>
          <a:off x="19494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134113</xdr:rowOff>
    </xdr:from>
    <xdr:to>
      <xdr:col>107</xdr:col>
      <xdr:colOff>50800</xdr:colOff>
      <xdr:row>84</xdr:row>
      <xdr:rowOff>138685</xdr:rowOff>
    </xdr:to>
    <xdr:cxnSp macro="">
      <xdr:nvCxnSpPr>
        <xdr:cNvPr id="633" name="直線コネクタ 632"/>
        <xdr:cNvCxnSpPr/>
      </xdr:nvCxnSpPr>
      <xdr:spPr>
        <a:xfrm flipV="1">
          <a:off x="19545300" y="145359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92456</xdr:rowOff>
    </xdr:from>
    <xdr:to>
      <xdr:col>98</xdr:col>
      <xdr:colOff>38100</xdr:colOff>
      <xdr:row>85</xdr:row>
      <xdr:rowOff>22606</xdr:rowOff>
    </xdr:to>
    <xdr:sp macro="" textlink="">
      <xdr:nvSpPr>
        <xdr:cNvPr id="634" name="楕円 633"/>
        <xdr:cNvSpPr/>
      </xdr:nvSpPr>
      <xdr:spPr>
        <a:xfrm>
          <a:off x="18605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138685</xdr:rowOff>
    </xdr:from>
    <xdr:to>
      <xdr:col>102</xdr:col>
      <xdr:colOff>114300</xdr:colOff>
      <xdr:row>84</xdr:row>
      <xdr:rowOff>143256</xdr:rowOff>
    </xdr:to>
    <xdr:cxnSp macro="">
      <xdr:nvCxnSpPr>
        <xdr:cNvPr id="635" name="直線コネクタ 634"/>
        <xdr:cNvCxnSpPr/>
      </xdr:nvCxnSpPr>
      <xdr:spPr>
        <a:xfrm flipV="1">
          <a:off x="18656300" y="14540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144290</xdr:rowOff>
    </xdr:from>
    <xdr:ext cx="469744" cy="259045"/>
    <xdr:sp macro="" textlink="">
      <xdr:nvSpPr>
        <xdr:cNvPr id="636" name="n_1aveValue【消防施設】&#10;一人当たり面積"/>
        <xdr:cNvSpPr txBox="1"/>
      </xdr:nvSpPr>
      <xdr:spPr>
        <a:xfrm>
          <a:off x="210757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167149</xdr:rowOff>
    </xdr:from>
    <xdr:ext cx="469744" cy="259045"/>
    <xdr:sp macro="" textlink="">
      <xdr:nvSpPr>
        <xdr:cNvPr id="637" name="n_2aveValue【消防施設】&#10;一人当たり面積"/>
        <xdr:cNvSpPr txBox="1"/>
      </xdr:nvSpPr>
      <xdr:spPr>
        <a:xfrm>
          <a:off x="20199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158005</xdr:rowOff>
    </xdr:from>
    <xdr:ext cx="469744" cy="259045"/>
    <xdr:sp macro="" textlink="">
      <xdr:nvSpPr>
        <xdr:cNvPr id="638" name="n_3aveValue【消防施設】&#10;一人当たり面積"/>
        <xdr:cNvSpPr txBox="1"/>
      </xdr:nvSpPr>
      <xdr:spPr>
        <a:xfrm>
          <a:off x="19310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4842</xdr:rowOff>
    </xdr:from>
    <xdr:ext cx="469744" cy="259045"/>
    <xdr:sp macro="" textlink="">
      <xdr:nvSpPr>
        <xdr:cNvPr id="639" name="n_4aveValue【消防施設】&#10;一人当たり面積"/>
        <xdr:cNvSpPr txBox="1"/>
      </xdr:nvSpPr>
      <xdr:spPr>
        <a:xfrm>
          <a:off x="18421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13733</xdr:rowOff>
    </xdr:from>
    <xdr:ext cx="469744" cy="259045"/>
    <xdr:sp macro="" textlink="">
      <xdr:nvSpPr>
        <xdr:cNvPr id="640" name="n_1mainValue【消防施設】&#10;一人当たり面積"/>
        <xdr:cNvSpPr txBox="1"/>
      </xdr:nvSpPr>
      <xdr:spPr>
        <a:xfrm>
          <a:off x="210757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4590</xdr:rowOff>
    </xdr:from>
    <xdr:ext cx="469744" cy="259045"/>
    <xdr:sp macro="" textlink="">
      <xdr:nvSpPr>
        <xdr:cNvPr id="641" name="n_2mainValue【消防施設】&#10;一人当たり面積"/>
        <xdr:cNvSpPr txBox="1"/>
      </xdr:nvSpPr>
      <xdr:spPr>
        <a:xfrm>
          <a:off x="20199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9162</xdr:rowOff>
    </xdr:from>
    <xdr:ext cx="469744" cy="259045"/>
    <xdr:sp macro="" textlink="">
      <xdr:nvSpPr>
        <xdr:cNvPr id="642" name="n_3mainValue【消防施設】&#10;一人当たり面積"/>
        <xdr:cNvSpPr txBox="1"/>
      </xdr:nvSpPr>
      <xdr:spPr>
        <a:xfrm>
          <a:off x="19310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13733</xdr:rowOff>
    </xdr:from>
    <xdr:ext cx="469744" cy="259045"/>
    <xdr:sp macro="" textlink="">
      <xdr:nvSpPr>
        <xdr:cNvPr id="643" name="n_4mainValue【消防施設】&#10;一人当たり面積"/>
        <xdr:cNvSpPr txBox="1"/>
      </xdr:nvSpPr>
      <xdr:spPr>
        <a:xfrm>
          <a:off x="18421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5" name="直線コネクタ 6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6" name="テキスト ボックス 65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7" name="直線コネクタ 6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8" name="テキスト ボックス 6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9" name="直線コネクタ 6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0" name="テキスト ボックス 6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1" name="直線コネクタ 6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2" name="テキスト ボックス 6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3" name="直線コネクタ 6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4" name="テキスト ボックス 6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5" name="直線コネクタ 6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6" name="テキスト ボックス 66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58238</xdr:rowOff>
    </xdr:from>
    <xdr:to>
      <xdr:col>85</xdr:col>
      <xdr:colOff>126364</xdr:colOff>
      <xdr:row>108</xdr:row>
      <xdr:rowOff>130084</xdr:rowOff>
    </xdr:to>
    <xdr:cxnSp macro="">
      <xdr:nvCxnSpPr>
        <xdr:cNvPr id="669" name="直線コネクタ 668"/>
        <xdr:cNvCxnSpPr/>
      </xdr:nvCxnSpPr>
      <xdr:spPr>
        <a:xfrm flipV="1">
          <a:off x="16318864" y="17203238"/>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133911</xdr:rowOff>
    </xdr:from>
    <xdr:ext cx="405111" cy="259045"/>
    <xdr:sp macro="" textlink="">
      <xdr:nvSpPr>
        <xdr:cNvPr id="670" name="【庁舎】&#10;有形固定資産減価償却率最小値テキスト"/>
        <xdr:cNvSpPr txBox="1"/>
      </xdr:nvSpPr>
      <xdr:spPr>
        <a:xfrm>
          <a:off x="16357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130084</xdr:rowOff>
    </xdr:from>
    <xdr:to>
      <xdr:col>86</xdr:col>
      <xdr:colOff>25400</xdr:colOff>
      <xdr:row>108</xdr:row>
      <xdr:rowOff>130084</xdr:rowOff>
    </xdr:to>
    <xdr:cxnSp macro="">
      <xdr:nvCxnSpPr>
        <xdr:cNvPr id="671" name="直線コネクタ 670"/>
        <xdr:cNvCxnSpPr/>
      </xdr:nvCxnSpPr>
      <xdr:spPr>
        <a:xfrm>
          <a:off x="16230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4915</xdr:rowOff>
    </xdr:from>
    <xdr:ext cx="340478" cy="259045"/>
    <xdr:sp macro="" textlink="">
      <xdr:nvSpPr>
        <xdr:cNvPr id="672" name="【庁舎】&#10;有形固定資産減価償却率最大値テキスト"/>
        <xdr:cNvSpPr txBox="1"/>
      </xdr:nvSpPr>
      <xdr:spPr>
        <a:xfrm>
          <a:off x="16357600" y="1697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58238</xdr:rowOff>
    </xdr:from>
    <xdr:to>
      <xdr:col>86</xdr:col>
      <xdr:colOff>25400</xdr:colOff>
      <xdr:row>100</xdr:row>
      <xdr:rowOff>58238</xdr:rowOff>
    </xdr:to>
    <xdr:cxnSp macro="">
      <xdr:nvCxnSpPr>
        <xdr:cNvPr id="673" name="直線コネクタ 672"/>
        <xdr:cNvCxnSpPr/>
      </xdr:nvCxnSpPr>
      <xdr:spPr>
        <a:xfrm>
          <a:off x="16230600" y="1720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123026</xdr:rowOff>
    </xdr:from>
    <xdr:ext cx="405111" cy="259045"/>
    <xdr:sp macro="" textlink="">
      <xdr:nvSpPr>
        <xdr:cNvPr id="674" name="【庁舎】&#10;有形固定資産減価償却率平均値テキスト"/>
        <xdr:cNvSpPr txBox="1"/>
      </xdr:nvSpPr>
      <xdr:spPr>
        <a:xfrm>
          <a:off x="16357600" y="1778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675" name="フローチャート: 判断 674"/>
        <xdr:cNvSpPr/>
      </xdr:nvSpPr>
      <xdr:spPr>
        <a:xfrm>
          <a:off x="16268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676" name="フローチャート: 判断 675"/>
        <xdr:cNvSpPr/>
      </xdr:nvSpPr>
      <xdr:spPr>
        <a:xfrm>
          <a:off x="15430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677" name="フローチャート: 判断 676"/>
        <xdr:cNvSpPr/>
      </xdr:nvSpPr>
      <xdr:spPr>
        <a:xfrm>
          <a:off x="14541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678" name="フローチャート: 判断 677"/>
        <xdr:cNvSpPr/>
      </xdr:nvSpPr>
      <xdr:spPr>
        <a:xfrm>
          <a:off x="1365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679" name="フローチャート: 判断 678"/>
        <xdr:cNvSpPr/>
      </xdr:nvSpPr>
      <xdr:spPr>
        <a:xfrm>
          <a:off x="12763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165826</xdr:rowOff>
    </xdr:from>
    <xdr:to>
      <xdr:col>85</xdr:col>
      <xdr:colOff>177800</xdr:colOff>
      <xdr:row>101</xdr:row>
      <xdr:rowOff>95976</xdr:rowOff>
    </xdr:to>
    <xdr:sp macro="" textlink="">
      <xdr:nvSpPr>
        <xdr:cNvPr id="685" name="楕円 684"/>
        <xdr:cNvSpPr/>
      </xdr:nvSpPr>
      <xdr:spPr>
        <a:xfrm>
          <a:off x="16268700" y="173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17253</xdr:rowOff>
    </xdr:from>
    <xdr:ext cx="405111" cy="259045"/>
    <xdr:sp macro="" textlink="">
      <xdr:nvSpPr>
        <xdr:cNvPr id="686" name="【庁舎】&#10;有形固定資産減価償却率該当値テキスト"/>
        <xdr:cNvSpPr txBox="1"/>
      </xdr:nvSpPr>
      <xdr:spPr>
        <a:xfrm>
          <a:off x="16357600" y="1716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108676</xdr:rowOff>
    </xdr:from>
    <xdr:to>
      <xdr:col>81</xdr:col>
      <xdr:colOff>101600</xdr:colOff>
      <xdr:row>101</xdr:row>
      <xdr:rowOff>38826</xdr:rowOff>
    </xdr:to>
    <xdr:sp macro="" textlink="">
      <xdr:nvSpPr>
        <xdr:cNvPr id="687" name="楕円 686"/>
        <xdr:cNvSpPr/>
      </xdr:nvSpPr>
      <xdr:spPr>
        <a:xfrm>
          <a:off x="15430500" y="1725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159476</xdr:rowOff>
    </xdr:from>
    <xdr:to>
      <xdr:col>85</xdr:col>
      <xdr:colOff>127000</xdr:colOff>
      <xdr:row>101</xdr:row>
      <xdr:rowOff>45176</xdr:rowOff>
    </xdr:to>
    <xdr:cxnSp macro="">
      <xdr:nvCxnSpPr>
        <xdr:cNvPr id="688" name="直線コネクタ 687"/>
        <xdr:cNvCxnSpPr/>
      </xdr:nvCxnSpPr>
      <xdr:spPr>
        <a:xfrm>
          <a:off x="15481300" y="1730447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71120</xdr:rowOff>
    </xdr:from>
    <xdr:to>
      <xdr:col>76</xdr:col>
      <xdr:colOff>165100</xdr:colOff>
      <xdr:row>109</xdr:row>
      <xdr:rowOff>1270</xdr:rowOff>
    </xdr:to>
    <xdr:sp macro="" textlink="">
      <xdr:nvSpPr>
        <xdr:cNvPr id="689" name="楕円 688"/>
        <xdr:cNvSpPr/>
      </xdr:nvSpPr>
      <xdr:spPr>
        <a:xfrm>
          <a:off x="14541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159476</xdr:rowOff>
    </xdr:from>
    <xdr:to>
      <xdr:col>81</xdr:col>
      <xdr:colOff>50800</xdr:colOff>
      <xdr:row>108</xdr:row>
      <xdr:rowOff>121920</xdr:rowOff>
    </xdr:to>
    <xdr:cxnSp macro="">
      <xdr:nvCxnSpPr>
        <xdr:cNvPr id="690" name="直線コネクタ 689"/>
        <xdr:cNvCxnSpPr/>
      </xdr:nvCxnSpPr>
      <xdr:spPr>
        <a:xfrm flipV="1">
          <a:off x="14592300" y="17304476"/>
          <a:ext cx="889000" cy="133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152763</xdr:rowOff>
    </xdr:from>
    <xdr:to>
      <xdr:col>72</xdr:col>
      <xdr:colOff>38100</xdr:colOff>
      <xdr:row>108</xdr:row>
      <xdr:rowOff>82913</xdr:rowOff>
    </xdr:to>
    <xdr:sp macro="" textlink="">
      <xdr:nvSpPr>
        <xdr:cNvPr id="691" name="楕円 690"/>
        <xdr:cNvSpPr/>
      </xdr:nvSpPr>
      <xdr:spPr>
        <a:xfrm>
          <a:off x="13652500" y="1849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32113</xdr:rowOff>
    </xdr:from>
    <xdr:to>
      <xdr:col>76</xdr:col>
      <xdr:colOff>114300</xdr:colOff>
      <xdr:row>108</xdr:row>
      <xdr:rowOff>121920</xdr:rowOff>
    </xdr:to>
    <xdr:cxnSp macro="">
      <xdr:nvCxnSpPr>
        <xdr:cNvPr id="692" name="直線コネクタ 691"/>
        <xdr:cNvCxnSpPr/>
      </xdr:nvCxnSpPr>
      <xdr:spPr>
        <a:xfrm>
          <a:off x="13703300" y="18548713"/>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116839</xdr:rowOff>
    </xdr:from>
    <xdr:to>
      <xdr:col>67</xdr:col>
      <xdr:colOff>101600</xdr:colOff>
      <xdr:row>108</xdr:row>
      <xdr:rowOff>46989</xdr:rowOff>
    </xdr:to>
    <xdr:sp macro="" textlink="">
      <xdr:nvSpPr>
        <xdr:cNvPr id="693" name="楕円 692"/>
        <xdr:cNvSpPr/>
      </xdr:nvSpPr>
      <xdr:spPr>
        <a:xfrm>
          <a:off x="12763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167639</xdr:rowOff>
    </xdr:from>
    <xdr:to>
      <xdr:col>71</xdr:col>
      <xdr:colOff>177800</xdr:colOff>
      <xdr:row>108</xdr:row>
      <xdr:rowOff>32113</xdr:rowOff>
    </xdr:to>
    <xdr:cxnSp macro="">
      <xdr:nvCxnSpPr>
        <xdr:cNvPr id="694" name="直線コネクタ 693"/>
        <xdr:cNvCxnSpPr/>
      </xdr:nvCxnSpPr>
      <xdr:spPr>
        <a:xfrm>
          <a:off x="12814300" y="1851278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44648</xdr:rowOff>
    </xdr:from>
    <xdr:ext cx="405111" cy="259045"/>
    <xdr:sp macro="" textlink="">
      <xdr:nvSpPr>
        <xdr:cNvPr id="695" name="n_1aveValue【庁舎】&#10;有形固定資産減価償却率"/>
        <xdr:cNvSpPr txBox="1"/>
      </xdr:nvSpPr>
      <xdr:spPr>
        <a:xfrm>
          <a:off x="152660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91276</xdr:rowOff>
    </xdr:from>
    <xdr:ext cx="405111" cy="259045"/>
    <xdr:sp macro="" textlink="">
      <xdr:nvSpPr>
        <xdr:cNvPr id="696" name="n_2aveValue【庁舎】&#10;有形固定資産減価償却率"/>
        <xdr:cNvSpPr txBox="1"/>
      </xdr:nvSpPr>
      <xdr:spPr>
        <a:xfrm>
          <a:off x="14389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123933</xdr:rowOff>
    </xdr:from>
    <xdr:ext cx="405111" cy="259045"/>
    <xdr:sp macro="" textlink="">
      <xdr:nvSpPr>
        <xdr:cNvPr id="697" name="n_3aveValue【庁舎】&#10;有形固定資産減価償却率"/>
        <xdr:cNvSpPr txBox="1"/>
      </xdr:nvSpPr>
      <xdr:spPr>
        <a:xfrm>
          <a:off x="13500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104339</xdr:rowOff>
    </xdr:from>
    <xdr:ext cx="405111" cy="259045"/>
    <xdr:sp macro="" textlink="">
      <xdr:nvSpPr>
        <xdr:cNvPr id="698" name="n_4aveValue【庁舎】&#10;有形固定資産減価償却率"/>
        <xdr:cNvSpPr txBox="1"/>
      </xdr:nvSpPr>
      <xdr:spPr>
        <a:xfrm>
          <a:off x="12611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55353</xdr:rowOff>
    </xdr:from>
    <xdr:ext cx="405111" cy="259045"/>
    <xdr:sp macro="" textlink="">
      <xdr:nvSpPr>
        <xdr:cNvPr id="699" name="n_1mainValue【庁舎】&#10;有形固定資産減価償却率"/>
        <xdr:cNvSpPr txBox="1"/>
      </xdr:nvSpPr>
      <xdr:spPr>
        <a:xfrm>
          <a:off x="15266044" y="1702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163847</xdr:rowOff>
    </xdr:from>
    <xdr:ext cx="405111" cy="259045"/>
    <xdr:sp macro="" textlink="">
      <xdr:nvSpPr>
        <xdr:cNvPr id="700" name="n_2mainValue【庁舎】&#10;有形固定資産減価償却率"/>
        <xdr:cNvSpPr txBox="1"/>
      </xdr:nvSpPr>
      <xdr:spPr>
        <a:xfrm>
          <a:off x="14389744" y="186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74040</xdr:rowOff>
    </xdr:from>
    <xdr:ext cx="405111" cy="259045"/>
    <xdr:sp macro="" textlink="">
      <xdr:nvSpPr>
        <xdr:cNvPr id="701" name="n_3mainValue【庁舎】&#10;有形固定資産減価償却率"/>
        <xdr:cNvSpPr txBox="1"/>
      </xdr:nvSpPr>
      <xdr:spPr>
        <a:xfrm>
          <a:off x="13500744" y="1859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38116</xdr:rowOff>
    </xdr:from>
    <xdr:ext cx="405111" cy="259045"/>
    <xdr:sp macro="" textlink="">
      <xdr:nvSpPr>
        <xdr:cNvPr id="702" name="n_4mainValue【庁舎】&#10;有形固定資産減価償却率"/>
        <xdr:cNvSpPr txBox="1"/>
      </xdr:nvSpPr>
      <xdr:spPr>
        <a:xfrm>
          <a:off x="12611744"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3" name="直線コネクタ 71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4" name="テキスト ボックス 71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5" name="直線コネクタ 71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6" name="テキスト ボックス 71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7" name="直線コネクタ 71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8" name="テキスト ボックス 71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9" name="直線コネクタ 71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0" name="テキスト ボックス 71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107</xdr:row>
      <xdr:rowOff>105918</xdr:rowOff>
    </xdr:to>
    <xdr:cxnSp macro="">
      <xdr:nvCxnSpPr>
        <xdr:cNvPr id="724" name="直線コネクタ 723"/>
        <xdr:cNvCxnSpPr/>
      </xdr:nvCxnSpPr>
      <xdr:spPr>
        <a:xfrm flipV="1">
          <a:off x="22160864" y="17223487"/>
          <a:ext cx="0" cy="12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109745</xdr:rowOff>
    </xdr:from>
    <xdr:ext cx="469744" cy="259045"/>
    <xdr:sp macro="" textlink="">
      <xdr:nvSpPr>
        <xdr:cNvPr id="725" name="【庁舎】&#10;一人当たり面積最小値テキスト"/>
        <xdr:cNvSpPr txBox="1"/>
      </xdr:nvSpPr>
      <xdr:spPr>
        <a:xfrm>
          <a:off x="221996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105918</xdr:rowOff>
    </xdr:from>
    <xdr:to>
      <xdr:col>116</xdr:col>
      <xdr:colOff>152400</xdr:colOff>
      <xdr:row>107</xdr:row>
      <xdr:rowOff>105918</xdr:rowOff>
    </xdr:to>
    <xdr:cxnSp macro="">
      <xdr:nvCxnSpPr>
        <xdr:cNvPr id="726" name="直線コネクタ 725"/>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727" name="【庁舎】&#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728" name="直線コネクタ 727"/>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119142</xdr:rowOff>
    </xdr:from>
    <xdr:ext cx="469744" cy="259045"/>
    <xdr:sp macro="" textlink="">
      <xdr:nvSpPr>
        <xdr:cNvPr id="729" name="【庁舎】&#10;一人当たり面積平均値テキスト"/>
        <xdr:cNvSpPr txBox="1"/>
      </xdr:nvSpPr>
      <xdr:spPr>
        <a:xfrm>
          <a:off x="22199600" y="1777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730" name="フローチャート: 判断 729"/>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77978</xdr:rowOff>
    </xdr:from>
    <xdr:to>
      <xdr:col>112</xdr:col>
      <xdr:colOff>38100</xdr:colOff>
      <xdr:row>105</xdr:row>
      <xdr:rowOff>8128</xdr:rowOff>
    </xdr:to>
    <xdr:sp macro="" textlink="">
      <xdr:nvSpPr>
        <xdr:cNvPr id="731" name="フローチャート: 判断 730"/>
        <xdr:cNvSpPr/>
      </xdr:nvSpPr>
      <xdr:spPr>
        <a:xfrm>
          <a:off x="21272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100837</xdr:rowOff>
    </xdr:from>
    <xdr:to>
      <xdr:col>107</xdr:col>
      <xdr:colOff>101600</xdr:colOff>
      <xdr:row>105</xdr:row>
      <xdr:rowOff>30987</xdr:rowOff>
    </xdr:to>
    <xdr:sp macro="" textlink="">
      <xdr:nvSpPr>
        <xdr:cNvPr id="732" name="フローチャート: 判断 731"/>
        <xdr:cNvSpPr/>
      </xdr:nvSpPr>
      <xdr:spPr>
        <a:xfrm>
          <a:off x="20383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733" name="フローチャート: 判断 732"/>
        <xdr:cNvSpPr/>
      </xdr:nvSpPr>
      <xdr:spPr>
        <a:xfrm>
          <a:off x="19494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23113</xdr:rowOff>
    </xdr:from>
    <xdr:to>
      <xdr:col>98</xdr:col>
      <xdr:colOff>38100</xdr:colOff>
      <xdr:row>104</xdr:row>
      <xdr:rowOff>124713</xdr:rowOff>
    </xdr:to>
    <xdr:sp macro="" textlink="">
      <xdr:nvSpPr>
        <xdr:cNvPr id="734" name="フローチャート: 判断 733"/>
        <xdr:cNvSpPr/>
      </xdr:nvSpPr>
      <xdr:spPr>
        <a:xfrm>
          <a:off x="18605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89408</xdr:rowOff>
    </xdr:from>
    <xdr:to>
      <xdr:col>116</xdr:col>
      <xdr:colOff>114300</xdr:colOff>
      <xdr:row>106</xdr:row>
      <xdr:rowOff>19558</xdr:rowOff>
    </xdr:to>
    <xdr:sp macro="" textlink="">
      <xdr:nvSpPr>
        <xdr:cNvPr id="740" name="楕円 739"/>
        <xdr:cNvSpPr/>
      </xdr:nvSpPr>
      <xdr:spPr>
        <a:xfrm>
          <a:off x="22110700" y="1809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67835</xdr:rowOff>
    </xdr:from>
    <xdr:ext cx="469744" cy="259045"/>
    <xdr:sp macro="" textlink="">
      <xdr:nvSpPr>
        <xdr:cNvPr id="741" name="【庁舎】&#10;一人当たり面積該当値テキスト"/>
        <xdr:cNvSpPr txBox="1"/>
      </xdr:nvSpPr>
      <xdr:spPr>
        <a:xfrm>
          <a:off x="22199600" y="1807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93980</xdr:rowOff>
    </xdr:from>
    <xdr:to>
      <xdr:col>112</xdr:col>
      <xdr:colOff>38100</xdr:colOff>
      <xdr:row>106</xdr:row>
      <xdr:rowOff>24130</xdr:rowOff>
    </xdr:to>
    <xdr:sp macro="" textlink="">
      <xdr:nvSpPr>
        <xdr:cNvPr id="742" name="楕円 741"/>
        <xdr:cNvSpPr/>
      </xdr:nvSpPr>
      <xdr:spPr>
        <a:xfrm>
          <a:off x="21272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140208</xdr:rowOff>
    </xdr:from>
    <xdr:to>
      <xdr:col>116</xdr:col>
      <xdr:colOff>63500</xdr:colOff>
      <xdr:row>105</xdr:row>
      <xdr:rowOff>144780</xdr:rowOff>
    </xdr:to>
    <xdr:cxnSp macro="">
      <xdr:nvCxnSpPr>
        <xdr:cNvPr id="743" name="直線コネクタ 742"/>
        <xdr:cNvCxnSpPr/>
      </xdr:nvCxnSpPr>
      <xdr:spPr>
        <a:xfrm flipV="1">
          <a:off x="21323300" y="1814245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66548</xdr:rowOff>
    </xdr:from>
    <xdr:to>
      <xdr:col>107</xdr:col>
      <xdr:colOff>101600</xdr:colOff>
      <xdr:row>106</xdr:row>
      <xdr:rowOff>168148</xdr:rowOff>
    </xdr:to>
    <xdr:sp macro="" textlink="">
      <xdr:nvSpPr>
        <xdr:cNvPr id="744" name="楕円 743"/>
        <xdr:cNvSpPr/>
      </xdr:nvSpPr>
      <xdr:spPr>
        <a:xfrm>
          <a:off x="203835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144780</xdr:rowOff>
    </xdr:from>
    <xdr:to>
      <xdr:col>111</xdr:col>
      <xdr:colOff>177800</xdr:colOff>
      <xdr:row>106</xdr:row>
      <xdr:rowOff>117348</xdr:rowOff>
    </xdr:to>
    <xdr:cxnSp macro="">
      <xdr:nvCxnSpPr>
        <xdr:cNvPr id="745" name="直線コネクタ 744"/>
        <xdr:cNvCxnSpPr/>
      </xdr:nvCxnSpPr>
      <xdr:spPr>
        <a:xfrm flipV="1">
          <a:off x="20434300" y="18147030"/>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746" name="楕円 745"/>
        <xdr:cNvSpPr/>
      </xdr:nvSpPr>
      <xdr:spPr>
        <a:xfrm>
          <a:off x="19494500" y="1811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165354</xdr:rowOff>
    </xdr:from>
    <xdr:to>
      <xdr:col>107</xdr:col>
      <xdr:colOff>50800</xdr:colOff>
      <xdr:row>106</xdr:row>
      <xdr:rowOff>117348</xdr:rowOff>
    </xdr:to>
    <xdr:cxnSp macro="">
      <xdr:nvCxnSpPr>
        <xdr:cNvPr id="747" name="直線コネクタ 746"/>
        <xdr:cNvCxnSpPr/>
      </xdr:nvCxnSpPr>
      <xdr:spPr>
        <a:xfrm>
          <a:off x="19545300" y="1816760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748" name="楕円 747"/>
        <xdr:cNvSpPr/>
      </xdr:nvSpPr>
      <xdr:spPr>
        <a:xfrm>
          <a:off x="186055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165354</xdr:rowOff>
    </xdr:from>
    <xdr:to>
      <xdr:col>102</xdr:col>
      <xdr:colOff>114300</xdr:colOff>
      <xdr:row>105</xdr:row>
      <xdr:rowOff>169926</xdr:rowOff>
    </xdr:to>
    <xdr:cxnSp macro="">
      <xdr:nvCxnSpPr>
        <xdr:cNvPr id="749" name="直線コネクタ 748"/>
        <xdr:cNvCxnSpPr/>
      </xdr:nvCxnSpPr>
      <xdr:spPr>
        <a:xfrm flipV="1">
          <a:off x="18656300" y="181676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24655</xdr:rowOff>
    </xdr:from>
    <xdr:ext cx="469744" cy="259045"/>
    <xdr:sp macro="" textlink="">
      <xdr:nvSpPr>
        <xdr:cNvPr id="750" name="n_1aveValue【庁舎】&#10;一人当たり面積"/>
        <xdr:cNvSpPr txBox="1"/>
      </xdr:nvSpPr>
      <xdr:spPr>
        <a:xfrm>
          <a:off x="21075727" y="1768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47514</xdr:rowOff>
    </xdr:from>
    <xdr:ext cx="469744" cy="259045"/>
    <xdr:sp macro="" textlink="">
      <xdr:nvSpPr>
        <xdr:cNvPr id="751" name="n_2aveValue【庁舎】&#10;一人当たり面積"/>
        <xdr:cNvSpPr txBox="1"/>
      </xdr:nvSpPr>
      <xdr:spPr>
        <a:xfrm>
          <a:off x="20199427" y="1770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52088</xdr:rowOff>
    </xdr:from>
    <xdr:ext cx="469744" cy="259045"/>
    <xdr:sp macro="" textlink="">
      <xdr:nvSpPr>
        <xdr:cNvPr id="752" name="n_3aveValue【庁舎】&#10;一人当たり面積"/>
        <xdr:cNvSpPr txBox="1"/>
      </xdr:nvSpPr>
      <xdr:spPr>
        <a:xfrm>
          <a:off x="19310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141240</xdr:rowOff>
    </xdr:from>
    <xdr:ext cx="469744" cy="259045"/>
    <xdr:sp macro="" textlink="">
      <xdr:nvSpPr>
        <xdr:cNvPr id="753" name="n_4aveValue【庁舎】&#10;一人当たり面積"/>
        <xdr:cNvSpPr txBox="1"/>
      </xdr:nvSpPr>
      <xdr:spPr>
        <a:xfrm>
          <a:off x="18421427" y="1762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15257</xdr:rowOff>
    </xdr:from>
    <xdr:ext cx="469744" cy="259045"/>
    <xdr:sp macro="" textlink="">
      <xdr:nvSpPr>
        <xdr:cNvPr id="754" name="n_1mainValue【庁舎】&#10;一人当たり面積"/>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159275</xdr:rowOff>
    </xdr:from>
    <xdr:ext cx="469744" cy="259045"/>
    <xdr:sp macro="" textlink="">
      <xdr:nvSpPr>
        <xdr:cNvPr id="755" name="n_2mainValue【庁舎】&#10;一人当たり面積"/>
        <xdr:cNvSpPr txBox="1"/>
      </xdr:nvSpPr>
      <xdr:spPr>
        <a:xfrm>
          <a:off x="201994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35831</xdr:rowOff>
    </xdr:from>
    <xdr:ext cx="469744" cy="259045"/>
    <xdr:sp macro="" textlink="">
      <xdr:nvSpPr>
        <xdr:cNvPr id="756" name="n_3mainValue【庁舎】&#10;一人当たり面積"/>
        <xdr:cNvSpPr txBox="1"/>
      </xdr:nvSpPr>
      <xdr:spPr>
        <a:xfrm>
          <a:off x="19310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40403</xdr:rowOff>
    </xdr:from>
    <xdr:ext cx="469744" cy="259045"/>
    <xdr:sp macro="" textlink="">
      <xdr:nvSpPr>
        <xdr:cNvPr id="757" name="n_4mainValue【庁舎】&#10;一人当たり面積"/>
        <xdr:cNvSpPr txBox="1"/>
      </xdr:nvSpPr>
      <xdr:spPr>
        <a:xfrm>
          <a:off x="18421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類似団体と比較して特に有形固定資産減価償却率が高くなっている施設は、保健センター、消防施設であり、特に低くなっている施設は、図書館、市民会館</a:t>
          </a:r>
          <a:r>
            <a:rPr kumimoji="1" lang="ja-JP" altLang="en-US" sz="1100">
              <a:solidFill>
                <a:schemeClr val="dk1"/>
              </a:solidFill>
              <a:effectLst/>
              <a:latin typeface="+mn-lt"/>
              <a:ea typeface="+mn-ea"/>
              <a:cs typeface="+mn-cs"/>
            </a:rPr>
            <a:t>、庁舎で</a:t>
          </a:r>
          <a:r>
            <a:rPr kumimoji="1" lang="ja-JP" altLang="ja-JP" sz="1100">
              <a:solidFill>
                <a:schemeClr val="dk1"/>
              </a:solidFill>
              <a:effectLst/>
              <a:latin typeface="+mn-lt"/>
              <a:ea typeface="+mn-ea"/>
              <a:cs typeface="+mn-cs"/>
            </a:rPr>
            <a:t>ある。</a:t>
          </a:r>
          <a:endParaRPr lang="ja-JP" altLang="ja-JP" sz="1400">
            <a:effectLst/>
          </a:endParaRPr>
        </a:p>
        <a:p>
          <a:r>
            <a:rPr kumimoji="1" lang="ja-JP" altLang="ja-JP" sz="1100">
              <a:solidFill>
                <a:schemeClr val="dk1"/>
              </a:solidFill>
              <a:effectLst/>
              <a:latin typeface="+mn-lt"/>
              <a:ea typeface="+mn-ea"/>
              <a:cs typeface="+mn-cs"/>
            </a:rPr>
            <a:t>　有形固定資産減価償却率が高くなっている施設について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長寿命化改修</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建て替え</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老朽化対策に取り組んでいく必要がある。</a:t>
          </a:r>
          <a:endParaRPr lang="ja-JP" altLang="ja-JP" sz="1400">
            <a:effectLst/>
          </a:endParaRPr>
        </a:p>
        <a:p>
          <a:r>
            <a:rPr kumimoji="1" lang="ja-JP" altLang="ja-JP" sz="1100">
              <a:solidFill>
                <a:schemeClr val="dk1"/>
              </a:solidFill>
              <a:effectLst/>
              <a:latin typeface="+mn-lt"/>
              <a:ea typeface="+mn-ea"/>
              <a:cs typeface="+mn-cs"/>
            </a:rPr>
            <a:t>　市民会館については、</a:t>
          </a:r>
          <a:r>
            <a:rPr kumimoji="1" lang="ja-JP" altLang="en-US" sz="1100">
              <a:solidFill>
                <a:schemeClr val="dk1"/>
              </a:solidFill>
              <a:effectLst/>
              <a:latin typeface="+mn-lt"/>
              <a:ea typeface="+mn-ea"/>
              <a:cs typeface="+mn-cs"/>
            </a:rPr>
            <a:t>長寿命化改修を実施</a:t>
          </a:r>
          <a:r>
            <a:rPr kumimoji="1" lang="ja-JP" altLang="ja-JP" sz="1100">
              <a:solidFill>
                <a:schemeClr val="dk1"/>
              </a:solidFill>
              <a:effectLst/>
              <a:latin typeface="+mn-lt"/>
              <a:ea typeface="+mn-ea"/>
              <a:cs typeface="+mn-cs"/>
            </a:rPr>
            <a:t>したため、有形固定資産減価償却率が大幅に低下している。</a:t>
          </a:r>
          <a:endParaRPr lang="ja-JP" altLang="ja-JP" sz="1400">
            <a:effectLst/>
          </a:endParaRPr>
        </a:p>
        <a:p>
          <a:r>
            <a:rPr kumimoji="1" lang="ja-JP" altLang="ja-JP" sz="1100">
              <a:solidFill>
                <a:schemeClr val="dk1"/>
              </a:solidFill>
              <a:effectLst/>
              <a:latin typeface="+mn-lt"/>
              <a:ea typeface="+mn-ea"/>
              <a:cs typeface="+mn-cs"/>
            </a:rPr>
            <a:t>　今後も公共施設等総合管理計画に基づき、計画的な改修等及び適正な維持管理に努めていく。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60,345
60,007
725.65
45,416,215
43,077,213
2,152,869
18,234,083
34,894,912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市民税全体で前年度比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％減となった一方で、法人事業税交付金の新設や森林環境譲与税の増に伴い、財政力指数は</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ポイント上昇したが、依然として類似団体平均より低い水準にあることから、市税の収納率向上に努め、自主財源の確保や財政基盤の強化を図る。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78015</xdr:rowOff>
    </xdr:to>
    <xdr:cxnSp macro="">
      <xdr:nvCxnSpPr>
        <xdr:cNvPr id="71" name="直線コネクタ 70"/>
        <xdr:cNvCxnSpPr/>
      </xdr:nvCxnSpPr>
      <xdr:spPr>
        <a:xfrm flipV="1">
          <a:off x="4114800" y="74331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42834</xdr:rowOff>
    </xdr:from>
    <xdr:ext cx="762000" cy="259045"/>
    <xdr:sp macro="" textlink="">
      <xdr:nvSpPr>
        <xdr:cNvPr id="72"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78015</xdr:rowOff>
    </xdr:from>
    <xdr:to>
      <xdr:col>19</xdr:col>
      <xdr:colOff>133350</xdr:colOff>
      <xdr:row>43</xdr:row>
      <xdr:rowOff>95250</xdr:rowOff>
    </xdr:to>
    <xdr:cxnSp macro="">
      <xdr:nvCxnSpPr>
        <xdr:cNvPr id="74" name="直線コネクタ 73"/>
        <xdr:cNvCxnSpPr/>
      </xdr:nvCxnSpPr>
      <xdr:spPr>
        <a:xfrm flipV="1">
          <a:off x="3225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6" name="テキスト ボックス 75"/>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112485</xdr:rowOff>
    </xdr:to>
    <xdr:cxnSp macro="">
      <xdr:nvCxnSpPr>
        <xdr:cNvPr id="77" name="直線コネクタ 76"/>
        <xdr:cNvCxnSpPr/>
      </xdr:nvCxnSpPr>
      <xdr:spPr>
        <a:xfrm flipV="1">
          <a:off x="2336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1105</xdr:rowOff>
    </xdr:from>
    <xdr:ext cx="762000" cy="259045"/>
    <xdr:sp macro="" textlink="">
      <xdr:nvSpPr>
        <xdr:cNvPr id="79" name="テキスト ボックス 78"/>
        <xdr:cNvSpPr txBox="1"/>
      </xdr:nvSpPr>
      <xdr:spPr>
        <a:xfrm>
          <a:off x="2844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112485</xdr:rowOff>
    </xdr:from>
    <xdr:to>
      <xdr:col>11</xdr:col>
      <xdr:colOff>31750</xdr:colOff>
      <xdr:row>43</xdr:row>
      <xdr:rowOff>112485</xdr:rowOff>
    </xdr:to>
    <xdr:cxnSp macro="">
      <xdr:nvCxnSpPr>
        <xdr:cNvPr id="80" name="直線コネクタ 79"/>
        <xdr:cNvCxnSpPr/>
      </xdr:nvCxnSpPr>
      <xdr:spPr>
        <a:xfrm>
          <a:off x="1447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1105</xdr:rowOff>
    </xdr:from>
    <xdr:ext cx="762000" cy="259045"/>
    <xdr:sp macro="" textlink="">
      <xdr:nvSpPr>
        <xdr:cNvPr id="82" name="テキスト ボックス 81"/>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90" name="楕円 89"/>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1"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27215</xdr:rowOff>
    </xdr:from>
    <xdr:to>
      <xdr:col>19</xdr:col>
      <xdr:colOff>184150</xdr:colOff>
      <xdr:row>43</xdr:row>
      <xdr:rowOff>128815</xdr:rowOff>
    </xdr:to>
    <xdr:sp macro="" textlink="">
      <xdr:nvSpPr>
        <xdr:cNvPr id="92" name="楕円 91"/>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113592</xdr:rowOff>
    </xdr:from>
    <xdr:ext cx="736600" cy="259045"/>
    <xdr:sp macro="" textlink="">
      <xdr:nvSpPr>
        <xdr:cNvPr id="93" name="テキスト ボックス 92"/>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4" name="楕円 93"/>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5" name="テキスト ボックス 94"/>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61685</xdr:rowOff>
    </xdr:from>
    <xdr:to>
      <xdr:col>11</xdr:col>
      <xdr:colOff>82550</xdr:colOff>
      <xdr:row>43</xdr:row>
      <xdr:rowOff>163285</xdr:rowOff>
    </xdr:to>
    <xdr:sp macro="" textlink="">
      <xdr:nvSpPr>
        <xdr:cNvPr id="96" name="楕円 95"/>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148062</xdr:rowOff>
    </xdr:from>
    <xdr:ext cx="762000" cy="259045"/>
    <xdr:sp macro="" textlink="">
      <xdr:nvSpPr>
        <xdr:cNvPr id="97" name="テキスト ボックス 96"/>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98" name="楕円 97"/>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148062</xdr:rowOff>
    </xdr:from>
    <xdr:ext cx="762000" cy="259045"/>
    <xdr:sp macro="" textlink="">
      <xdr:nvSpPr>
        <xdr:cNvPr id="99" name="テキスト ボックス 98"/>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a:t>
          </a:r>
          <a:r>
            <a:rPr kumimoji="1" lang="en-US" altLang="ja-JP" sz="1300">
              <a:latin typeface="ＭＳ Ｐゴシック" panose="020B0600070205080204" pitchFamily="50" charset="-128"/>
              <a:ea typeface="ＭＳ Ｐゴシック" panose="020B0600070205080204" pitchFamily="50" charset="-128"/>
            </a:rPr>
            <a:t>90.3</a:t>
          </a:r>
          <a:r>
            <a:rPr kumimoji="1" lang="ja-JP" altLang="en-US" sz="1300">
              <a:latin typeface="ＭＳ Ｐゴシック" panose="020B0600070205080204" pitchFamily="50" charset="-128"/>
              <a:ea typeface="ＭＳ Ｐゴシック" panose="020B0600070205080204" pitchFamily="50" charset="-128"/>
            </a:rPr>
            <a:t>％で全国平均及び県平均を下回っているが、物件費や維持補修費、補助費の増により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今後も地方交税の減少及び扶助費の増加が見込まれることから、歳出効率化策を積極的に取り入れるなどの対策を講じ、経常経費のより一層の削減を図り、経常収支比率の抑制に努める。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63</xdr:row>
      <xdr:rowOff>17780</xdr:rowOff>
    </xdr:to>
    <xdr:cxnSp macro="">
      <xdr:nvCxnSpPr>
        <xdr:cNvPr id="134" name="直線コネクタ 133"/>
        <xdr:cNvCxnSpPr/>
      </xdr:nvCxnSpPr>
      <xdr:spPr>
        <a:xfrm>
          <a:off x="4114800" y="1074674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5" name="財政構造の弾力性平均値テキスト"/>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62</xdr:row>
      <xdr:rowOff>157056</xdr:rowOff>
    </xdr:to>
    <xdr:cxnSp macro="">
      <xdr:nvCxnSpPr>
        <xdr:cNvPr id="137" name="直線コネクタ 136"/>
        <xdr:cNvCxnSpPr/>
      </xdr:nvCxnSpPr>
      <xdr:spPr>
        <a:xfrm flipV="1">
          <a:off x="3225800" y="1074674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82990</xdr:rowOff>
    </xdr:from>
    <xdr:ext cx="736600" cy="259045"/>
    <xdr:sp macro="" textlink="">
      <xdr:nvSpPr>
        <xdr:cNvPr id="139" name="テキスト ボックス 138"/>
        <xdr:cNvSpPr txBox="1"/>
      </xdr:nvSpPr>
      <xdr:spPr>
        <a:xfrm>
          <a:off x="3733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157056</xdr:rowOff>
    </xdr:from>
    <xdr:to>
      <xdr:col>15</xdr:col>
      <xdr:colOff>82550</xdr:colOff>
      <xdr:row>63</xdr:row>
      <xdr:rowOff>1694</xdr:rowOff>
    </xdr:to>
    <xdr:cxnSp macro="">
      <xdr:nvCxnSpPr>
        <xdr:cNvPr id="140" name="直線コネクタ 139"/>
        <xdr:cNvCxnSpPr/>
      </xdr:nvCxnSpPr>
      <xdr:spPr>
        <a:xfrm flipV="1">
          <a:off x="2336800" y="107869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34731</xdr:rowOff>
    </xdr:from>
    <xdr:ext cx="762000" cy="259045"/>
    <xdr:sp macro="" textlink="">
      <xdr:nvSpPr>
        <xdr:cNvPr id="142" name="テキスト ボックス 141"/>
        <xdr:cNvSpPr txBox="1"/>
      </xdr:nvSpPr>
      <xdr:spPr>
        <a:xfrm>
          <a:off x="2844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157056</xdr:rowOff>
    </xdr:from>
    <xdr:to>
      <xdr:col>11</xdr:col>
      <xdr:colOff>31750</xdr:colOff>
      <xdr:row>63</xdr:row>
      <xdr:rowOff>1694</xdr:rowOff>
    </xdr:to>
    <xdr:cxnSp macro="">
      <xdr:nvCxnSpPr>
        <xdr:cNvPr id="143" name="直線コネクタ 142"/>
        <xdr:cNvCxnSpPr/>
      </xdr:nvCxnSpPr>
      <xdr:spPr>
        <a:xfrm>
          <a:off x="1447800" y="107869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45" name="テキスト ボックス 144"/>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69444</xdr:rowOff>
    </xdr:from>
    <xdr:ext cx="762000" cy="259045"/>
    <xdr:sp macro="" textlink="">
      <xdr:nvSpPr>
        <xdr:cNvPr id="147" name="テキスト ボックス 146"/>
        <xdr:cNvSpPr txBox="1"/>
      </xdr:nvSpPr>
      <xdr:spPr>
        <a:xfrm>
          <a:off x="1066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53" name="楕円 152"/>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154957</xdr:rowOff>
    </xdr:from>
    <xdr:ext cx="762000" cy="259045"/>
    <xdr:sp macro="" textlink="">
      <xdr:nvSpPr>
        <xdr:cNvPr id="154" name="財政構造の弾力性該当値テキスト"/>
        <xdr:cNvSpPr txBox="1"/>
      </xdr:nvSpPr>
      <xdr:spPr>
        <a:xfrm>
          <a:off x="50419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55" name="楕円 154"/>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56" name="テキスト ボックス 155"/>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106256</xdr:rowOff>
    </xdr:from>
    <xdr:to>
      <xdr:col>15</xdr:col>
      <xdr:colOff>133350</xdr:colOff>
      <xdr:row>63</xdr:row>
      <xdr:rowOff>36406</xdr:rowOff>
    </xdr:to>
    <xdr:sp macro="" textlink="">
      <xdr:nvSpPr>
        <xdr:cNvPr id="157" name="楕円 156"/>
        <xdr:cNvSpPr/>
      </xdr:nvSpPr>
      <xdr:spPr>
        <a:xfrm>
          <a:off x="3175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46583</xdr:rowOff>
    </xdr:from>
    <xdr:ext cx="762000" cy="259045"/>
    <xdr:sp macro="" textlink="">
      <xdr:nvSpPr>
        <xdr:cNvPr id="158" name="テキスト ボックス 157"/>
        <xdr:cNvSpPr txBox="1"/>
      </xdr:nvSpPr>
      <xdr:spPr>
        <a:xfrm>
          <a:off x="2844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122344</xdr:rowOff>
    </xdr:from>
    <xdr:to>
      <xdr:col>11</xdr:col>
      <xdr:colOff>82550</xdr:colOff>
      <xdr:row>63</xdr:row>
      <xdr:rowOff>52494</xdr:rowOff>
    </xdr:to>
    <xdr:sp macro="" textlink="">
      <xdr:nvSpPr>
        <xdr:cNvPr id="159" name="楕円 158"/>
        <xdr:cNvSpPr/>
      </xdr:nvSpPr>
      <xdr:spPr>
        <a:xfrm>
          <a:off x="2286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62671</xdr:rowOff>
    </xdr:from>
    <xdr:ext cx="762000" cy="259045"/>
    <xdr:sp macro="" textlink="">
      <xdr:nvSpPr>
        <xdr:cNvPr id="160" name="テキスト ボックス 159"/>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106256</xdr:rowOff>
    </xdr:from>
    <xdr:to>
      <xdr:col>7</xdr:col>
      <xdr:colOff>31750</xdr:colOff>
      <xdr:row>63</xdr:row>
      <xdr:rowOff>36406</xdr:rowOff>
    </xdr:to>
    <xdr:sp macro="" textlink="">
      <xdr:nvSpPr>
        <xdr:cNvPr id="161" name="楕円 160"/>
        <xdr:cNvSpPr/>
      </xdr:nvSpPr>
      <xdr:spPr>
        <a:xfrm>
          <a:off x="1397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46583</xdr:rowOff>
    </xdr:from>
    <xdr:ext cx="762000" cy="259045"/>
    <xdr:sp macro="" textlink="">
      <xdr:nvSpPr>
        <xdr:cNvPr id="162" name="テキスト ボックス 161"/>
        <xdr:cNvSpPr txBox="1"/>
      </xdr:nvSpPr>
      <xdr:spPr>
        <a:xfrm>
          <a:off x="1066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[136,268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類似団体、全国及び県のいずれの平均より低い水準となっているが、前年度比</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これは新型コロナウイルス感染症の影響による経済対策として実施された特別定額給付金事業及び</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年毎に実施される国勢調査による人件費（総務費）の増及び施設解体工事費の増による物件費の増などによるものである。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人件費は例年並みに減少する見込みはあるが、施設の解体や統廃合に係る施設整備は今後も予定されているため、公共施設等総合管理計画に基づき、費用の平準化を踏まえた計画的な実施に努める。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42819</xdr:rowOff>
    </xdr:from>
    <xdr:to>
      <xdr:col>23</xdr:col>
      <xdr:colOff>133350</xdr:colOff>
      <xdr:row>82</xdr:row>
      <xdr:rowOff>33482</xdr:rowOff>
    </xdr:to>
    <xdr:cxnSp macro="">
      <xdr:nvCxnSpPr>
        <xdr:cNvPr id="197" name="直線コネクタ 196"/>
        <xdr:cNvCxnSpPr/>
      </xdr:nvCxnSpPr>
      <xdr:spPr>
        <a:xfrm>
          <a:off x="4114800" y="13930269"/>
          <a:ext cx="838200" cy="16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113061</xdr:rowOff>
    </xdr:from>
    <xdr:ext cx="762000" cy="259045"/>
    <xdr:sp macro="" textlink="">
      <xdr:nvSpPr>
        <xdr:cNvPr id="198" name="人件費・物件費等の状況平均値テキスト"/>
        <xdr:cNvSpPr txBox="1"/>
      </xdr:nvSpPr>
      <xdr:spPr>
        <a:xfrm>
          <a:off x="5041900" y="14171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132677</xdr:rowOff>
    </xdr:from>
    <xdr:to>
      <xdr:col>19</xdr:col>
      <xdr:colOff>133350</xdr:colOff>
      <xdr:row>81</xdr:row>
      <xdr:rowOff>42819</xdr:rowOff>
    </xdr:to>
    <xdr:cxnSp macro="">
      <xdr:nvCxnSpPr>
        <xdr:cNvPr id="200" name="直線コネクタ 199"/>
        <xdr:cNvCxnSpPr/>
      </xdr:nvCxnSpPr>
      <xdr:spPr>
        <a:xfrm>
          <a:off x="3225800" y="13848677"/>
          <a:ext cx="889000" cy="8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122024</xdr:rowOff>
    </xdr:from>
    <xdr:ext cx="736600" cy="259045"/>
    <xdr:sp macro="" textlink="">
      <xdr:nvSpPr>
        <xdr:cNvPr id="202" name="テキスト ボックス 201"/>
        <xdr:cNvSpPr txBox="1"/>
      </xdr:nvSpPr>
      <xdr:spPr>
        <a:xfrm>
          <a:off x="3733800" y="14180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75650</xdr:rowOff>
    </xdr:from>
    <xdr:to>
      <xdr:col>15</xdr:col>
      <xdr:colOff>82550</xdr:colOff>
      <xdr:row>80</xdr:row>
      <xdr:rowOff>132677</xdr:rowOff>
    </xdr:to>
    <xdr:cxnSp macro="">
      <xdr:nvCxnSpPr>
        <xdr:cNvPr id="203" name="直線コネクタ 202"/>
        <xdr:cNvCxnSpPr/>
      </xdr:nvCxnSpPr>
      <xdr:spPr>
        <a:xfrm>
          <a:off x="2336800" y="13791650"/>
          <a:ext cx="889000" cy="5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87881</xdr:rowOff>
    </xdr:from>
    <xdr:ext cx="762000" cy="259045"/>
    <xdr:sp macro="" textlink="">
      <xdr:nvSpPr>
        <xdr:cNvPr id="205" name="テキスト ボックス 204"/>
        <xdr:cNvSpPr txBox="1"/>
      </xdr:nvSpPr>
      <xdr:spPr>
        <a:xfrm>
          <a:off x="2844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72127</xdr:rowOff>
    </xdr:from>
    <xdr:to>
      <xdr:col>11</xdr:col>
      <xdr:colOff>31750</xdr:colOff>
      <xdr:row>80</xdr:row>
      <xdr:rowOff>75650</xdr:rowOff>
    </xdr:to>
    <xdr:cxnSp macro="">
      <xdr:nvCxnSpPr>
        <xdr:cNvPr id="206" name="直線コネクタ 205"/>
        <xdr:cNvCxnSpPr/>
      </xdr:nvCxnSpPr>
      <xdr:spPr>
        <a:xfrm>
          <a:off x="1447800" y="13788127"/>
          <a:ext cx="889000" cy="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82974</xdr:rowOff>
    </xdr:from>
    <xdr:ext cx="762000" cy="259045"/>
    <xdr:sp macro="" textlink="">
      <xdr:nvSpPr>
        <xdr:cNvPr id="208" name="テキスト ボックス 207"/>
        <xdr:cNvSpPr txBox="1"/>
      </xdr:nvSpPr>
      <xdr:spPr>
        <a:xfrm>
          <a:off x="1955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47962</xdr:rowOff>
    </xdr:from>
    <xdr:ext cx="762000" cy="259045"/>
    <xdr:sp macro="" textlink="">
      <xdr:nvSpPr>
        <xdr:cNvPr id="210" name="テキスト ボックス 209"/>
        <xdr:cNvSpPr txBox="1"/>
      </xdr:nvSpPr>
      <xdr:spPr>
        <a:xfrm>
          <a:off x="1066800" y="141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154132</xdr:rowOff>
    </xdr:from>
    <xdr:to>
      <xdr:col>23</xdr:col>
      <xdr:colOff>184150</xdr:colOff>
      <xdr:row>82</xdr:row>
      <xdr:rowOff>84282</xdr:rowOff>
    </xdr:to>
    <xdr:sp macro="" textlink="">
      <xdr:nvSpPr>
        <xdr:cNvPr id="216" name="楕円 215"/>
        <xdr:cNvSpPr/>
      </xdr:nvSpPr>
      <xdr:spPr>
        <a:xfrm>
          <a:off x="4902200" y="1404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170659</xdr:rowOff>
    </xdr:from>
    <xdr:ext cx="762000" cy="259045"/>
    <xdr:sp macro="" textlink="">
      <xdr:nvSpPr>
        <xdr:cNvPr id="217" name="人件費・物件費等の状況該当値テキスト"/>
        <xdr:cNvSpPr txBox="1"/>
      </xdr:nvSpPr>
      <xdr:spPr>
        <a:xfrm>
          <a:off x="5041900" y="1388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163469</xdr:rowOff>
    </xdr:from>
    <xdr:to>
      <xdr:col>19</xdr:col>
      <xdr:colOff>184150</xdr:colOff>
      <xdr:row>81</xdr:row>
      <xdr:rowOff>93619</xdr:rowOff>
    </xdr:to>
    <xdr:sp macro="" textlink="">
      <xdr:nvSpPr>
        <xdr:cNvPr id="218" name="楕円 217"/>
        <xdr:cNvSpPr/>
      </xdr:nvSpPr>
      <xdr:spPr>
        <a:xfrm>
          <a:off x="4064000" y="1387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103796</xdr:rowOff>
    </xdr:from>
    <xdr:ext cx="736600" cy="259045"/>
    <xdr:sp macro="" textlink="">
      <xdr:nvSpPr>
        <xdr:cNvPr id="219" name="テキスト ボックス 218"/>
        <xdr:cNvSpPr txBox="1"/>
      </xdr:nvSpPr>
      <xdr:spPr>
        <a:xfrm>
          <a:off x="3733800" y="13648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81877</xdr:rowOff>
    </xdr:from>
    <xdr:to>
      <xdr:col>15</xdr:col>
      <xdr:colOff>133350</xdr:colOff>
      <xdr:row>81</xdr:row>
      <xdr:rowOff>12027</xdr:rowOff>
    </xdr:to>
    <xdr:sp macro="" textlink="">
      <xdr:nvSpPr>
        <xdr:cNvPr id="220" name="楕円 219"/>
        <xdr:cNvSpPr/>
      </xdr:nvSpPr>
      <xdr:spPr>
        <a:xfrm>
          <a:off x="3175000" y="1379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22204</xdr:rowOff>
    </xdr:from>
    <xdr:ext cx="762000" cy="259045"/>
    <xdr:sp macro="" textlink="">
      <xdr:nvSpPr>
        <xdr:cNvPr id="221" name="テキスト ボックス 220"/>
        <xdr:cNvSpPr txBox="1"/>
      </xdr:nvSpPr>
      <xdr:spPr>
        <a:xfrm>
          <a:off x="2844800" y="1356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24850</xdr:rowOff>
    </xdr:from>
    <xdr:to>
      <xdr:col>11</xdr:col>
      <xdr:colOff>82550</xdr:colOff>
      <xdr:row>80</xdr:row>
      <xdr:rowOff>126450</xdr:rowOff>
    </xdr:to>
    <xdr:sp macro="" textlink="">
      <xdr:nvSpPr>
        <xdr:cNvPr id="222" name="楕円 221"/>
        <xdr:cNvSpPr/>
      </xdr:nvSpPr>
      <xdr:spPr>
        <a:xfrm>
          <a:off x="2286000" y="1374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136627</xdr:rowOff>
    </xdr:from>
    <xdr:ext cx="762000" cy="259045"/>
    <xdr:sp macro="" textlink="">
      <xdr:nvSpPr>
        <xdr:cNvPr id="223" name="テキスト ボックス 222"/>
        <xdr:cNvSpPr txBox="1"/>
      </xdr:nvSpPr>
      <xdr:spPr>
        <a:xfrm>
          <a:off x="1955800" y="1350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21327</xdr:rowOff>
    </xdr:from>
    <xdr:to>
      <xdr:col>7</xdr:col>
      <xdr:colOff>31750</xdr:colOff>
      <xdr:row>80</xdr:row>
      <xdr:rowOff>122927</xdr:rowOff>
    </xdr:to>
    <xdr:sp macro="" textlink="">
      <xdr:nvSpPr>
        <xdr:cNvPr id="224" name="楕円 223"/>
        <xdr:cNvSpPr/>
      </xdr:nvSpPr>
      <xdr:spPr>
        <a:xfrm>
          <a:off x="1397000" y="1373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133104</xdr:rowOff>
    </xdr:from>
    <xdr:ext cx="762000" cy="259045"/>
    <xdr:sp macro="" textlink="">
      <xdr:nvSpPr>
        <xdr:cNvPr id="225" name="テキスト ボックス 224"/>
        <xdr:cNvSpPr txBox="1"/>
      </xdr:nvSpPr>
      <xdr:spPr>
        <a:xfrm>
          <a:off x="1066800" y="1350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類似団体、全国市いずれの平均より低い水準となっている。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ポイント増となった要因は、職員構成の変動（低い級の職員減、高い級の職員増）などによるものである。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今後も適正な給与制度の運用に努める。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85</xdr:row>
      <xdr:rowOff>31750</xdr:rowOff>
    </xdr:to>
    <xdr:cxnSp macro="">
      <xdr:nvCxnSpPr>
        <xdr:cNvPr id="261" name="直線コネクタ 260"/>
        <xdr:cNvCxnSpPr/>
      </xdr:nvCxnSpPr>
      <xdr:spPr>
        <a:xfrm>
          <a:off x="16179800" y="1453605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125384</xdr:rowOff>
    </xdr:from>
    <xdr:ext cx="762000" cy="259045"/>
    <xdr:sp macro="" textlink="">
      <xdr:nvSpPr>
        <xdr:cNvPr id="262" name="給与水準   （国との比較）平均値テキスト"/>
        <xdr:cNvSpPr txBox="1"/>
      </xdr:nvSpPr>
      <xdr:spPr>
        <a:xfrm>
          <a:off x="17106900" y="1469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30843</xdr:rowOff>
    </xdr:from>
    <xdr:to>
      <xdr:col>77</xdr:col>
      <xdr:colOff>44450</xdr:colOff>
      <xdr:row>84</xdr:row>
      <xdr:rowOff>134257</xdr:rowOff>
    </xdr:to>
    <xdr:cxnSp macro="">
      <xdr:nvCxnSpPr>
        <xdr:cNvPr id="264" name="直線コネクタ 263"/>
        <xdr:cNvCxnSpPr/>
      </xdr:nvCxnSpPr>
      <xdr:spPr>
        <a:xfrm>
          <a:off x="15290800" y="144326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66" name="テキスト ボックス 265"/>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30843</xdr:rowOff>
    </xdr:from>
    <xdr:to>
      <xdr:col>72</xdr:col>
      <xdr:colOff>203200</xdr:colOff>
      <xdr:row>84</xdr:row>
      <xdr:rowOff>134257</xdr:rowOff>
    </xdr:to>
    <xdr:cxnSp macro="">
      <xdr:nvCxnSpPr>
        <xdr:cNvPr id="267" name="直線コネクタ 266"/>
        <xdr:cNvCxnSpPr/>
      </xdr:nvCxnSpPr>
      <xdr:spPr>
        <a:xfrm flipV="1">
          <a:off x="14401800" y="144326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30843</xdr:rowOff>
    </xdr:from>
    <xdr:to>
      <xdr:col>68</xdr:col>
      <xdr:colOff>152400</xdr:colOff>
      <xdr:row>84</xdr:row>
      <xdr:rowOff>134257</xdr:rowOff>
    </xdr:to>
    <xdr:cxnSp macro="">
      <xdr:nvCxnSpPr>
        <xdr:cNvPr id="270" name="直線コネクタ 269"/>
        <xdr:cNvCxnSpPr/>
      </xdr:nvCxnSpPr>
      <xdr:spPr>
        <a:xfrm>
          <a:off x="13512800" y="144326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72" name="テキスト ボックス 271"/>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4" name="テキスト ボックス 273"/>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80" name="楕円 279"/>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81"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83457</xdr:rowOff>
    </xdr:from>
    <xdr:to>
      <xdr:col>77</xdr:col>
      <xdr:colOff>95250</xdr:colOff>
      <xdr:row>85</xdr:row>
      <xdr:rowOff>13607</xdr:rowOff>
    </xdr:to>
    <xdr:sp macro="" textlink="">
      <xdr:nvSpPr>
        <xdr:cNvPr id="282" name="楕円 281"/>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83" name="テキスト ボックス 282"/>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151493</xdr:rowOff>
    </xdr:from>
    <xdr:to>
      <xdr:col>73</xdr:col>
      <xdr:colOff>44450</xdr:colOff>
      <xdr:row>84</xdr:row>
      <xdr:rowOff>81643</xdr:rowOff>
    </xdr:to>
    <xdr:sp macro="" textlink="">
      <xdr:nvSpPr>
        <xdr:cNvPr id="284" name="楕円 283"/>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91820</xdr:rowOff>
    </xdr:from>
    <xdr:ext cx="762000" cy="259045"/>
    <xdr:sp macro="" textlink="">
      <xdr:nvSpPr>
        <xdr:cNvPr id="285" name="テキスト ボックス 284"/>
        <xdr:cNvSpPr txBox="1"/>
      </xdr:nvSpPr>
      <xdr:spPr>
        <a:xfrm>
          <a:off x="14909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83457</xdr:rowOff>
    </xdr:from>
    <xdr:to>
      <xdr:col>68</xdr:col>
      <xdr:colOff>203200</xdr:colOff>
      <xdr:row>85</xdr:row>
      <xdr:rowOff>13607</xdr:rowOff>
    </xdr:to>
    <xdr:sp macro="" textlink="">
      <xdr:nvSpPr>
        <xdr:cNvPr id="286" name="楕円 285"/>
        <xdr:cNvSpPr/>
      </xdr:nvSpPr>
      <xdr:spPr>
        <a:xfrm>
          <a:off x="14351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87" name="テキスト ボックス 286"/>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151493</xdr:rowOff>
    </xdr:from>
    <xdr:to>
      <xdr:col>64</xdr:col>
      <xdr:colOff>152400</xdr:colOff>
      <xdr:row>84</xdr:row>
      <xdr:rowOff>81643</xdr:rowOff>
    </xdr:to>
    <xdr:sp macro="" textlink="">
      <xdr:nvSpPr>
        <xdr:cNvPr id="288" name="楕円 287"/>
        <xdr:cNvSpPr/>
      </xdr:nvSpPr>
      <xdr:spPr>
        <a:xfrm>
          <a:off x="13462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91820</xdr:rowOff>
    </xdr:from>
    <xdr:ext cx="762000" cy="259045"/>
    <xdr:sp macro="" textlink="">
      <xdr:nvSpPr>
        <xdr:cNvPr id="289" name="テキスト ボックス 288"/>
        <xdr:cNvSpPr txBox="1"/>
      </xdr:nvSpPr>
      <xdr:spPr>
        <a:xfrm>
          <a:off x="13131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類似団体、全国及び県のいずれの平均より低い水準となっている。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これは事務の見直しによる部署の統廃合などに伴う職員の減によるものであり、今後も適正化計画に基づき、庁内のＩＣＴの推進及び業務に合わせた適切な人員配置、職員数の管理に努める。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118714</xdr:rowOff>
    </xdr:from>
    <xdr:to>
      <xdr:col>81</xdr:col>
      <xdr:colOff>44450</xdr:colOff>
      <xdr:row>59</xdr:row>
      <xdr:rowOff>125609</xdr:rowOff>
    </xdr:to>
    <xdr:cxnSp macro="">
      <xdr:nvCxnSpPr>
        <xdr:cNvPr id="326" name="直線コネクタ 325"/>
        <xdr:cNvCxnSpPr/>
      </xdr:nvCxnSpPr>
      <xdr:spPr>
        <a:xfrm flipV="1">
          <a:off x="16179800" y="10234264"/>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7" name="定員管理の状況平均値テキスト"/>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121013</xdr:rowOff>
    </xdr:from>
    <xdr:to>
      <xdr:col>77</xdr:col>
      <xdr:colOff>44450</xdr:colOff>
      <xdr:row>59</xdr:row>
      <xdr:rowOff>125609</xdr:rowOff>
    </xdr:to>
    <xdr:cxnSp macro="">
      <xdr:nvCxnSpPr>
        <xdr:cNvPr id="329" name="直線コネクタ 328"/>
        <xdr:cNvCxnSpPr/>
      </xdr:nvCxnSpPr>
      <xdr:spPr>
        <a:xfrm>
          <a:off x="15290800" y="10236563"/>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112442</xdr:rowOff>
    </xdr:from>
    <xdr:ext cx="736600" cy="259045"/>
    <xdr:sp macro="" textlink="">
      <xdr:nvSpPr>
        <xdr:cNvPr id="331" name="テキスト ボックス 330"/>
        <xdr:cNvSpPr txBox="1"/>
      </xdr:nvSpPr>
      <xdr:spPr>
        <a:xfrm>
          <a:off x="15798800" y="10570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121013</xdr:rowOff>
    </xdr:from>
    <xdr:to>
      <xdr:col>72</xdr:col>
      <xdr:colOff>203200</xdr:colOff>
      <xdr:row>59</xdr:row>
      <xdr:rowOff>134801</xdr:rowOff>
    </xdr:to>
    <xdr:cxnSp macro="">
      <xdr:nvCxnSpPr>
        <xdr:cNvPr id="332" name="直線コネクタ 331"/>
        <xdr:cNvCxnSpPr/>
      </xdr:nvCxnSpPr>
      <xdr:spPr>
        <a:xfrm flipV="1">
          <a:off x="14401800" y="1023656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34" name="テキスト ボックス 333"/>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126758</xdr:rowOff>
    </xdr:from>
    <xdr:to>
      <xdr:col>68</xdr:col>
      <xdr:colOff>152400</xdr:colOff>
      <xdr:row>59</xdr:row>
      <xdr:rowOff>134801</xdr:rowOff>
    </xdr:to>
    <xdr:cxnSp macro="">
      <xdr:nvCxnSpPr>
        <xdr:cNvPr id="335" name="直線コネクタ 334"/>
        <xdr:cNvCxnSpPr/>
      </xdr:nvCxnSpPr>
      <xdr:spPr>
        <a:xfrm>
          <a:off x="13512800" y="1024230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114740</xdr:rowOff>
    </xdr:from>
    <xdr:ext cx="762000" cy="259045"/>
    <xdr:sp macro="" textlink="">
      <xdr:nvSpPr>
        <xdr:cNvPr id="337" name="テキスト ボックス 336"/>
        <xdr:cNvSpPr txBox="1"/>
      </xdr:nvSpPr>
      <xdr:spPr>
        <a:xfrm>
          <a:off x="14020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108995</xdr:rowOff>
    </xdr:from>
    <xdr:ext cx="762000" cy="259045"/>
    <xdr:sp macro="" textlink="">
      <xdr:nvSpPr>
        <xdr:cNvPr id="339" name="テキスト ボックス 338"/>
        <xdr:cNvSpPr txBox="1"/>
      </xdr:nvSpPr>
      <xdr:spPr>
        <a:xfrm>
          <a:off x="13131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67914</xdr:rowOff>
    </xdr:from>
    <xdr:to>
      <xdr:col>81</xdr:col>
      <xdr:colOff>95250</xdr:colOff>
      <xdr:row>59</xdr:row>
      <xdr:rowOff>169514</xdr:rowOff>
    </xdr:to>
    <xdr:sp macro="" textlink="">
      <xdr:nvSpPr>
        <xdr:cNvPr id="345" name="楕円 344"/>
        <xdr:cNvSpPr/>
      </xdr:nvSpPr>
      <xdr:spPr>
        <a:xfrm>
          <a:off x="16967200" y="1018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160641</xdr:rowOff>
    </xdr:from>
    <xdr:ext cx="762000" cy="259045"/>
    <xdr:sp macro="" textlink="">
      <xdr:nvSpPr>
        <xdr:cNvPr id="346" name="定員管理の状況該当値テキスト"/>
        <xdr:cNvSpPr txBox="1"/>
      </xdr:nvSpPr>
      <xdr:spPr>
        <a:xfrm>
          <a:off x="17106900" y="10104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74809</xdr:rowOff>
    </xdr:from>
    <xdr:to>
      <xdr:col>77</xdr:col>
      <xdr:colOff>95250</xdr:colOff>
      <xdr:row>60</xdr:row>
      <xdr:rowOff>4959</xdr:rowOff>
    </xdr:to>
    <xdr:sp macro="" textlink="">
      <xdr:nvSpPr>
        <xdr:cNvPr id="347" name="楕円 346"/>
        <xdr:cNvSpPr/>
      </xdr:nvSpPr>
      <xdr:spPr>
        <a:xfrm>
          <a:off x="16129000" y="1019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15136</xdr:rowOff>
    </xdr:from>
    <xdr:ext cx="736600" cy="259045"/>
    <xdr:sp macro="" textlink="">
      <xdr:nvSpPr>
        <xdr:cNvPr id="348" name="テキスト ボックス 347"/>
        <xdr:cNvSpPr txBox="1"/>
      </xdr:nvSpPr>
      <xdr:spPr>
        <a:xfrm>
          <a:off x="15798800" y="9959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70213</xdr:rowOff>
    </xdr:from>
    <xdr:to>
      <xdr:col>73</xdr:col>
      <xdr:colOff>44450</xdr:colOff>
      <xdr:row>60</xdr:row>
      <xdr:rowOff>363</xdr:rowOff>
    </xdr:to>
    <xdr:sp macro="" textlink="">
      <xdr:nvSpPr>
        <xdr:cNvPr id="349" name="楕円 348"/>
        <xdr:cNvSpPr/>
      </xdr:nvSpPr>
      <xdr:spPr>
        <a:xfrm>
          <a:off x="15240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10540</xdr:rowOff>
    </xdr:from>
    <xdr:ext cx="762000" cy="259045"/>
    <xdr:sp macro="" textlink="">
      <xdr:nvSpPr>
        <xdr:cNvPr id="350" name="テキスト ボックス 349"/>
        <xdr:cNvSpPr txBox="1"/>
      </xdr:nvSpPr>
      <xdr:spPr>
        <a:xfrm>
          <a:off x="14909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84001</xdr:rowOff>
    </xdr:from>
    <xdr:to>
      <xdr:col>68</xdr:col>
      <xdr:colOff>203200</xdr:colOff>
      <xdr:row>60</xdr:row>
      <xdr:rowOff>14151</xdr:rowOff>
    </xdr:to>
    <xdr:sp macro="" textlink="">
      <xdr:nvSpPr>
        <xdr:cNvPr id="351" name="楕円 350"/>
        <xdr:cNvSpPr/>
      </xdr:nvSpPr>
      <xdr:spPr>
        <a:xfrm>
          <a:off x="143510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24328</xdr:rowOff>
    </xdr:from>
    <xdr:ext cx="762000" cy="259045"/>
    <xdr:sp macro="" textlink="">
      <xdr:nvSpPr>
        <xdr:cNvPr id="352" name="テキスト ボックス 351"/>
        <xdr:cNvSpPr txBox="1"/>
      </xdr:nvSpPr>
      <xdr:spPr>
        <a:xfrm>
          <a:off x="14020800" y="996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75958</xdr:rowOff>
    </xdr:from>
    <xdr:to>
      <xdr:col>64</xdr:col>
      <xdr:colOff>152400</xdr:colOff>
      <xdr:row>60</xdr:row>
      <xdr:rowOff>6108</xdr:rowOff>
    </xdr:to>
    <xdr:sp macro="" textlink="">
      <xdr:nvSpPr>
        <xdr:cNvPr id="353" name="楕円 352"/>
        <xdr:cNvSpPr/>
      </xdr:nvSpPr>
      <xdr:spPr>
        <a:xfrm>
          <a:off x="13462000" y="1019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16285</xdr:rowOff>
    </xdr:from>
    <xdr:ext cx="762000" cy="259045"/>
    <xdr:sp macro="" textlink="">
      <xdr:nvSpPr>
        <xdr:cNvPr id="354" name="テキスト ボックス 353"/>
        <xdr:cNvSpPr txBox="1"/>
      </xdr:nvSpPr>
      <xdr:spPr>
        <a:xfrm>
          <a:off x="13131800" y="996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過去の地方債借入の償還終了により、前年度より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少が続いているが、大規模建設等事業による地方債の新規借入や償還開始となる地方債の増加や除却事業の償還が続くことが見込まれるため、引き続き交付税措置のある有利な地方債の活用及び減債基金を活用するなど、比率の低下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93435</xdr:rowOff>
    </xdr:to>
    <xdr:cxnSp macro="">
      <xdr:nvCxnSpPr>
        <xdr:cNvPr id="390" name="直線コネクタ 389"/>
        <xdr:cNvCxnSpPr/>
      </xdr:nvCxnSpPr>
      <xdr:spPr>
        <a:xfrm flipV="1">
          <a:off x="16179800" y="7065433"/>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91"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93435</xdr:rowOff>
    </xdr:from>
    <xdr:to>
      <xdr:col>77</xdr:col>
      <xdr:colOff>44450</xdr:colOff>
      <xdr:row>41</xdr:row>
      <xdr:rowOff>162378</xdr:rowOff>
    </xdr:to>
    <xdr:cxnSp macro="">
      <xdr:nvCxnSpPr>
        <xdr:cNvPr id="393" name="直線コネクタ 392"/>
        <xdr:cNvCxnSpPr/>
      </xdr:nvCxnSpPr>
      <xdr:spPr>
        <a:xfrm flipV="1">
          <a:off x="15290800" y="712288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39508</xdr:rowOff>
    </xdr:from>
    <xdr:ext cx="736600" cy="259045"/>
    <xdr:sp macro="" textlink="">
      <xdr:nvSpPr>
        <xdr:cNvPr id="395" name="テキスト ボックス 394"/>
        <xdr:cNvSpPr txBox="1"/>
      </xdr:nvSpPr>
      <xdr:spPr>
        <a:xfrm>
          <a:off x="15798800" y="6726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162378</xdr:rowOff>
    </xdr:from>
    <xdr:to>
      <xdr:col>72</xdr:col>
      <xdr:colOff>203200</xdr:colOff>
      <xdr:row>42</xdr:row>
      <xdr:rowOff>94343</xdr:rowOff>
    </xdr:to>
    <xdr:cxnSp macro="">
      <xdr:nvCxnSpPr>
        <xdr:cNvPr id="396" name="直線コネクタ 395"/>
        <xdr:cNvCxnSpPr/>
      </xdr:nvCxnSpPr>
      <xdr:spPr>
        <a:xfrm flipV="1">
          <a:off x="14401800" y="7191828"/>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98" name="テキスト ボックス 397"/>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94343</xdr:rowOff>
    </xdr:from>
    <xdr:to>
      <xdr:col>68</xdr:col>
      <xdr:colOff>152400</xdr:colOff>
      <xdr:row>43</xdr:row>
      <xdr:rowOff>26307</xdr:rowOff>
    </xdr:to>
    <xdr:cxnSp macro="">
      <xdr:nvCxnSpPr>
        <xdr:cNvPr id="399" name="直線コネクタ 398"/>
        <xdr:cNvCxnSpPr/>
      </xdr:nvCxnSpPr>
      <xdr:spPr>
        <a:xfrm flipV="1">
          <a:off x="13512800" y="72952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401" name="テキスト ボックス 400"/>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3" name="テキスト ボックス 402"/>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09" name="楕円 408"/>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128710</xdr:rowOff>
    </xdr:from>
    <xdr:ext cx="762000" cy="259045"/>
    <xdr:sp macro="" textlink="">
      <xdr:nvSpPr>
        <xdr:cNvPr id="410" name="公債費負担の状況該当値テキスト"/>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42635</xdr:rowOff>
    </xdr:from>
    <xdr:to>
      <xdr:col>77</xdr:col>
      <xdr:colOff>95250</xdr:colOff>
      <xdr:row>41</xdr:row>
      <xdr:rowOff>144235</xdr:rowOff>
    </xdr:to>
    <xdr:sp macro="" textlink="">
      <xdr:nvSpPr>
        <xdr:cNvPr id="411" name="楕円 410"/>
        <xdr:cNvSpPr/>
      </xdr:nvSpPr>
      <xdr:spPr>
        <a:xfrm>
          <a:off x="16129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129012</xdr:rowOff>
    </xdr:from>
    <xdr:ext cx="736600" cy="259045"/>
    <xdr:sp macro="" textlink="">
      <xdr:nvSpPr>
        <xdr:cNvPr id="412" name="テキスト ボックス 411"/>
        <xdr:cNvSpPr txBox="1"/>
      </xdr:nvSpPr>
      <xdr:spPr>
        <a:xfrm>
          <a:off x="15798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111578</xdr:rowOff>
    </xdr:from>
    <xdr:to>
      <xdr:col>73</xdr:col>
      <xdr:colOff>44450</xdr:colOff>
      <xdr:row>42</xdr:row>
      <xdr:rowOff>41728</xdr:rowOff>
    </xdr:to>
    <xdr:sp macro="" textlink="">
      <xdr:nvSpPr>
        <xdr:cNvPr id="413" name="楕円 412"/>
        <xdr:cNvSpPr/>
      </xdr:nvSpPr>
      <xdr:spPr>
        <a:xfrm>
          <a:off x="15240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26505</xdr:rowOff>
    </xdr:from>
    <xdr:ext cx="762000" cy="259045"/>
    <xdr:sp macro="" textlink="">
      <xdr:nvSpPr>
        <xdr:cNvPr id="414" name="テキスト ボックス 413"/>
        <xdr:cNvSpPr txBox="1"/>
      </xdr:nvSpPr>
      <xdr:spPr>
        <a:xfrm>
          <a:off x="14909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43543</xdr:rowOff>
    </xdr:from>
    <xdr:to>
      <xdr:col>68</xdr:col>
      <xdr:colOff>203200</xdr:colOff>
      <xdr:row>42</xdr:row>
      <xdr:rowOff>145143</xdr:rowOff>
    </xdr:to>
    <xdr:sp macro="" textlink="">
      <xdr:nvSpPr>
        <xdr:cNvPr id="415" name="楕円 414"/>
        <xdr:cNvSpPr/>
      </xdr:nvSpPr>
      <xdr:spPr>
        <a:xfrm>
          <a:off x="14351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129920</xdr:rowOff>
    </xdr:from>
    <xdr:ext cx="762000" cy="259045"/>
    <xdr:sp macro="" textlink="">
      <xdr:nvSpPr>
        <xdr:cNvPr id="416" name="テキスト ボックス 415"/>
        <xdr:cNvSpPr txBox="1"/>
      </xdr:nvSpPr>
      <xdr:spPr>
        <a:xfrm>
          <a:off x="14020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146957</xdr:rowOff>
    </xdr:from>
    <xdr:to>
      <xdr:col>64</xdr:col>
      <xdr:colOff>152400</xdr:colOff>
      <xdr:row>43</xdr:row>
      <xdr:rowOff>77107</xdr:rowOff>
    </xdr:to>
    <xdr:sp macro="" textlink="">
      <xdr:nvSpPr>
        <xdr:cNvPr id="417" name="楕円 416"/>
        <xdr:cNvSpPr/>
      </xdr:nvSpPr>
      <xdr:spPr>
        <a:xfrm>
          <a:off x="13462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61884</xdr:rowOff>
    </xdr:from>
    <xdr:ext cx="762000" cy="259045"/>
    <xdr:sp macro="" textlink="">
      <xdr:nvSpPr>
        <xdr:cNvPr id="418" name="テキスト ボックス 417"/>
        <xdr:cNvSpPr txBox="1"/>
      </xdr:nvSpPr>
      <xdr:spPr>
        <a:xfrm>
          <a:off x="13131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地方債の借入の増及び組合等負担金の増に加え、充当可能基金の減に伴い類似団体平均等より低いものの、比率は上昇している。</a:t>
          </a:r>
        </a:p>
        <a:p>
          <a:r>
            <a:rPr kumimoji="1" lang="ja-JP" altLang="en-US" sz="1300">
              <a:latin typeface="ＭＳ Ｐゴシック" panose="020B0600070205080204" pitchFamily="50" charset="-128"/>
              <a:ea typeface="ＭＳ Ｐゴシック" panose="020B0600070205080204" pitchFamily="50" charset="-128"/>
            </a:rPr>
            <a:t>　今後、大規模建設等事業に伴う多額の地方債の借入や基金の取り崩しが予定されているため、今後も引き続き交付税措置のある有利な地方債を活用や減債基金の活用等により、将来負担の抑制に努める。</a:t>
          </a: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161670</xdr:rowOff>
    </xdr:from>
    <xdr:ext cx="762000" cy="259045"/>
    <xdr:sp macro="" textlink="">
      <xdr:nvSpPr>
        <xdr:cNvPr id="454" name="将来負担の状況平均値テキスト"/>
        <xdr:cNvSpPr txBox="1"/>
      </xdr:nvSpPr>
      <xdr:spPr>
        <a:xfrm>
          <a:off x="17106900" y="2561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5" name="フローチャート: 判断 454"/>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6" name="フローチャート: 判断 455"/>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65573</xdr:rowOff>
    </xdr:from>
    <xdr:ext cx="736600" cy="259045"/>
    <xdr:sp macro="" textlink="">
      <xdr:nvSpPr>
        <xdr:cNvPr id="457" name="テキスト ボックス 456"/>
        <xdr:cNvSpPr txBox="1"/>
      </xdr:nvSpPr>
      <xdr:spPr>
        <a:xfrm>
          <a:off x="15798800" y="229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153972</xdr:rowOff>
    </xdr:from>
    <xdr:to>
      <xdr:col>73</xdr:col>
      <xdr:colOff>44450</xdr:colOff>
      <xdr:row>15</xdr:row>
      <xdr:rowOff>84122</xdr:rowOff>
    </xdr:to>
    <xdr:sp macro="" textlink="">
      <xdr:nvSpPr>
        <xdr:cNvPr id="458" name="フローチャート: 判断 457"/>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94299</xdr:rowOff>
    </xdr:from>
    <xdr:ext cx="762000" cy="259045"/>
    <xdr:sp macro="" textlink="">
      <xdr:nvSpPr>
        <xdr:cNvPr id="459" name="テキスト ボックス 458"/>
        <xdr:cNvSpPr txBox="1"/>
      </xdr:nvSpPr>
      <xdr:spPr>
        <a:xfrm>
          <a:off x="14909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37677</xdr:rowOff>
    </xdr:from>
    <xdr:to>
      <xdr:col>68</xdr:col>
      <xdr:colOff>203200</xdr:colOff>
      <xdr:row>15</xdr:row>
      <xdr:rowOff>139277</xdr:rowOff>
    </xdr:to>
    <xdr:sp macro="" textlink="">
      <xdr:nvSpPr>
        <xdr:cNvPr id="460" name="フローチャート: 判断 459"/>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149454</xdr:rowOff>
    </xdr:from>
    <xdr:ext cx="762000" cy="259045"/>
    <xdr:sp macro="" textlink="">
      <xdr:nvSpPr>
        <xdr:cNvPr id="461" name="テキスト ボックス 460"/>
        <xdr:cNvSpPr txBox="1"/>
      </xdr:nvSpPr>
      <xdr:spPr>
        <a:xfrm>
          <a:off x="14020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2" name="フローチャート: 判断 461"/>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150482</xdr:rowOff>
    </xdr:from>
    <xdr:ext cx="762000" cy="259045"/>
    <xdr:sp macro="" textlink="">
      <xdr:nvSpPr>
        <xdr:cNvPr id="463" name="テキスト ボックス 462"/>
        <xdr:cNvSpPr txBox="1"/>
      </xdr:nvSpPr>
      <xdr:spPr>
        <a:xfrm>
          <a:off x="13131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166854</xdr:rowOff>
    </xdr:from>
    <xdr:to>
      <xdr:col>81</xdr:col>
      <xdr:colOff>95250</xdr:colOff>
      <xdr:row>14</xdr:row>
      <xdr:rowOff>97004</xdr:rowOff>
    </xdr:to>
    <xdr:sp macro="" textlink="">
      <xdr:nvSpPr>
        <xdr:cNvPr id="469" name="楕円 468"/>
        <xdr:cNvSpPr/>
      </xdr:nvSpPr>
      <xdr:spPr>
        <a:xfrm>
          <a:off x="16967200" y="239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11931</xdr:rowOff>
    </xdr:from>
    <xdr:ext cx="762000" cy="259045"/>
    <xdr:sp macro="" textlink="">
      <xdr:nvSpPr>
        <xdr:cNvPr id="470" name="将来負担の状況該当値テキスト"/>
        <xdr:cNvSpPr txBox="1"/>
      </xdr:nvSpPr>
      <xdr:spPr>
        <a:xfrm>
          <a:off x="17106900" y="224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95613</xdr:rowOff>
    </xdr:from>
    <xdr:to>
      <xdr:col>64</xdr:col>
      <xdr:colOff>152400</xdr:colOff>
      <xdr:row>14</xdr:row>
      <xdr:rowOff>25763</xdr:rowOff>
    </xdr:to>
    <xdr:sp macro="" textlink="">
      <xdr:nvSpPr>
        <xdr:cNvPr id="471" name="楕円 470"/>
        <xdr:cNvSpPr/>
      </xdr:nvSpPr>
      <xdr:spPr>
        <a:xfrm>
          <a:off x="13462000" y="232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35940</xdr:rowOff>
    </xdr:from>
    <xdr:ext cx="762000" cy="259045"/>
    <xdr:sp macro="" textlink="">
      <xdr:nvSpPr>
        <xdr:cNvPr id="472" name="テキスト ボックス 471"/>
        <xdr:cNvSpPr txBox="1"/>
      </xdr:nvSpPr>
      <xdr:spPr>
        <a:xfrm>
          <a:off x="13131800" y="209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60,345
60,007
725.65
45,416,215
43,077,213
2,152,869
18,234,083
34,894,912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人件費に係る経常収支比率は、類似団体平均より大きく下回った水準で推移しており、類似団体内順位では最も低くなっている。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これは事務事業の見直しに努めていること、計画的な定員適正化を進めるていること、消防や塵芥処理業務を一部事務組合で行っていることにより、人件費が抑えられているためである。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今後も適正な定員管理に努めるほか、庁内ＩＣＴの推進等による適正な人員配置に努める。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54610</xdr:rowOff>
    </xdr:from>
    <xdr:to>
      <xdr:col>24</xdr:col>
      <xdr:colOff>25400</xdr:colOff>
      <xdr:row>33</xdr:row>
      <xdr:rowOff>115570</xdr:rowOff>
    </xdr:to>
    <xdr:cxnSp macro="">
      <xdr:nvCxnSpPr>
        <xdr:cNvPr id="66" name="直線コネクタ 65"/>
        <xdr:cNvCxnSpPr/>
      </xdr:nvCxnSpPr>
      <xdr:spPr>
        <a:xfrm>
          <a:off x="3987800" y="57124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54610</xdr:rowOff>
    </xdr:from>
    <xdr:to>
      <xdr:col>19</xdr:col>
      <xdr:colOff>187325</xdr:colOff>
      <xdr:row>33</xdr:row>
      <xdr:rowOff>107950</xdr:rowOff>
    </xdr:to>
    <xdr:cxnSp macro="">
      <xdr:nvCxnSpPr>
        <xdr:cNvPr id="69" name="直線コネクタ 68"/>
        <xdr:cNvCxnSpPr/>
      </xdr:nvCxnSpPr>
      <xdr:spPr>
        <a:xfrm flipV="1">
          <a:off x="3098800" y="5712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107950</xdr:rowOff>
    </xdr:from>
    <xdr:to>
      <xdr:col>15</xdr:col>
      <xdr:colOff>98425</xdr:colOff>
      <xdr:row>33</xdr:row>
      <xdr:rowOff>123190</xdr:rowOff>
    </xdr:to>
    <xdr:cxnSp macro="">
      <xdr:nvCxnSpPr>
        <xdr:cNvPr id="72" name="直線コネクタ 71"/>
        <xdr:cNvCxnSpPr/>
      </xdr:nvCxnSpPr>
      <xdr:spPr>
        <a:xfrm flipV="1">
          <a:off x="2209800" y="5765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115570</xdr:rowOff>
    </xdr:from>
    <xdr:to>
      <xdr:col>11</xdr:col>
      <xdr:colOff>9525</xdr:colOff>
      <xdr:row>33</xdr:row>
      <xdr:rowOff>123190</xdr:rowOff>
    </xdr:to>
    <xdr:cxnSp macro="">
      <xdr:nvCxnSpPr>
        <xdr:cNvPr id="75" name="直線コネクタ 74"/>
        <xdr:cNvCxnSpPr/>
      </xdr:nvCxnSpPr>
      <xdr:spPr>
        <a:xfrm>
          <a:off x="1320800" y="5773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64770</xdr:rowOff>
    </xdr:from>
    <xdr:to>
      <xdr:col>24</xdr:col>
      <xdr:colOff>76200</xdr:colOff>
      <xdr:row>33</xdr:row>
      <xdr:rowOff>166370</xdr:rowOff>
    </xdr:to>
    <xdr:sp macro="" textlink="">
      <xdr:nvSpPr>
        <xdr:cNvPr id="85" name="楕円 84"/>
        <xdr:cNvSpPr/>
      </xdr:nvSpPr>
      <xdr:spPr>
        <a:xfrm>
          <a:off x="47752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144797</xdr:rowOff>
    </xdr:from>
    <xdr:ext cx="762000" cy="259045"/>
    <xdr:sp macro="" textlink="">
      <xdr:nvSpPr>
        <xdr:cNvPr id="86" name="人件費該当値テキスト"/>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3810</xdr:rowOff>
    </xdr:from>
    <xdr:to>
      <xdr:col>20</xdr:col>
      <xdr:colOff>38100</xdr:colOff>
      <xdr:row>33</xdr:row>
      <xdr:rowOff>105410</xdr:rowOff>
    </xdr:to>
    <xdr:sp macro="" textlink="">
      <xdr:nvSpPr>
        <xdr:cNvPr id="87" name="楕円 86"/>
        <xdr:cNvSpPr/>
      </xdr:nvSpPr>
      <xdr:spPr>
        <a:xfrm>
          <a:off x="3937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115587</xdr:rowOff>
    </xdr:from>
    <xdr:ext cx="736600" cy="259045"/>
    <xdr:sp macro="" textlink="">
      <xdr:nvSpPr>
        <xdr:cNvPr id="88" name="テキスト ボックス 87"/>
        <xdr:cNvSpPr txBox="1"/>
      </xdr:nvSpPr>
      <xdr:spPr>
        <a:xfrm>
          <a:off x="3606800" y="543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57150</xdr:rowOff>
    </xdr:from>
    <xdr:to>
      <xdr:col>15</xdr:col>
      <xdr:colOff>149225</xdr:colOff>
      <xdr:row>33</xdr:row>
      <xdr:rowOff>158750</xdr:rowOff>
    </xdr:to>
    <xdr:sp macro="" textlink="">
      <xdr:nvSpPr>
        <xdr:cNvPr id="89" name="楕円 88"/>
        <xdr:cNvSpPr/>
      </xdr:nvSpPr>
      <xdr:spPr>
        <a:xfrm>
          <a:off x="3048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168927</xdr:rowOff>
    </xdr:from>
    <xdr:ext cx="762000" cy="259045"/>
    <xdr:sp macro="" textlink="">
      <xdr:nvSpPr>
        <xdr:cNvPr id="90" name="テキスト ボックス 89"/>
        <xdr:cNvSpPr txBox="1"/>
      </xdr:nvSpPr>
      <xdr:spPr>
        <a:xfrm>
          <a:off x="2717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72390</xdr:rowOff>
    </xdr:from>
    <xdr:to>
      <xdr:col>11</xdr:col>
      <xdr:colOff>60325</xdr:colOff>
      <xdr:row>34</xdr:row>
      <xdr:rowOff>2540</xdr:rowOff>
    </xdr:to>
    <xdr:sp macro="" textlink="">
      <xdr:nvSpPr>
        <xdr:cNvPr id="91" name="楕円 90"/>
        <xdr:cNvSpPr/>
      </xdr:nvSpPr>
      <xdr:spPr>
        <a:xfrm>
          <a:off x="2159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12717</xdr:rowOff>
    </xdr:from>
    <xdr:ext cx="762000" cy="259045"/>
    <xdr:sp macro="" textlink="">
      <xdr:nvSpPr>
        <xdr:cNvPr id="92" name="テキスト ボックス 91"/>
        <xdr:cNvSpPr txBox="1"/>
      </xdr:nvSpPr>
      <xdr:spPr>
        <a:xfrm>
          <a:off x="1828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64770</xdr:rowOff>
    </xdr:from>
    <xdr:to>
      <xdr:col>6</xdr:col>
      <xdr:colOff>171450</xdr:colOff>
      <xdr:row>33</xdr:row>
      <xdr:rowOff>166370</xdr:rowOff>
    </xdr:to>
    <xdr:sp macro="" textlink="">
      <xdr:nvSpPr>
        <xdr:cNvPr id="93" name="楕円 92"/>
        <xdr:cNvSpPr/>
      </xdr:nvSpPr>
      <xdr:spPr>
        <a:xfrm>
          <a:off x="1270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5097</xdr:rowOff>
    </xdr:from>
    <xdr:ext cx="762000" cy="259045"/>
    <xdr:sp macro="" textlink="">
      <xdr:nvSpPr>
        <xdr:cNvPr id="94" name="テキスト ボックス 93"/>
        <xdr:cNvSpPr txBox="1"/>
      </xdr:nvSpPr>
      <xdr:spPr>
        <a:xfrm>
          <a:off x="939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物件費に係る経常収支比率は、類似団体平均より下回った水準で推移しており、類似団体内順位では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番目に低くなっている。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ごみ収集・処理業務や給食業務等を一部事務組合で行っていることにより、その経費が委託料等の物件費ではなく補助費として計上されているためである。前年度に続き微増したのは、施設解体に係る経費の増が影響しているため、一時的と考えられるが、今後も経常的な経費について事務事業の見直し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134620</xdr:rowOff>
    </xdr:from>
    <xdr:to>
      <xdr:col>82</xdr:col>
      <xdr:colOff>107950</xdr:colOff>
      <xdr:row>14</xdr:row>
      <xdr:rowOff>157480</xdr:rowOff>
    </xdr:to>
    <xdr:cxnSp macro="">
      <xdr:nvCxnSpPr>
        <xdr:cNvPr id="127" name="直線コネクタ 126"/>
        <xdr:cNvCxnSpPr/>
      </xdr:nvCxnSpPr>
      <xdr:spPr>
        <a:xfrm>
          <a:off x="15671800" y="2534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28"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88900</xdr:rowOff>
    </xdr:from>
    <xdr:to>
      <xdr:col>78</xdr:col>
      <xdr:colOff>69850</xdr:colOff>
      <xdr:row>14</xdr:row>
      <xdr:rowOff>134620</xdr:rowOff>
    </xdr:to>
    <xdr:cxnSp macro="">
      <xdr:nvCxnSpPr>
        <xdr:cNvPr id="130" name="直線コネクタ 129"/>
        <xdr:cNvCxnSpPr/>
      </xdr:nvCxnSpPr>
      <xdr:spPr>
        <a:xfrm>
          <a:off x="14782800" y="2489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2" name="テキスト ボックス 131"/>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88900</xdr:rowOff>
    </xdr:from>
    <xdr:to>
      <xdr:col>73</xdr:col>
      <xdr:colOff>180975</xdr:colOff>
      <xdr:row>14</xdr:row>
      <xdr:rowOff>111760</xdr:rowOff>
    </xdr:to>
    <xdr:cxnSp macro="">
      <xdr:nvCxnSpPr>
        <xdr:cNvPr id="133" name="直線コネクタ 132"/>
        <xdr:cNvCxnSpPr/>
      </xdr:nvCxnSpPr>
      <xdr:spPr>
        <a:xfrm flipV="1">
          <a:off x="13893800" y="248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35" name="テキスト ボックス 134"/>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111760</xdr:rowOff>
    </xdr:from>
    <xdr:to>
      <xdr:col>69</xdr:col>
      <xdr:colOff>92075</xdr:colOff>
      <xdr:row>14</xdr:row>
      <xdr:rowOff>134620</xdr:rowOff>
    </xdr:to>
    <xdr:cxnSp macro="">
      <xdr:nvCxnSpPr>
        <xdr:cNvPr id="136" name="直線コネクタ 135"/>
        <xdr:cNvCxnSpPr/>
      </xdr:nvCxnSpPr>
      <xdr:spPr>
        <a:xfrm flipV="1">
          <a:off x="13004800" y="2512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44467</xdr:rowOff>
    </xdr:from>
    <xdr:ext cx="762000" cy="259045"/>
    <xdr:sp macro="" textlink="">
      <xdr:nvSpPr>
        <xdr:cNvPr id="138" name="テキスト ボックス 137"/>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106680</xdr:rowOff>
    </xdr:from>
    <xdr:to>
      <xdr:col>82</xdr:col>
      <xdr:colOff>158750</xdr:colOff>
      <xdr:row>15</xdr:row>
      <xdr:rowOff>36830</xdr:rowOff>
    </xdr:to>
    <xdr:sp macro="" textlink="">
      <xdr:nvSpPr>
        <xdr:cNvPr id="146" name="楕円 145"/>
        <xdr:cNvSpPr/>
      </xdr:nvSpPr>
      <xdr:spPr>
        <a:xfrm>
          <a:off x="164592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15257</xdr:rowOff>
    </xdr:from>
    <xdr:ext cx="762000" cy="259045"/>
    <xdr:sp macro="" textlink="">
      <xdr:nvSpPr>
        <xdr:cNvPr id="147" name="物件費該当値テキスト"/>
        <xdr:cNvSpPr txBox="1"/>
      </xdr:nvSpPr>
      <xdr:spPr>
        <a:xfrm>
          <a:off x="16598900" y="241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83820</xdr:rowOff>
    </xdr:from>
    <xdr:to>
      <xdr:col>78</xdr:col>
      <xdr:colOff>120650</xdr:colOff>
      <xdr:row>15</xdr:row>
      <xdr:rowOff>13970</xdr:rowOff>
    </xdr:to>
    <xdr:sp macro="" textlink="">
      <xdr:nvSpPr>
        <xdr:cNvPr id="148" name="楕円 147"/>
        <xdr:cNvSpPr/>
      </xdr:nvSpPr>
      <xdr:spPr>
        <a:xfrm>
          <a:off x="15621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24147</xdr:rowOff>
    </xdr:from>
    <xdr:ext cx="736600" cy="259045"/>
    <xdr:sp macro="" textlink="">
      <xdr:nvSpPr>
        <xdr:cNvPr id="149" name="テキスト ボックス 148"/>
        <xdr:cNvSpPr txBox="1"/>
      </xdr:nvSpPr>
      <xdr:spPr>
        <a:xfrm>
          <a:off x="15290800" y="225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38100</xdr:rowOff>
    </xdr:from>
    <xdr:to>
      <xdr:col>74</xdr:col>
      <xdr:colOff>31750</xdr:colOff>
      <xdr:row>14</xdr:row>
      <xdr:rowOff>139700</xdr:rowOff>
    </xdr:to>
    <xdr:sp macro="" textlink="">
      <xdr:nvSpPr>
        <xdr:cNvPr id="150" name="楕円 149"/>
        <xdr:cNvSpPr/>
      </xdr:nvSpPr>
      <xdr:spPr>
        <a:xfrm>
          <a:off x="14732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149877</xdr:rowOff>
    </xdr:from>
    <xdr:ext cx="762000" cy="259045"/>
    <xdr:sp macro="" textlink="">
      <xdr:nvSpPr>
        <xdr:cNvPr id="151" name="テキスト ボックス 150"/>
        <xdr:cNvSpPr txBox="1"/>
      </xdr:nvSpPr>
      <xdr:spPr>
        <a:xfrm>
          <a:off x="14401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60960</xdr:rowOff>
    </xdr:from>
    <xdr:to>
      <xdr:col>69</xdr:col>
      <xdr:colOff>142875</xdr:colOff>
      <xdr:row>14</xdr:row>
      <xdr:rowOff>162560</xdr:rowOff>
    </xdr:to>
    <xdr:sp macro="" textlink="">
      <xdr:nvSpPr>
        <xdr:cNvPr id="152" name="楕円 151"/>
        <xdr:cNvSpPr/>
      </xdr:nvSpPr>
      <xdr:spPr>
        <a:xfrm>
          <a:off x="13843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1287</xdr:rowOff>
    </xdr:from>
    <xdr:ext cx="762000" cy="259045"/>
    <xdr:sp macro="" textlink="">
      <xdr:nvSpPr>
        <xdr:cNvPr id="153" name="テキスト ボックス 152"/>
        <xdr:cNvSpPr txBox="1"/>
      </xdr:nvSpPr>
      <xdr:spPr>
        <a:xfrm>
          <a:off x="13512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83820</xdr:rowOff>
    </xdr:from>
    <xdr:to>
      <xdr:col>65</xdr:col>
      <xdr:colOff>53975</xdr:colOff>
      <xdr:row>15</xdr:row>
      <xdr:rowOff>13970</xdr:rowOff>
    </xdr:to>
    <xdr:sp macro="" textlink="">
      <xdr:nvSpPr>
        <xdr:cNvPr id="154" name="楕円 153"/>
        <xdr:cNvSpPr/>
      </xdr:nvSpPr>
      <xdr:spPr>
        <a:xfrm>
          <a:off x="12954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24147</xdr:rowOff>
    </xdr:from>
    <xdr:ext cx="762000" cy="259045"/>
    <xdr:sp macro="" textlink="">
      <xdr:nvSpPr>
        <xdr:cNvPr id="155" name="テキスト ボックス 154"/>
        <xdr:cNvSpPr txBox="1"/>
      </xdr:nvSpPr>
      <xdr:spPr>
        <a:xfrm>
          <a:off x="12623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扶助費に係る経常収支比率は、児童福祉費、障害者自立支援給付費の増となっている一方で、生活保護費の減により前年度から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これは新型コロナウイルス感染症の影響による受診控え等の影響も考えられることから、次年度以降は増加が見込まれるため、資格審査等の適正化を進め、費用の抑制に努める。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xdr:rowOff>
    </xdr:from>
    <xdr:to>
      <xdr:col>24</xdr:col>
      <xdr:colOff>25400</xdr:colOff>
      <xdr:row>55</xdr:row>
      <xdr:rowOff>138430</xdr:rowOff>
    </xdr:to>
    <xdr:cxnSp macro="">
      <xdr:nvCxnSpPr>
        <xdr:cNvPr id="188" name="直線コネクタ 187"/>
        <xdr:cNvCxnSpPr/>
      </xdr:nvCxnSpPr>
      <xdr:spPr>
        <a:xfrm flipV="1">
          <a:off x="3987800" y="94386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139717</xdr:rowOff>
    </xdr:from>
    <xdr:ext cx="762000" cy="259045"/>
    <xdr:sp macro="" textlink="">
      <xdr:nvSpPr>
        <xdr:cNvPr id="189" name="扶助費平均値テキスト"/>
        <xdr:cNvSpPr txBox="1"/>
      </xdr:nvSpPr>
      <xdr:spPr>
        <a:xfrm>
          <a:off x="4914900" y="939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85090</xdr:rowOff>
    </xdr:from>
    <xdr:to>
      <xdr:col>19</xdr:col>
      <xdr:colOff>187325</xdr:colOff>
      <xdr:row>55</xdr:row>
      <xdr:rowOff>138430</xdr:rowOff>
    </xdr:to>
    <xdr:cxnSp macro="">
      <xdr:nvCxnSpPr>
        <xdr:cNvPr id="191" name="直線コネクタ 190"/>
        <xdr:cNvCxnSpPr/>
      </xdr:nvCxnSpPr>
      <xdr:spPr>
        <a:xfrm>
          <a:off x="3098800" y="9514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5097</xdr:rowOff>
    </xdr:from>
    <xdr:ext cx="736600" cy="259045"/>
    <xdr:sp macro="" textlink="">
      <xdr:nvSpPr>
        <xdr:cNvPr id="193" name="テキスト ボックス 192"/>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85090</xdr:rowOff>
    </xdr:from>
    <xdr:to>
      <xdr:col>15</xdr:col>
      <xdr:colOff>98425</xdr:colOff>
      <xdr:row>55</xdr:row>
      <xdr:rowOff>115570</xdr:rowOff>
    </xdr:to>
    <xdr:cxnSp macro="">
      <xdr:nvCxnSpPr>
        <xdr:cNvPr id="194" name="直線コネクタ 193"/>
        <xdr:cNvCxnSpPr/>
      </xdr:nvCxnSpPr>
      <xdr:spPr>
        <a:xfrm flipV="1">
          <a:off x="2209800" y="9514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138447</xdr:rowOff>
    </xdr:from>
    <xdr:ext cx="762000" cy="259045"/>
    <xdr:sp macro="" textlink="">
      <xdr:nvSpPr>
        <xdr:cNvPr id="196" name="テキスト ボックス 195"/>
        <xdr:cNvSpPr txBox="1"/>
      </xdr:nvSpPr>
      <xdr:spPr>
        <a:xfrm>
          <a:off x="2717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115570</xdr:rowOff>
    </xdr:to>
    <xdr:cxnSp macro="">
      <xdr:nvCxnSpPr>
        <xdr:cNvPr id="197" name="直線コネクタ 196"/>
        <xdr:cNvCxnSpPr/>
      </xdr:nvCxnSpPr>
      <xdr:spPr>
        <a:xfrm>
          <a:off x="1320800" y="94615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129540</xdr:rowOff>
    </xdr:from>
    <xdr:to>
      <xdr:col>24</xdr:col>
      <xdr:colOff>76200</xdr:colOff>
      <xdr:row>55</xdr:row>
      <xdr:rowOff>59690</xdr:rowOff>
    </xdr:to>
    <xdr:sp macro="" textlink="">
      <xdr:nvSpPr>
        <xdr:cNvPr id="207" name="楕円 206"/>
        <xdr:cNvSpPr/>
      </xdr:nvSpPr>
      <xdr:spPr>
        <a:xfrm>
          <a:off x="47752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146067</xdr:rowOff>
    </xdr:from>
    <xdr:ext cx="762000" cy="259045"/>
    <xdr:sp macro="" textlink="">
      <xdr:nvSpPr>
        <xdr:cNvPr id="208" name="扶助費該当値テキスト"/>
        <xdr:cNvSpPr txBox="1"/>
      </xdr:nvSpPr>
      <xdr:spPr>
        <a:xfrm>
          <a:off x="49149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87630</xdr:rowOff>
    </xdr:from>
    <xdr:to>
      <xdr:col>20</xdr:col>
      <xdr:colOff>38100</xdr:colOff>
      <xdr:row>56</xdr:row>
      <xdr:rowOff>17780</xdr:rowOff>
    </xdr:to>
    <xdr:sp macro="" textlink="">
      <xdr:nvSpPr>
        <xdr:cNvPr id="209" name="楕円 208"/>
        <xdr:cNvSpPr/>
      </xdr:nvSpPr>
      <xdr:spPr>
        <a:xfrm>
          <a:off x="3937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2557</xdr:rowOff>
    </xdr:from>
    <xdr:ext cx="736600" cy="259045"/>
    <xdr:sp macro="" textlink="">
      <xdr:nvSpPr>
        <xdr:cNvPr id="210" name="テキスト ボックス 209"/>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34290</xdr:rowOff>
    </xdr:from>
    <xdr:to>
      <xdr:col>15</xdr:col>
      <xdr:colOff>149225</xdr:colOff>
      <xdr:row>55</xdr:row>
      <xdr:rowOff>135890</xdr:rowOff>
    </xdr:to>
    <xdr:sp macro="" textlink="">
      <xdr:nvSpPr>
        <xdr:cNvPr id="211" name="楕円 210"/>
        <xdr:cNvSpPr/>
      </xdr:nvSpPr>
      <xdr:spPr>
        <a:xfrm>
          <a:off x="3048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120667</xdr:rowOff>
    </xdr:from>
    <xdr:ext cx="762000" cy="259045"/>
    <xdr:sp macro="" textlink="">
      <xdr:nvSpPr>
        <xdr:cNvPr id="212" name="テキスト ボックス 211"/>
        <xdr:cNvSpPr txBox="1"/>
      </xdr:nvSpPr>
      <xdr:spPr>
        <a:xfrm>
          <a:off x="2717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64770</xdr:rowOff>
    </xdr:from>
    <xdr:to>
      <xdr:col>11</xdr:col>
      <xdr:colOff>60325</xdr:colOff>
      <xdr:row>55</xdr:row>
      <xdr:rowOff>166370</xdr:rowOff>
    </xdr:to>
    <xdr:sp macro="" textlink="">
      <xdr:nvSpPr>
        <xdr:cNvPr id="213" name="楕円 212"/>
        <xdr:cNvSpPr/>
      </xdr:nvSpPr>
      <xdr:spPr>
        <a:xfrm>
          <a:off x="2159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151147</xdr:rowOff>
    </xdr:from>
    <xdr:ext cx="762000" cy="259045"/>
    <xdr:sp macro="" textlink="">
      <xdr:nvSpPr>
        <xdr:cNvPr id="214" name="テキスト ボックス 213"/>
        <xdr:cNvSpPr txBox="1"/>
      </xdr:nvSpPr>
      <xdr:spPr>
        <a:xfrm>
          <a:off x="1828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5" name="楕円 214"/>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6" name="テキスト ボックス 215"/>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その他の経費に係る経常収支比率は、類似団体平均及び県平均を上回る結果となった。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これは除雪費等を含む維持補修費が前年度比約</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％増となったことが影響している。収入の確保に取り組むとともに施設管理や事務事業の見直しを図り、健全な財政運営に努める。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xdr:cNvCxnSpPr/>
      </xdr:nvCxnSpPr>
      <xdr:spPr>
        <a:xfrm flipV="1">
          <a:off x="16510000" y="9283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31750</xdr:rowOff>
    </xdr:from>
    <xdr:to>
      <xdr:col>82</xdr:col>
      <xdr:colOff>107950</xdr:colOff>
      <xdr:row>59</xdr:row>
      <xdr:rowOff>133350</xdr:rowOff>
    </xdr:to>
    <xdr:cxnSp macro="">
      <xdr:nvCxnSpPr>
        <xdr:cNvPr id="249" name="直線コネクタ 248"/>
        <xdr:cNvCxnSpPr/>
      </xdr:nvCxnSpPr>
      <xdr:spPr>
        <a:xfrm>
          <a:off x="15671800" y="10147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3827</xdr:rowOff>
    </xdr:from>
    <xdr:ext cx="762000" cy="259045"/>
    <xdr:sp macro="" textlink="">
      <xdr:nvSpPr>
        <xdr:cNvPr id="250" name="その他平均値テキスト"/>
        <xdr:cNvSpPr txBox="1"/>
      </xdr:nvSpPr>
      <xdr:spPr>
        <a:xfrm>
          <a:off x="16598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31750</xdr:rowOff>
    </xdr:from>
    <xdr:to>
      <xdr:col>78</xdr:col>
      <xdr:colOff>69850</xdr:colOff>
      <xdr:row>59</xdr:row>
      <xdr:rowOff>107950</xdr:rowOff>
    </xdr:to>
    <xdr:cxnSp macro="">
      <xdr:nvCxnSpPr>
        <xdr:cNvPr id="252" name="直線コネクタ 251"/>
        <xdr:cNvCxnSpPr/>
      </xdr:nvCxnSpPr>
      <xdr:spPr>
        <a:xfrm flipV="1">
          <a:off x="14782800" y="1014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xdr:cNvSpPr/>
      </xdr:nvSpPr>
      <xdr:spPr>
        <a:xfrm>
          <a:off x="15621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130827</xdr:rowOff>
    </xdr:from>
    <xdr:ext cx="736600" cy="259045"/>
    <xdr:sp macro="" textlink="">
      <xdr:nvSpPr>
        <xdr:cNvPr id="254" name="テキスト ボックス 253"/>
        <xdr:cNvSpPr txBox="1"/>
      </xdr:nvSpPr>
      <xdr:spPr>
        <a:xfrm>
          <a:off x="15290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59</xdr:row>
      <xdr:rowOff>107950</xdr:rowOff>
    </xdr:to>
    <xdr:cxnSp macro="">
      <xdr:nvCxnSpPr>
        <xdr:cNvPr id="255" name="直線コネクタ 254"/>
        <xdr:cNvCxnSpPr/>
      </xdr:nvCxnSpPr>
      <xdr:spPr>
        <a:xfrm>
          <a:off x="13893800" y="10071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xdr:cNvSpPr/>
      </xdr:nvSpPr>
      <xdr:spPr>
        <a:xfrm>
          <a:off x="14732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10177</xdr:rowOff>
    </xdr:from>
    <xdr:ext cx="762000" cy="259045"/>
    <xdr:sp macro="" textlink="">
      <xdr:nvSpPr>
        <xdr:cNvPr id="257" name="テキスト ボックス 256"/>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76200</xdr:rowOff>
    </xdr:from>
    <xdr:to>
      <xdr:col>69</xdr:col>
      <xdr:colOff>92075</xdr:colOff>
      <xdr:row>58</xdr:row>
      <xdr:rowOff>127000</xdr:rowOff>
    </xdr:to>
    <xdr:cxnSp macro="">
      <xdr:nvCxnSpPr>
        <xdr:cNvPr id="258" name="直線コネクタ 257"/>
        <xdr:cNvCxnSpPr/>
      </xdr:nvCxnSpPr>
      <xdr:spPr>
        <a:xfrm>
          <a:off x="13004800" y="10020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xdr:cNvSpPr/>
      </xdr:nvSpPr>
      <xdr:spPr>
        <a:xfrm>
          <a:off x="13843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10177</xdr:rowOff>
    </xdr:from>
    <xdr:ext cx="762000" cy="259045"/>
    <xdr:sp macro="" textlink="">
      <xdr:nvSpPr>
        <xdr:cNvPr id="260" name="テキスト ボックス 259"/>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xdr:cNvSpPr/>
      </xdr:nvSpPr>
      <xdr:spPr>
        <a:xfrm>
          <a:off x="12954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156227</xdr:rowOff>
    </xdr:from>
    <xdr:ext cx="762000" cy="259045"/>
    <xdr:sp macro="" textlink="">
      <xdr:nvSpPr>
        <xdr:cNvPr id="262" name="テキスト ボックス 261"/>
        <xdr:cNvSpPr txBox="1"/>
      </xdr:nvSpPr>
      <xdr:spPr>
        <a:xfrm>
          <a:off x="12623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82550</xdr:rowOff>
    </xdr:from>
    <xdr:to>
      <xdr:col>82</xdr:col>
      <xdr:colOff>158750</xdr:colOff>
      <xdr:row>60</xdr:row>
      <xdr:rowOff>12700</xdr:rowOff>
    </xdr:to>
    <xdr:sp macro="" textlink="">
      <xdr:nvSpPr>
        <xdr:cNvPr id="268" name="楕円 267"/>
        <xdr:cNvSpPr/>
      </xdr:nvSpPr>
      <xdr:spPr>
        <a:xfrm>
          <a:off x="164592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54627</xdr:rowOff>
    </xdr:from>
    <xdr:ext cx="762000" cy="259045"/>
    <xdr:sp macro="" textlink="">
      <xdr:nvSpPr>
        <xdr:cNvPr id="269" name="その他該当値テキスト"/>
        <xdr:cNvSpPr txBox="1"/>
      </xdr:nvSpPr>
      <xdr:spPr>
        <a:xfrm>
          <a:off x="165989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70" name="楕円 269"/>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71" name="テキスト ボックス 270"/>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57150</xdr:rowOff>
    </xdr:from>
    <xdr:to>
      <xdr:col>74</xdr:col>
      <xdr:colOff>31750</xdr:colOff>
      <xdr:row>59</xdr:row>
      <xdr:rowOff>158750</xdr:rowOff>
    </xdr:to>
    <xdr:sp macro="" textlink="">
      <xdr:nvSpPr>
        <xdr:cNvPr id="272" name="楕円 271"/>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168927</xdr:rowOff>
    </xdr:from>
    <xdr:ext cx="762000" cy="259045"/>
    <xdr:sp macro="" textlink="">
      <xdr:nvSpPr>
        <xdr:cNvPr id="273" name="テキスト ボックス 272"/>
        <xdr:cNvSpPr txBox="1"/>
      </xdr:nvSpPr>
      <xdr:spPr>
        <a:xfrm>
          <a:off x="14401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4" name="楕円 273"/>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75" name="テキスト ボックス 274"/>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76" name="楕円 275"/>
        <xdr:cNvSpPr/>
      </xdr:nvSpPr>
      <xdr:spPr>
        <a:xfrm>
          <a:off x="12954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77" name="テキスト ボックス 276"/>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補助費等に係る経常収支比率は、類似団体平均より大きく上回った水準で推移しており、類似団体内順位では最も高くなっている。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これは、病院や下水道の公営企業への繰出金や一部事務組合への負担金が多額であることが要因となっており、一方で人件費や物件費などの費用は抑えられている。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97282</xdr:rowOff>
    </xdr:from>
    <xdr:to>
      <xdr:col>82</xdr:col>
      <xdr:colOff>107950</xdr:colOff>
      <xdr:row>39</xdr:row>
      <xdr:rowOff>161290</xdr:rowOff>
    </xdr:to>
    <xdr:cxnSp macro="">
      <xdr:nvCxnSpPr>
        <xdr:cNvPr id="307" name="直線コネクタ 306"/>
        <xdr:cNvCxnSpPr/>
      </xdr:nvCxnSpPr>
      <xdr:spPr>
        <a:xfrm>
          <a:off x="15671800" y="678383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08"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69850</xdr:rowOff>
    </xdr:from>
    <xdr:to>
      <xdr:col>78</xdr:col>
      <xdr:colOff>69850</xdr:colOff>
      <xdr:row>39</xdr:row>
      <xdr:rowOff>97282</xdr:rowOff>
    </xdr:to>
    <xdr:cxnSp macro="">
      <xdr:nvCxnSpPr>
        <xdr:cNvPr id="310" name="直線コネクタ 309"/>
        <xdr:cNvCxnSpPr/>
      </xdr:nvCxnSpPr>
      <xdr:spPr>
        <a:xfrm>
          <a:off x="14782800" y="67564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12" name="テキスト ボックス 311"/>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46990</xdr:rowOff>
    </xdr:from>
    <xdr:to>
      <xdr:col>73</xdr:col>
      <xdr:colOff>180975</xdr:colOff>
      <xdr:row>39</xdr:row>
      <xdr:rowOff>69850</xdr:rowOff>
    </xdr:to>
    <xdr:cxnSp macro="">
      <xdr:nvCxnSpPr>
        <xdr:cNvPr id="313" name="直線コネクタ 312"/>
        <xdr:cNvCxnSpPr/>
      </xdr:nvCxnSpPr>
      <xdr:spPr>
        <a:xfrm>
          <a:off x="13893800" y="6733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15" name="テキスト ボックス 314"/>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46990</xdr:rowOff>
    </xdr:from>
    <xdr:to>
      <xdr:col>69</xdr:col>
      <xdr:colOff>92075</xdr:colOff>
      <xdr:row>39</xdr:row>
      <xdr:rowOff>46990</xdr:rowOff>
    </xdr:to>
    <xdr:cxnSp macro="">
      <xdr:nvCxnSpPr>
        <xdr:cNvPr id="316" name="直線コネクタ 315"/>
        <xdr:cNvCxnSpPr/>
      </xdr:nvCxnSpPr>
      <xdr:spPr>
        <a:xfrm>
          <a:off x="13004800" y="6733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18" name="テキスト ボックス 317"/>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0" name="テキスト ボックス 319"/>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110490</xdr:rowOff>
    </xdr:from>
    <xdr:to>
      <xdr:col>82</xdr:col>
      <xdr:colOff>158750</xdr:colOff>
      <xdr:row>40</xdr:row>
      <xdr:rowOff>40640</xdr:rowOff>
    </xdr:to>
    <xdr:sp macro="" textlink="">
      <xdr:nvSpPr>
        <xdr:cNvPr id="326" name="楕円 325"/>
        <xdr:cNvSpPr/>
      </xdr:nvSpPr>
      <xdr:spPr>
        <a:xfrm>
          <a:off x="164592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19067</xdr:rowOff>
    </xdr:from>
    <xdr:ext cx="762000" cy="259045"/>
    <xdr:sp macro="" textlink="">
      <xdr:nvSpPr>
        <xdr:cNvPr id="327" name="補助費等該当値テキスト"/>
        <xdr:cNvSpPr txBox="1"/>
      </xdr:nvSpPr>
      <xdr:spPr>
        <a:xfrm>
          <a:off x="16598900" y="670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46482</xdr:rowOff>
    </xdr:from>
    <xdr:to>
      <xdr:col>78</xdr:col>
      <xdr:colOff>120650</xdr:colOff>
      <xdr:row>39</xdr:row>
      <xdr:rowOff>148082</xdr:rowOff>
    </xdr:to>
    <xdr:sp macro="" textlink="">
      <xdr:nvSpPr>
        <xdr:cNvPr id="328" name="楕円 327"/>
        <xdr:cNvSpPr/>
      </xdr:nvSpPr>
      <xdr:spPr>
        <a:xfrm>
          <a:off x="15621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132859</xdr:rowOff>
    </xdr:from>
    <xdr:ext cx="736600" cy="259045"/>
    <xdr:sp macro="" textlink="">
      <xdr:nvSpPr>
        <xdr:cNvPr id="329" name="テキスト ボックス 328"/>
        <xdr:cNvSpPr txBox="1"/>
      </xdr:nvSpPr>
      <xdr:spPr>
        <a:xfrm>
          <a:off x="15290800" y="6819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19050</xdr:rowOff>
    </xdr:from>
    <xdr:to>
      <xdr:col>74</xdr:col>
      <xdr:colOff>31750</xdr:colOff>
      <xdr:row>39</xdr:row>
      <xdr:rowOff>120650</xdr:rowOff>
    </xdr:to>
    <xdr:sp macro="" textlink="">
      <xdr:nvSpPr>
        <xdr:cNvPr id="330" name="楕円 329"/>
        <xdr:cNvSpPr/>
      </xdr:nvSpPr>
      <xdr:spPr>
        <a:xfrm>
          <a:off x="14732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105427</xdr:rowOff>
    </xdr:from>
    <xdr:ext cx="762000" cy="259045"/>
    <xdr:sp macro="" textlink="">
      <xdr:nvSpPr>
        <xdr:cNvPr id="331" name="テキスト ボックス 330"/>
        <xdr:cNvSpPr txBox="1"/>
      </xdr:nvSpPr>
      <xdr:spPr>
        <a:xfrm>
          <a:off x="14401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167640</xdr:rowOff>
    </xdr:from>
    <xdr:to>
      <xdr:col>69</xdr:col>
      <xdr:colOff>142875</xdr:colOff>
      <xdr:row>39</xdr:row>
      <xdr:rowOff>97790</xdr:rowOff>
    </xdr:to>
    <xdr:sp macro="" textlink="">
      <xdr:nvSpPr>
        <xdr:cNvPr id="332" name="楕円 331"/>
        <xdr:cNvSpPr/>
      </xdr:nvSpPr>
      <xdr:spPr>
        <a:xfrm>
          <a:off x="13843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82567</xdr:rowOff>
    </xdr:from>
    <xdr:ext cx="762000" cy="259045"/>
    <xdr:sp macro="" textlink="">
      <xdr:nvSpPr>
        <xdr:cNvPr id="333" name="テキスト ボックス 332"/>
        <xdr:cNvSpPr txBox="1"/>
      </xdr:nvSpPr>
      <xdr:spPr>
        <a:xfrm>
          <a:off x="13512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167640</xdr:rowOff>
    </xdr:from>
    <xdr:to>
      <xdr:col>65</xdr:col>
      <xdr:colOff>53975</xdr:colOff>
      <xdr:row>39</xdr:row>
      <xdr:rowOff>97790</xdr:rowOff>
    </xdr:to>
    <xdr:sp macro="" textlink="">
      <xdr:nvSpPr>
        <xdr:cNvPr id="334" name="楕円 333"/>
        <xdr:cNvSpPr/>
      </xdr:nvSpPr>
      <xdr:spPr>
        <a:xfrm>
          <a:off x="12954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82567</xdr:rowOff>
    </xdr:from>
    <xdr:ext cx="762000" cy="259045"/>
    <xdr:sp macro="" textlink="">
      <xdr:nvSpPr>
        <xdr:cNvPr id="335" name="テキスト ボックス 334"/>
        <xdr:cNvSpPr txBox="1"/>
      </xdr:nvSpPr>
      <xdr:spPr>
        <a:xfrm>
          <a:off x="12623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ポイント減少し、全国平均を下回る結果となった。これは地方道路等整備事業債などの大型借入の償還終了が大きな要因となっている。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減少傾向ではあるが、大規模建設等事業の地方債の新規借入や大きい借入事業の償還が開始となる令和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年度以降は増加傾向が続く見込みのため、引き続き交付税措置のある有利な地方債を活用するなど、公債費の抑制に努める。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71482</xdr:rowOff>
    </xdr:from>
    <xdr:to>
      <xdr:col>24</xdr:col>
      <xdr:colOff>25400</xdr:colOff>
      <xdr:row>76</xdr:row>
      <xdr:rowOff>117202</xdr:rowOff>
    </xdr:to>
    <xdr:cxnSp macro="">
      <xdr:nvCxnSpPr>
        <xdr:cNvPr id="370" name="直線コネクタ 369"/>
        <xdr:cNvCxnSpPr/>
      </xdr:nvCxnSpPr>
      <xdr:spPr>
        <a:xfrm flipV="1">
          <a:off x="3987800" y="1310168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117202</xdr:rowOff>
    </xdr:from>
    <xdr:to>
      <xdr:col>19</xdr:col>
      <xdr:colOff>187325</xdr:colOff>
      <xdr:row>77</xdr:row>
      <xdr:rowOff>17599</xdr:rowOff>
    </xdr:to>
    <xdr:cxnSp macro="">
      <xdr:nvCxnSpPr>
        <xdr:cNvPr id="373" name="直線コネクタ 372"/>
        <xdr:cNvCxnSpPr/>
      </xdr:nvCxnSpPr>
      <xdr:spPr>
        <a:xfrm flipV="1">
          <a:off x="3098800" y="13147402"/>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5" name="テキスト ボックス 374"/>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17599</xdr:rowOff>
    </xdr:from>
    <xdr:to>
      <xdr:col>15</xdr:col>
      <xdr:colOff>98425</xdr:colOff>
      <xdr:row>77</xdr:row>
      <xdr:rowOff>82913</xdr:rowOff>
    </xdr:to>
    <xdr:cxnSp macro="">
      <xdr:nvCxnSpPr>
        <xdr:cNvPr id="376" name="直線コネクタ 375"/>
        <xdr:cNvCxnSpPr/>
      </xdr:nvCxnSpPr>
      <xdr:spPr>
        <a:xfrm flipV="1">
          <a:off x="2209800" y="1321924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82913</xdr:rowOff>
    </xdr:from>
    <xdr:to>
      <xdr:col>11</xdr:col>
      <xdr:colOff>9525</xdr:colOff>
      <xdr:row>77</xdr:row>
      <xdr:rowOff>154758</xdr:rowOff>
    </xdr:to>
    <xdr:cxnSp macro="">
      <xdr:nvCxnSpPr>
        <xdr:cNvPr id="379" name="直線コネクタ 378"/>
        <xdr:cNvCxnSpPr/>
      </xdr:nvCxnSpPr>
      <xdr:spPr>
        <a:xfrm flipV="1">
          <a:off x="1320800" y="13284563"/>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0" name="フローチャート: 判断 379"/>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1" name="テキスト ボックス 380"/>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2" name="フローチャート: 判断 381"/>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11628</xdr:rowOff>
    </xdr:from>
    <xdr:ext cx="762000" cy="259045"/>
    <xdr:sp macro="" textlink="">
      <xdr:nvSpPr>
        <xdr:cNvPr id="383" name="テキスト ボックス 382"/>
        <xdr:cNvSpPr txBox="1"/>
      </xdr:nvSpPr>
      <xdr:spPr>
        <a:xfrm>
          <a:off x="939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89" name="楕円 388"/>
        <xdr:cNvSpPr/>
      </xdr:nvSpPr>
      <xdr:spPr>
        <a:xfrm>
          <a:off x="47752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37210</xdr:rowOff>
    </xdr:from>
    <xdr:ext cx="762000" cy="259045"/>
    <xdr:sp macro="" textlink="">
      <xdr:nvSpPr>
        <xdr:cNvPr id="390" name="公債費該当値テキスト"/>
        <xdr:cNvSpPr txBox="1"/>
      </xdr:nvSpPr>
      <xdr:spPr>
        <a:xfrm>
          <a:off x="4914900" y="1289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66402</xdr:rowOff>
    </xdr:from>
    <xdr:to>
      <xdr:col>20</xdr:col>
      <xdr:colOff>38100</xdr:colOff>
      <xdr:row>76</xdr:row>
      <xdr:rowOff>168002</xdr:rowOff>
    </xdr:to>
    <xdr:sp macro="" textlink="">
      <xdr:nvSpPr>
        <xdr:cNvPr id="391" name="楕円 390"/>
        <xdr:cNvSpPr/>
      </xdr:nvSpPr>
      <xdr:spPr>
        <a:xfrm>
          <a:off x="39370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6730</xdr:rowOff>
    </xdr:from>
    <xdr:ext cx="736600" cy="259045"/>
    <xdr:sp macro="" textlink="">
      <xdr:nvSpPr>
        <xdr:cNvPr id="392" name="テキスト ボックス 391"/>
        <xdr:cNvSpPr txBox="1"/>
      </xdr:nvSpPr>
      <xdr:spPr>
        <a:xfrm>
          <a:off x="3606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138249</xdr:rowOff>
    </xdr:from>
    <xdr:to>
      <xdr:col>15</xdr:col>
      <xdr:colOff>149225</xdr:colOff>
      <xdr:row>77</xdr:row>
      <xdr:rowOff>68399</xdr:rowOff>
    </xdr:to>
    <xdr:sp macro="" textlink="">
      <xdr:nvSpPr>
        <xdr:cNvPr id="393" name="楕円 392"/>
        <xdr:cNvSpPr/>
      </xdr:nvSpPr>
      <xdr:spPr>
        <a:xfrm>
          <a:off x="30480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78576</xdr:rowOff>
    </xdr:from>
    <xdr:ext cx="762000" cy="259045"/>
    <xdr:sp macro="" textlink="">
      <xdr:nvSpPr>
        <xdr:cNvPr id="394" name="テキスト ボックス 393"/>
        <xdr:cNvSpPr txBox="1"/>
      </xdr:nvSpPr>
      <xdr:spPr>
        <a:xfrm>
          <a:off x="2717800" y="12937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32113</xdr:rowOff>
    </xdr:from>
    <xdr:to>
      <xdr:col>11</xdr:col>
      <xdr:colOff>60325</xdr:colOff>
      <xdr:row>77</xdr:row>
      <xdr:rowOff>133713</xdr:rowOff>
    </xdr:to>
    <xdr:sp macro="" textlink="">
      <xdr:nvSpPr>
        <xdr:cNvPr id="395" name="楕円 394"/>
        <xdr:cNvSpPr/>
      </xdr:nvSpPr>
      <xdr:spPr>
        <a:xfrm>
          <a:off x="21590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143890</xdr:rowOff>
    </xdr:from>
    <xdr:ext cx="762000" cy="259045"/>
    <xdr:sp macro="" textlink="">
      <xdr:nvSpPr>
        <xdr:cNvPr id="396" name="テキスト ボックス 395"/>
        <xdr:cNvSpPr txBox="1"/>
      </xdr:nvSpPr>
      <xdr:spPr>
        <a:xfrm>
          <a:off x="1828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103958</xdr:rowOff>
    </xdr:from>
    <xdr:to>
      <xdr:col>6</xdr:col>
      <xdr:colOff>171450</xdr:colOff>
      <xdr:row>78</xdr:row>
      <xdr:rowOff>34108</xdr:rowOff>
    </xdr:to>
    <xdr:sp macro="" textlink="">
      <xdr:nvSpPr>
        <xdr:cNvPr id="397" name="楕円 396"/>
        <xdr:cNvSpPr/>
      </xdr:nvSpPr>
      <xdr:spPr>
        <a:xfrm>
          <a:off x="1270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18885</xdr:rowOff>
    </xdr:from>
    <xdr:ext cx="762000" cy="259045"/>
    <xdr:sp macro="" textlink="">
      <xdr:nvSpPr>
        <xdr:cNvPr id="398" name="テキスト ボックス 397"/>
        <xdr:cNvSpPr txBox="1"/>
      </xdr:nvSpPr>
      <xdr:spPr>
        <a:xfrm>
          <a:off x="939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公債費以外の経常収支比率は、これまでは類似団体と同水準で推移してきたが、令和２年度は</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ポイント上回り、県平均も</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増加傾向にあるため、今後も経常経費の抑制に努める。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6" name="直線コネクタ 425"/>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7"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8" name="直線コネクタ 427"/>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29"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0" name="直線コネクタ 429"/>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100330</xdr:rowOff>
    </xdr:to>
    <xdr:cxnSp macro="">
      <xdr:nvCxnSpPr>
        <xdr:cNvPr id="431" name="直線コネクタ 430"/>
        <xdr:cNvCxnSpPr/>
      </xdr:nvCxnSpPr>
      <xdr:spPr>
        <a:xfrm>
          <a:off x="15671800" y="13180061"/>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123207</xdr:rowOff>
    </xdr:from>
    <xdr:ext cx="762000" cy="259045"/>
    <xdr:sp macro="" textlink="">
      <xdr:nvSpPr>
        <xdr:cNvPr id="432"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3" name="フローチャート: 判断 432"/>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76</xdr:row>
      <xdr:rowOff>149861</xdr:rowOff>
    </xdr:to>
    <xdr:cxnSp macro="">
      <xdr:nvCxnSpPr>
        <xdr:cNvPr id="434" name="直線コネクタ 433"/>
        <xdr:cNvCxnSpPr/>
      </xdr:nvCxnSpPr>
      <xdr:spPr>
        <a:xfrm>
          <a:off x="14782800" y="131343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5" name="フローチャート: 判断 434"/>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74947</xdr:rowOff>
    </xdr:from>
    <xdr:ext cx="736600" cy="259045"/>
    <xdr:sp macro="" textlink="">
      <xdr:nvSpPr>
        <xdr:cNvPr id="436" name="テキスト ボックス 435"/>
        <xdr:cNvSpPr txBox="1"/>
      </xdr:nvSpPr>
      <xdr:spPr>
        <a:xfrm>
          <a:off x="15290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43180</xdr:rowOff>
    </xdr:from>
    <xdr:to>
      <xdr:col>73</xdr:col>
      <xdr:colOff>180975</xdr:colOff>
      <xdr:row>76</xdr:row>
      <xdr:rowOff>104139</xdr:rowOff>
    </xdr:to>
    <xdr:cxnSp macro="">
      <xdr:nvCxnSpPr>
        <xdr:cNvPr id="437" name="直線コネクタ 436"/>
        <xdr:cNvCxnSpPr/>
      </xdr:nvCxnSpPr>
      <xdr:spPr>
        <a:xfrm>
          <a:off x="13893800" y="130733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8" name="フローチャート: 判断 437"/>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39" name="テキスト ボックス 438"/>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115570</xdr:rowOff>
    </xdr:from>
    <xdr:to>
      <xdr:col>69</xdr:col>
      <xdr:colOff>92075</xdr:colOff>
      <xdr:row>76</xdr:row>
      <xdr:rowOff>43180</xdr:rowOff>
    </xdr:to>
    <xdr:cxnSp macro="">
      <xdr:nvCxnSpPr>
        <xdr:cNvPr id="440" name="直線コネクタ 439"/>
        <xdr:cNvCxnSpPr/>
      </xdr:nvCxnSpPr>
      <xdr:spPr>
        <a:xfrm>
          <a:off x="13004800" y="129743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1" name="フローチャート: 判断 440"/>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42" name="テキスト ボックス 441"/>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3" name="フローチャート: 判断 442"/>
        <xdr:cNvSpPr/>
      </xdr:nvSpPr>
      <xdr:spPr>
        <a:xfrm>
          <a:off x="12954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63516</xdr:rowOff>
    </xdr:from>
    <xdr:ext cx="762000" cy="259045"/>
    <xdr:sp macro="" textlink="">
      <xdr:nvSpPr>
        <xdr:cNvPr id="444" name="テキスト ボックス 443"/>
        <xdr:cNvSpPr txBox="1"/>
      </xdr:nvSpPr>
      <xdr:spPr>
        <a:xfrm>
          <a:off x="12623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49530</xdr:rowOff>
    </xdr:from>
    <xdr:to>
      <xdr:col>82</xdr:col>
      <xdr:colOff>158750</xdr:colOff>
      <xdr:row>77</xdr:row>
      <xdr:rowOff>151130</xdr:rowOff>
    </xdr:to>
    <xdr:sp macro="" textlink="">
      <xdr:nvSpPr>
        <xdr:cNvPr id="450" name="楕円 449"/>
        <xdr:cNvSpPr/>
      </xdr:nvSpPr>
      <xdr:spPr>
        <a:xfrm>
          <a:off x="16459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21607</xdr:rowOff>
    </xdr:from>
    <xdr:ext cx="762000" cy="259045"/>
    <xdr:sp macro="" textlink="">
      <xdr:nvSpPr>
        <xdr:cNvPr id="451" name="公債費以外該当値テキスト"/>
        <xdr:cNvSpPr txBox="1"/>
      </xdr:nvSpPr>
      <xdr:spPr>
        <a:xfrm>
          <a:off x="165989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52" name="楕円 451"/>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53" name="テキスト ボックス 452"/>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54" name="楕円 453"/>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55" name="テキスト ボックス 454"/>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163830</xdr:rowOff>
    </xdr:from>
    <xdr:to>
      <xdr:col>69</xdr:col>
      <xdr:colOff>142875</xdr:colOff>
      <xdr:row>76</xdr:row>
      <xdr:rowOff>93980</xdr:rowOff>
    </xdr:to>
    <xdr:sp macro="" textlink="">
      <xdr:nvSpPr>
        <xdr:cNvPr id="456" name="楕円 455"/>
        <xdr:cNvSpPr/>
      </xdr:nvSpPr>
      <xdr:spPr>
        <a:xfrm>
          <a:off x="13843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104157</xdr:rowOff>
    </xdr:from>
    <xdr:ext cx="762000" cy="259045"/>
    <xdr:sp macro="" textlink="">
      <xdr:nvSpPr>
        <xdr:cNvPr id="457" name="テキスト ボックス 456"/>
        <xdr:cNvSpPr txBox="1"/>
      </xdr:nvSpPr>
      <xdr:spPr>
        <a:xfrm>
          <a:off x="13512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58" name="楕円 457"/>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5097</xdr:rowOff>
    </xdr:from>
    <xdr:ext cx="762000" cy="259045"/>
    <xdr:sp macro="" textlink="">
      <xdr:nvSpPr>
        <xdr:cNvPr id="459" name="テキスト ボックス 458"/>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35279</xdr:rowOff>
    </xdr:from>
    <xdr:to>
      <xdr:col>29</xdr:col>
      <xdr:colOff>127000</xdr:colOff>
      <xdr:row>18</xdr:row>
      <xdr:rowOff>56567</xdr:rowOff>
    </xdr:to>
    <xdr:cxnSp macro="">
      <xdr:nvCxnSpPr>
        <xdr:cNvPr id="54" name="直線コネクタ 53"/>
        <xdr:cNvCxnSpPr/>
      </xdr:nvCxnSpPr>
      <xdr:spPr bwMode="auto">
        <a:xfrm flipV="1">
          <a:off x="5003800" y="3169004"/>
          <a:ext cx="647700" cy="21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163826</xdr:rowOff>
    </xdr:from>
    <xdr:ext cx="762000" cy="259045"/>
    <xdr:sp macro="" textlink="">
      <xdr:nvSpPr>
        <xdr:cNvPr id="55" name="人口1人当たり決算額の推移平均値テキスト130"/>
        <xdr:cNvSpPr txBox="1"/>
      </xdr:nvSpPr>
      <xdr:spPr>
        <a:xfrm>
          <a:off x="5740400" y="2783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56567</xdr:rowOff>
    </xdr:from>
    <xdr:to>
      <xdr:col>26</xdr:col>
      <xdr:colOff>50800</xdr:colOff>
      <xdr:row>18</xdr:row>
      <xdr:rowOff>61854</xdr:rowOff>
    </xdr:to>
    <xdr:cxnSp macro="">
      <xdr:nvCxnSpPr>
        <xdr:cNvPr id="57" name="直線コネクタ 56"/>
        <xdr:cNvCxnSpPr/>
      </xdr:nvCxnSpPr>
      <xdr:spPr bwMode="auto">
        <a:xfrm flipV="1">
          <a:off x="4305300" y="3190292"/>
          <a:ext cx="698500" cy="5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121502</xdr:rowOff>
    </xdr:from>
    <xdr:ext cx="736600" cy="259045"/>
    <xdr:sp macro="" textlink="">
      <xdr:nvSpPr>
        <xdr:cNvPr id="59" name="テキスト ボックス 58"/>
        <xdr:cNvSpPr txBox="1"/>
      </xdr:nvSpPr>
      <xdr:spPr>
        <a:xfrm>
          <a:off x="4622800" y="274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61854</xdr:rowOff>
    </xdr:from>
    <xdr:to>
      <xdr:col>22</xdr:col>
      <xdr:colOff>114300</xdr:colOff>
      <xdr:row>18</xdr:row>
      <xdr:rowOff>63283</xdr:rowOff>
    </xdr:to>
    <xdr:cxnSp macro="">
      <xdr:nvCxnSpPr>
        <xdr:cNvPr id="60" name="直線コネクタ 59"/>
        <xdr:cNvCxnSpPr/>
      </xdr:nvCxnSpPr>
      <xdr:spPr bwMode="auto">
        <a:xfrm flipV="1">
          <a:off x="3606800" y="3195579"/>
          <a:ext cx="698500" cy="1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137733</xdr:rowOff>
    </xdr:from>
    <xdr:ext cx="762000" cy="259045"/>
    <xdr:sp macro="" textlink="">
      <xdr:nvSpPr>
        <xdr:cNvPr id="62" name="テキスト ボックス 61"/>
        <xdr:cNvSpPr txBox="1"/>
      </xdr:nvSpPr>
      <xdr:spPr>
        <a:xfrm>
          <a:off x="39243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63283</xdr:rowOff>
    </xdr:from>
    <xdr:to>
      <xdr:col>18</xdr:col>
      <xdr:colOff>177800</xdr:colOff>
      <xdr:row>18</xdr:row>
      <xdr:rowOff>70226</xdr:rowOff>
    </xdr:to>
    <xdr:cxnSp macro="">
      <xdr:nvCxnSpPr>
        <xdr:cNvPr id="63" name="直線コネクタ 62"/>
        <xdr:cNvCxnSpPr/>
      </xdr:nvCxnSpPr>
      <xdr:spPr bwMode="auto">
        <a:xfrm flipV="1">
          <a:off x="2908300" y="3197008"/>
          <a:ext cx="698500" cy="6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137075</xdr:rowOff>
    </xdr:from>
    <xdr:ext cx="762000" cy="259045"/>
    <xdr:sp macro="" textlink="">
      <xdr:nvSpPr>
        <xdr:cNvPr id="65" name="テキスト ボックス 64"/>
        <xdr:cNvSpPr txBox="1"/>
      </xdr:nvSpPr>
      <xdr:spPr>
        <a:xfrm>
          <a:off x="32258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151020</xdr:rowOff>
    </xdr:from>
    <xdr:ext cx="762000" cy="259045"/>
    <xdr:sp macro="" textlink="">
      <xdr:nvSpPr>
        <xdr:cNvPr id="67" name="テキスト ボックス 66"/>
        <xdr:cNvSpPr txBox="1"/>
      </xdr:nvSpPr>
      <xdr:spPr>
        <a:xfrm>
          <a:off x="2527300" y="277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155929</xdr:rowOff>
    </xdr:from>
    <xdr:to>
      <xdr:col>29</xdr:col>
      <xdr:colOff>177800</xdr:colOff>
      <xdr:row>18</xdr:row>
      <xdr:rowOff>86079</xdr:rowOff>
    </xdr:to>
    <xdr:sp macro="" textlink="">
      <xdr:nvSpPr>
        <xdr:cNvPr id="73" name="楕円 72"/>
        <xdr:cNvSpPr/>
      </xdr:nvSpPr>
      <xdr:spPr bwMode="auto">
        <a:xfrm>
          <a:off x="5600700" y="3118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128006</xdr:rowOff>
    </xdr:from>
    <xdr:ext cx="762000" cy="259045"/>
    <xdr:sp macro="" textlink="">
      <xdr:nvSpPr>
        <xdr:cNvPr id="74" name="人口1人当たり決算額の推移該当値テキスト130"/>
        <xdr:cNvSpPr txBox="1"/>
      </xdr:nvSpPr>
      <xdr:spPr>
        <a:xfrm>
          <a:off x="5740400" y="309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5767</xdr:rowOff>
    </xdr:from>
    <xdr:to>
      <xdr:col>26</xdr:col>
      <xdr:colOff>101600</xdr:colOff>
      <xdr:row>18</xdr:row>
      <xdr:rowOff>107367</xdr:rowOff>
    </xdr:to>
    <xdr:sp macro="" textlink="">
      <xdr:nvSpPr>
        <xdr:cNvPr id="75" name="楕円 74"/>
        <xdr:cNvSpPr/>
      </xdr:nvSpPr>
      <xdr:spPr bwMode="auto">
        <a:xfrm>
          <a:off x="4953000" y="3139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92144</xdr:rowOff>
    </xdr:from>
    <xdr:ext cx="736600" cy="259045"/>
    <xdr:sp macro="" textlink="">
      <xdr:nvSpPr>
        <xdr:cNvPr id="76" name="テキスト ボックス 75"/>
        <xdr:cNvSpPr txBox="1"/>
      </xdr:nvSpPr>
      <xdr:spPr>
        <a:xfrm>
          <a:off x="4622800" y="3225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11054</xdr:rowOff>
    </xdr:from>
    <xdr:to>
      <xdr:col>22</xdr:col>
      <xdr:colOff>165100</xdr:colOff>
      <xdr:row>18</xdr:row>
      <xdr:rowOff>112654</xdr:rowOff>
    </xdr:to>
    <xdr:sp macro="" textlink="">
      <xdr:nvSpPr>
        <xdr:cNvPr id="77" name="楕円 76"/>
        <xdr:cNvSpPr/>
      </xdr:nvSpPr>
      <xdr:spPr bwMode="auto">
        <a:xfrm>
          <a:off x="4254500" y="3144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97431</xdr:rowOff>
    </xdr:from>
    <xdr:ext cx="762000" cy="259045"/>
    <xdr:sp macro="" textlink="">
      <xdr:nvSpPr>
        <xdr:cNvPr id="78" name="テキスト ボックス 77"/>
        <xdr:cNvSpPr txBox="1"/>
      </xdr:nvSpPr>
      <xdr:spPr>
        <a:xfrm>
          <a:off x="3924300" y="3231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12483</xdr:rowOff>
    </xdr:from>
    <xdr:to>
      <xdr:col>19</xdr:col>
      <xdr:colOff>38100</xdr:colOff>
      <xdr:row>18</xdr:row>
      <xdr:rowOff>114083</xdr:rowOff>
    </xdr:to>
    <xdr:sp macro="" textlink="">
      <xdr:nvSpPr>
        <xdr:cNvPr id="79" name="楕円 78"/>
        <xdr:cNvSpPr/>
      </xdr:nvSpPr>
      <xdr:spPr bwMode="auto">
        <a:xfrm>
          <a:off x="3556000" y="3146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98860</xdr:rowOff>
    </xdr:from>
    <xdr:ext cx="762000" cy="259045"/>
    <xdr:sp macro="" textlink="">
      <xdr:nvSpPr>
        <xdr:cNvPr id="80" name="テキスト ボックス 79"/>
        <xdr:cNvSpPr txBox="1"/>
      </xdr:nvSpPr>
      <xdr:spPr>
        <a:xfrm>
          <a:off x="3225800" y="323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19426</xdr:rowOff>
    </xdr:from>
    <xdr:to>
      <xdr:col>15</xdr:col>
      <xdr:colOff>101600</xdr:colOff>
      <xdr:row>18</xdr:row>
      <xdr:rowOff>121026</xdr:rowOff>
    </xdr:to>
    <xdr:sp macro="" textlink="">
      <xdr:nvSpPr>
        <xdr:cNvPr id="81" name="楕円 80"/>
        <xdr:cNvSpPr/>
      </xdr:nvSpPr>
      <xdr:spPr bwMode="auto">
        <a:xfrm>
          <a:off x="2857500" y="3153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105803</xdr:rowOff>
    </xdr:from>
    <xdr:ext cx="762000" cy="259045"/>
    <xdr:sp macro="" textlink="">
      <xdr:nvSpPr>
        <xdr:cNvPr id="82" name="テキスト ボックス 81"/>
        <xdr:cNvSpPr txBox="1"/>
      </xdr:nvSpPr>
      <xdr:spPr>
        <a:xfrm>
          <a:off x="2527300" y="323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23444</xdr:rowOff>
    </xdr:from>
    <xdr:to>
      <xdr:col>29</xdr:col>
      <xdr:colOff>127000</xdr:colOff>
      <xdr:row>36</xdr:row>
      <xdr:rowOff>38564</xdr:rowOff>
    </xdr:to>
    <xdr:cxnSp macro="">
      <xdr:nvCxnSpPr>
        <xdr:cNvPr id="118" name="直線コネクタ 117"/>
        <xdr:cNvCxnSpPr/>
      </xdr:nvCxnSpPr>
      <xdr:spPr bwMode="auto">
        <a:xfrm flipV="1">
          <a:off x="5003800" y="6976694"/>
          <a:ext cx="647700" cy="15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8222</xdr:rowOff>
    </xdr:from>
    <xdr:ext cx="762000" cy="259045"/>
    <xdr:sp macro="" textlink="">
      <xdr:nvSpPr>
        <xdr:cNvPr id="119" name="人口1人当たり決算額の推移平均値テキスト445"/>
        <xdr:cNvSpPr txBox="1"/>
      </xdr:nvSpPr>
      <xdr:spPr>
        <a:xfrm>
          <a:off x="5740400" y="6961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281697</xdr:rowOff>
    </xdr:from>
    <xdr:to>
      <xdr:col>26</xdr:col>
      <xdr:colOff>50800</xdr:colOff>
      <xdr:row>36</xdr:row>
      <xdr:rowOff>38564</xdr:rowOff>
    </xdr:to>
    <xdr:cxnSp macro="">
      <xdr:nvCxnSpPr>
        <xdr:cNvPr id="121" name="直線コネクタ 120"/>
        <xdr:cNvCxnSpPr/>
      </xdr:nvCxnSpPr>
      <xdr:spPr bwMode="auto">
        <a:xfrm>
          <a:off x="4305300" y="6892047"/>
          <a:ext cx="698500" cy="99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114995</xdr:rowOff>
    </xdr:from>
    <xdr:ext cx="736600" cy="259045"/>
    <xdr:sp macro="" textlink="">
      <xdr:nvSpPr>
        <xdr:cNvPr id="123" name="テキスト ボックス 122"/>
        <xdr:cNvSpPr txBox="1"/>
      </xdr:nvSpPr>
      <xdr:spPr>
        <a:xfrm>
          <a:off x="4622800" y="706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279052</xdr:rowOff>
    </xdr:from>
    <xdr:to>
      <xdr:col>22</xdr:col>
      <xdr:colOff>114300</xdr:colOff>
      <xdr:row>35</xdr:row>
      <xdr:rowOff>281697</xdr:rowOff>
    </xdr:to>
    <xdr:cxnSp macro="">
      <xdr:nvCxnSpPr>
        <xdr:cNvPr id="124" name="直線コネクタ 123"/>
        <xdr:cNvCxnSpPr/>
      </xdr:nvCxnSpPr>
      <xdr:spPr bwMode="auto">
        <a:xfrm>
          <a:off x="3606800" y="6889402"/>
          <a:ext cx="698500" cy="2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130410</xdr:rowOff>
    </xdr:from>
    <xdr:ext cx="762000" cy="259045"/>
    <xdr:sp macro="" textlink="">
      <xdr:nvSpPr>
        <xdr:cNvPr id="126" name="テキスト ボックス 125"/>
        <xdr:cNvSpPr txBox="1"/>
      </xdr:nvSpPr>
      <xdr:spPr>
        <a:xfrm>
          <a:off x="39243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252861</xdr:rowOff>
    </xdr:from>
    <xdr:to>
      <xdr:col>18</xdr:col>
      <xdr:colOff>177800</xdr:colOff>
      <xdr:row>35</xdr:row>
      <xdr:rowOff>279052</xdr:rowOff>
    </xdr:to>
    <xdr:cxnSp macro="">
      <xdr:nvCxnSpPr>
        <xdr:cNvPr id="127" name="直線コネクタ 126"/>
        <xdr:cNvCxnSpPr/>
      </xdr:nvCxnSpPr>
      <xdr:spPr bwMode="auto">
        <a:xfrm>
          <a:off x="2908300" y="6863211"/>
          <a:ext cx="698500" cy="26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96120</xdr:rowOff>
    </xdr:from>
    <xdr:ext cx="762000" cy="259045"/>
    <xdr:sp macro="" textlink="">
      <xdr:nvSpPr>
        <xdr:cNvPr id="129" name="テキスト ボックス 128"/>
        <xdr:cNvSpPr txBox="1"/>
      </xdr:nvSpPr>
      <xdr:spPr>
        <a:xfrm>
          <a:off x="3225800" y="70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90143</xdr:rowOff>
    </xdr:from>
    <xdr:ext cx="762000" cy="259045"/>
    <xdr:sp macro="" textlink="">
      <xdr:nvSpPr>
        <xdr:cNvPr id="131" name="テキスト ボックス 130"/>
        <xdr:cNvSpPr txBox="1"/>
      </xdr:nvSpPr>
      <xdr:spPr>
        <a:xfrm>
          <a:off x="2527300" y="704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315544</xdr:rowOff>
    </xdr:from>
    <xdr:to>
      <xdr:col>29</xdr:col>
      <xdr:colOff>177800</xdr:colOff>
      <xdr:row>36</xdr:row>
      <xdr:rowOff>74244</xdr:rowOff>
    </xdr:to>
    <xdr:sp macro="" textlink="">
      <xdr:nvSpPr>
        <xdr:cNvPr id="137" name="楕円 136"/>
        <xdr:cNvSpPr/>
      </xdr:nvSpPr>
      <xdr:spPr bwMode="auto">
        <a:xfrm>
          <a:off x="5600700" y="6925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160621</xdr:rowOff>
    </xdr:from>
    <xdr:ext cx="762000" cy="259045"/>
    <xdr:sp macro="" textlink="">
      <xdr:nvSpPr>
        <xdr:cNvPr id="138" name="人口1人当たり決算額の推移該当値テキスト445"/>
        <xdr:cNvSpPr txBox="1"/>
      </xdr:nvSpPr>
      <xdr:spPr>
        <a:xfrm>
          <a:off x="5740400" y="677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330664</xdr:rowOff>
    </xdr:from>
    <xdr:to>
      <xdr:col>26</xdr:col>
      <xdr:colOff>101600</xdr:colOff>
      <xdr:row>36</xdr:row>
      <xdr:rowOff>89364</xdr:rowOff>
    </xdr:to>
    <xdr:sp macro="" textlink="">
      <xdr:nvSpPr>
        <xdr:cNvPr id="139" name="楕円 138"/>
        <xdr:cNvSpPr/>
      </xdr:nvSpPr>
      <xdr:spPr bwMode="auto">
        <a:xfrm>
          <a:off x="4953000" y="6941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99541</xdr:rowOff>
    </xdr:from>
    <xdr:ext cx="736600" cy="259045"/>
    <xdr:sp macro="" textlink="">
      <xdr:nvSpPr>
        <xdr:cNvPr id="140" name="テキスト ボックス 139"/>
        <xdr:cNvSpPr txBox="1"/>
      </xdr:nvSpPr>
      <xdr:spPr>
        <a:xfrm>
          <a:off x="4622800" y="6709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230897</xdr:rowOff>
    </xdr:from>
    <xdr:to>
      <xdr:col>22</xdr:col>
      <xdr:colOff>165100</xdr:colOff>
      <xdr:row>35</xdr:row>
      <xdr:rowOff>332497</xdr:rowOff>
    </xdr:to>
    <xdr:sp macro="" textlink="">
      <xdr:nvSpPr>
        <xdr:cNvPr id="141" name="楕円 140"/>
        <xdr:cNvSpPr/>
      </xdr:nvSpPr>
      <xdr:spPr bwMode="auto">
        <a:xfrm>
          <a:off x="4254500" y="6841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342674</xdr:rowOff>
    </xdr:from>
    <xdr:ext cx="762000" cy="259045"/>
    <xdr:sp macro="" textlink="">
      <xdr:nvSpPr>
        <xdr:cNvPr id="142" name="テキスト ボックス 141"/>
        <xdr:cNvSpPr txBox="1"/>
      </xdr:nvSpPr>
      <xdr:spPr>
        <a:xfrm>
          <a:off x="3924300" y="661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228252</xdr:rowOff>
    </xdr:from>
    <xdr:to>
      <xdr:col>19</xdr:col>
      <xdr:colOff>38100</xdr:colOff>
      <xdr:row>35</xdr:row>
      <xdr:rowOff>329852</xdr:rowOff>
    </xdr:to>
    <xdr:sp macro="" textlink="">
      <xdr:nvSpPr>
        <xdr:cNvPr id="143" name="楕円 142"/>
        <xdr:cNvSpPr/>
      </xdr:nvSpPr>
      <xdr:spPr bwMode="auto">
        <a:xfrm>
          <a:off x="3556000" y="6838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340029</xdr:rowOff>
    </xdr:from>
    <xdr:ext cx="762000" cy="259045"/>
    <xdr:sp macro="" textlink="">
      <xdr:nvSpPr>
        <xdr:cNvPr id="144" name="テキスト ボックス 143"/>
        <xdr:cNvSpPr txBox="1"/>
      </xdr:nvSpPr>
      <xdr:spPr>
        <a:xfrm>
          <a:off x="3225800" y="6607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202061</xdr:rowOff>
    </xdr:from>
    <xdr:to>
      <xdr:col>15</xdr:col>
      <xdr:colOff>101600</xdr:colOff>
      <xdr:row>35</xdr:row>
      <xdr:rowOff>303661</xdr:rowOff>
    </xdr:to>
    <xdr:sp macro="" textlink="">
      <xdr:nvSpPr>
        <xdr:cNvPr id="145" name="楕円 144"/>
        <xdr:cNvSpPr/>
      </xdr:nvSpPr>
      <xdr:spPr bwMode="auto">
        <a:xfrm>
          <a:off x="2857500" y="6812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313838</xdr:rowOff>
    </xdr:from>
    <xdr:ext cx="762000" cy="259045"/>
    <xdr:sp macro="" textlink="">
      <xdr:nvSpPr>
        <xdr:cNvPr id="146" name="テキスト ボックス 145"/>
        <xdr:cNvSpPr txBox="1"/>
      </xdr:nvSpPr>
      <xdr:spPr>
        <a:xfrm>
          <a:off x="2527300" y="658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60,345
60,007
725.65
45,416,215
43,077,213
2,152,869
18,234,083
34,894,912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125299</xdr:rowOff>
    </xdr:from>
    <xdr:to>
      <xdr:col>24</xdr:col>
      <xdr:colOff>63500</xdr:colOff>
      <xdr:row>39</xdr:row>
      <xdr:rowOff>8155</xdr:rowOff>
    </xdr:to>
    <xdr:cxnSp macro="">
      <xdr:nvCxnSpPr>
        <xdr:cNvPr id="65" name="直線コネクタ 64"/>
        <xdr:cNvCxnSpPr/>
      </xdr:nvCxnSpPr>
      <xdr:spPr>
        <a:xfrm flipV="1">
          <a:off x="3797300" y="6640399"/>
          <a:ext cx="838200" cy="5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37511</xdr:rowOff>
    </xdr:from>
    <xdr:ext cx="534377" cy="259045"/>
    <xdr:sp macro="" textlink="">
      <xdr:nvSpPr>
        <xdr:cNvPr id="66" name="人件費平均値テキスト"/>
        <xdr:cNvSpPr txBox="1"/>
      </xdr:nvSpPr>
      <xdr:spPr>
        <a:xfrm>
          <a:off x="4686300" y="603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167804</xdr:rowOff>
    </xdr:from>
    <xdr:to>
      <xdr:col>19</xdr:col>
      <xdr:colOff>177800</xdr:colOff>
      <xdr:row>39</xdr:row>
      <xdr:rowOff>8155</xdr:rowOff>
    </xdr:to>
    <xdr:cxnSp macro="">
      <xdr:nvCxnSpPr>
        <xdr:cNvPr id="68" name="直線コネクタ 67"/>
        <xdr:cNvCxnSpPr/>
      </xdr:nvCxnSpPr>
      <xdr:spPr>
        <a:xfrm>
          <a:off x="2908300" y="6682904"/>
          <a:ext cx="889000" cy="1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76768</xdr:rowOff>
    </xdr:from>
    <xdr:ext cx="534377" cy="259045"/>
    <xdr:sp macro="" textlink="">
      <xdr:nvSpPr>
        <xdr:cNvPr id="70" name="テキスト ボックス 69"/>
        <xdr:cNvSpPr txBox="1"/>
      </xdr:nvSpPr>
      <xdr:spPr>
        <a:xfrm>
          <a:off x="3530111" y="607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151859</xdr:rowOff>
    </xdr:from>
    <xdr:to>
      <xdr:col>15</xdr:col>
      <xdr:colOff>50800</xdr:colOff>
      <xdr:row>38</xdr:row>
      <xdr:rowOff>167804</xdr:rowOff>
    </xdr:to>
    <xdr:cxnSp macro="">
      <xdr:nvCxnSpPr>
        <xdr:cNvPr id="71" name="直線コネクタ 70"/>
        <xdr:cNvCxnSpPr/>
      </xdr:nvCxnSpPr>
      <xdr:spPr>
        <a:xfrm>
          <a:off x="2019300" y="6666959"/>
          <a:ext cx="889000" cy="1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80554</xdr:rowOff>
    </xdr:from>
    <xdr:ext cx="534377" cy="259045"/>
    <xdr:sp macro="" textlink="">
      <xdr:nvSpPr>
        <xdr:cNvPr id="73" name="テキスト ボックス 72"/>
        <xdr:cNvSpPr txBox="1"/>
      </xdr:nvSpPr>
      <xdr:spPr>
        <a:xfrm>
          <a:off x="2641111" y="608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151859</xdr:rowOff>
    </xdr:from>
    <xdr:to>
      <xdr:col>10</xdr:col>
      <xdr:colOff>114300</xdr:colOff>
      <xdr:row>38</xdr:row>
      <xdr:rowOff>159188</xdr:rowOff>
    </xdr:to>
    <xdr:cxnSp macro="">
      <xdr:nvCxnSpPr>
        <xdr:cNvPr id="74" name="直線コネクタ 73"/>
        <xdr:cNvCxnSpPr/>
      </xdr:nvCxnSpPr>
      <xdr:spPr>
        <a:xfrm flipV="1">
          <a:off x="1130300" y="6666959"/>
          <a:ext cx="889000" cy="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80897</xdr:rowOff>
    </xdr:from>
    <xdr:ext cx="534377" cy="259045"/>
    <xdr:sp macro="" textlink="">
      <xdr:nvSpPr>
        <xdr:cNvPr id="76" name="テキスト ボックス 75"/>
        <xdr:cNvSpPr txBox="1"/>
      </xdr:nvSpPr>
      <xdr:spPr>
        <a:xfrm>
          <a:off x="1752111" y="608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86541</xdr:rowOff>
    </xdr:from>
    <xdr:ext cx="534377" cy="259045"/>
    <xdr:sp macro="" textlink="">
      <xdr:nvSpPr>
        <xdr:cNvPr id="78" name="テキスト ボックス 77"/>
        <xdr:cNvSpPr txBox="1"/>
      </xdr:nvSpPr>
      <xdr:spPr>
        <a:xfrm>
          <a:off x="863111" y="608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74499</xdr:rowOff>
    </xdr:from>
    <xdr:to>
      <xdr:col>24</xdr:col>
      <xdr:colOff>114300</xdr:colOff>
      <xdr:row>39</xdr:row>
      <xdr:rowOff>4649</xdr:rowOff>
    </xdr:to>
    <xdr:sp macro="" textlink="">
      <xdr:nvSpPr>
        <xdr:cNvPr id="84" name="楕円 83"/>
        <xdr:cNvSpPr/>
      </xdr:nvSpPr>
      <xdr:spPr>
        <a:xfrm>
          <a:off x="4584700" y="65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160876</xdr:rowOff>
    </xdr:from>
    <xdr:ext cx="534377" cy="259045"/>
    <xdr:sp macro="" textlink="">
      <xdr:nvSpPr>
        <xdr:cNvPr id="85" name="人件費該当値テキスト"/>
        <xdr:cNvSpPr txBox="1"/>
      </xdr:nvSpPr>
      <xdr:spPr>
        <a:xfrm>
          <a:off x="4686300" y="650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128805</xdr:rowOff>
    </xdr:from>
    <xdr:to>
      <xdr:col>20</xdr:col>
      <xdr:colOff>38100</xdr:colOff>
      <xdr:row>39</xdr:row>
      <xdr:rowOff>58955</xdr:rowOff>
    </xdr:to>
    <xdr:sp macro="" textlink="">
      <xdr:nvSpPr>
        <xdr:cNvPr id="86" name="楕円 85"/>
        <xdr:cNvSpPr/>
      </xdr:nvSpPr>
      <xdr:spPr>
        <a:xfrm>
          <a:off x="3746500" y="66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50082</xdr:rowOff>
    </xdr:from>
    <xdr:ext cx="534377" cy="259045"/>
    <xdr:sp macro="" textlink="">
      <xdr:nvSpPr>
        <xdr:cNvPr id="87" name="テキスト ボックス 86"/>
        <xdr:cNvSpPr txBox="1"/>
      </xdr:nvSpPr>
      <xdr:spPr>
        <a:xfrm>
          <a:off x="3530111" y="673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117004</xdr:rowOff>
    </xdr:from>
    <xdr:to>
      <xdr:col>15</xdr:col>
      <xdr:colOff>101600</xdr:colOff>
      <xdr:row>39</xdr:row>
      <xdr:rowOff>47154</xdr:rowOff>
    </xdr:to>
    <xdr:sp macro="" textlink="">
      <xdr:nvSpPr>
        <xdr:cNvPr id="88" name="楕円 87"/>
        <xdr:cNvSpPr/>
      </xdr:nvSpPr>
      <xdr:spPr>
        <a:xfrm>
          <a:off x="2857500" y="663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38281</xdr:rowOff>
    </xdr:from>
    <xdr:ext cx="534377" cy="259045"/>
    <xdr:sp macro="" textlink="">
      <xdr:nvSpPr>
        <xdr:cNvPr id="89" name="テキスト ボックス 88"/>
        <xdr:cNvSpPr txBox="1"/>
      </xdr:nvSpPr>
      <xdr:spPr>
        <a:xfrm>
          <a:off x="2641111" y="67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101059</xdr:rowOff>
    </xdr:from>
    <xdr:to>
      <xdr:col>10</xdr:col>
      <xdr:colOff>165100</xdr:colOff>
      <xdr:row>39</xdr:row>
      <xdr:rowOff>31209</xdr:rowOff>
    </xdr:to>
    <xdr:sp macro="" textlink="">
      <xdr:nvSpPr>
        <xdr:cNvPr id="90" name="楕円 89"/>
        <xdr:cNvSpPr/>
      </xdr:nvSpPr>
      <xdr:spPr>
        <a:xfrm>
          <a:off x="1968500" y="661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22336</xdr:rowOff>
    </xdr:from>
    <xdr:ext cx="534377" cy="259045"/>
    <xdr:sp macro="" textlink="">
      <xdr:nvSpPr>
        <xdr:cNvPr id="91" name="テキスト ボックス 90"/>
        <xdr:cNvSpPr txBox="1"/>
      </xdr:nvSpPr>
      <xdr:spPr>
        <a:xfrm>
          <a:off x="1752111" y="670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108388</xdr:rowOff>
    </xdr:from>
    <xdr:to>
      <xdr:col>6</xdr:col>
      <xdr:colOff>38100</xdr:colOff>
      <xdr:row>39</xdr:row>
      <xdr:rowOff>38538</xdr:rowOff>
    </xdr:to>
    <xdr:sp macro="" textlink="">
      <xdr:nvSpPr>
        <xdr:cNvPr id="92" name="楕円 91"/>
        <xdr:cNvSpPr/>
      </xdr:nvSpPr>
      <xdr:spPr>
        <a:xfrm>
          <a:off x="1079500" y="662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29665</xdr:rowOff>
    </xdr:from>
    <xdr:ext cx="534377" cy="259045"/>
    <xdr:sp macro="" textlink="">
      <xdr:nvSpPr>
        <xdr:cNvPr id="93" name="テキスト ボックス 92"/>
        <xdr:cNvSpPr txBox="1"/>
      </xdr:nvSpPr>
      <xdr:spPr>
        <a:xfrm>
          <a:off x="863111" y="671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135667</xdr:rowOff>
    </xdr:from>
    <xdr:to>
      <xdr:col>24</xdr:col>
      <xdr:colOff>63500</xdr:colOff>
      <xdr:row>58</xdr:row>
      <xdr:rowOff>4042</xdr:rowOff>
    </xdr:to>
    <xdr:cxnSp macro="">
      <xdr:nvCxnSpPr>
        <xdr:cNvPr id="125" name="直線コネクタ 124"/>
        <xdr:cNvCxnSpPr/>
      </xdr:nvCxnSpPr>
      <xdr:spPr>
        <a:xfrm flipV="1">
          <a:off x="3797300" y="9736867"/>
          <a:ext cx="838200" cy="21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72327</xdr:rowOff>
    </xdr:from>
    <xdr:ext cx="534377" cy="259045"/>
    <xdr:sp macro="" textlink="">
      <xdr:nvSpPr>
        <xdr:cNvPr id="126" name="物件費平均値テキスト"/>
        <xdr:cNvSpPr txBox="1"/>
      </xdr:nvSpPr>
      <xdr:spPr>
        <a:xfrm>
          <a:off x="4686300" y="9502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4042</xdr:rowOff>
    </xdr:from>
    <xdr:to>
      <xdr:col>19</xdr:col>
      <xdr:colOff>177800</xdr:colOff>
      <xdr:row>59</xdr:row>
      <xdr:rowOff>25531</xdr:rowOff>
    </xdr:to>
    <xdr:cxnSp macro="">
      <xdr:nvCxnSpPr>
        <xdr:cNvPr id="128" name="直線コネクタ 127"/>
        <xdr:cNvCxnSpPr/>
      </xdr:nvCxnSpPr>
      <xdr:spPr>
        <a:xfrm flipV="1">
          <a:off x="2908300" y="9948142"/>
          <a:ext cx="889000" cy="19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43578</xdr:rowOff>
    </xdr:from>
    <xdr:ext cx="534377" cy="259045"/>
    <xdr:sp macro="" textlink="">
      <xdr:nvSpPr>
        <xdr:cNvPr id="130" name="テキスト ボックス 129"/>
        <xdr:cNvSpPr txBox="1"/>
      </xdr:nvSpPr>
      <xdr:spPr>
        <a:xfrm>
          <a:off x="3530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25531</xdr:rowOff>
    </xdr:from>
    <xdr:to>
      <xdr:col>15</xdr:col>
      <xdr:colOff>50800</xdr:colOff>
      <xdr:row>59</xdr:row>
      <xdr:rowOff>96364</xdr:rowOff>
    </xdr:to>
    <xdr:cxnSp macro="">
      <xdr:nvCxnSpPr>
        <xdr:cNvPr id="131" name="直線コネクタ 130"/>
        <xdr:cNvCxnSpPr/>
      </xdr:nvCxnSpPr>
      <xdr:spPr>
        <a:xfrm flipV="1">
          <a:off x="2019300" y="10141081"/>
          <a:ext cx="889000" cy="7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117987</xdr:rowOff>
    </xdr:from>
    <xdr:ext cx="534377" cy="259045"/>
    <xdr:sp macro="" textlink="">
      <xdr:nvSpPr>
        <xdr:cNvPr id="133" name="テキスト ボックス 132"/>
        <xdr:cNvSpPr txBox="1"/>
      </xdr:nvSpPr>
      <xdr:spPr>
        <a:xfrm>
          <a:off x="2641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54873</xdr:rowOff>
    </xdr:from>
    <xdr:to>
      <xdr:col>10</xdr:col>
      <xdr:colOff>114300</xdr:colOff>
      <xdr:row>59</xdr:row>
      <xdr:rowOff>96364</xdr:rowOff>
    </xdr:to>
    <xdr:cxnSp macro="">
      <xdr:nvCxnSpPr>
        <xdr:cNvPr id="134" name="直線コネクタ 133"/>
        <xdr:cNvCxnSpPr/>
      </xdr:nvCxnSpPr>
      <xdr:spPr>
        <a:xfrm>
          <a:off x="1130300" y="10170423"/>
          <a:ext cx="889000" cy="4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143476</xdr:rowOff>
    </xdr:from>
    <xdr:ext cx="534377" cy="259045"/>
    <xdr:sp macro="" textlink="">
      <xdr:nvSpPr>
        <xdr:cNvPr id="136" name="テキスト ボックス 135"/>
        <xdr:cNvSpPr txBox="1"/>
      </xdr:nvSpPr>
      <xdr:spPr>
        <a:xfrm>
          <a:off x="1752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2250</xdr:rowOff>
    </xdr:from>
    <xdr:ext cx="534377" cy="259045"/>
    <xdr:sp macro="" textlink="">
      <xdr:nvSpPr>
        <xdr:cNvPr id="138" name="テキスト ボックス 137"/>
        <xdr:cNvSpPr txBox="1"/>
      </xdr:nvSpPr>
      <xdr:spPr>
        <a:xfrm>
          <a:off x="863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84867</xdr:rowOff>
    </xdr:from>
    <xdr:to>
      <xdr:col>24</xdr:col>
      <xdr:colOff>114300</xdr:colOff>
      <xdr:row>57</xdr:row>
      <xdr:rowOff>15017</xdr:rowOff>
    </xdr:to>
    <xdr:sp macro="" textlink="">
      <xdr:nvSpPr>
        <xdr:cNvPr id="144" name="楕円 143"/>
        <xdr:cNvSpPr/>
      </xdr:nvSpPr>
      <xdr:spPr>
        <a:xfrm>
          <a:off x="4584700" y="968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63294</xdr:rowOff>
    </xdr:from>
    <xdr:ext cx="534377" cy="259045"/>
    <xdr:sp macro="" textlink="">
      <xdr:nvSpPr>
        <xdr:cNvPr id="145" name="物件費該当値テキスト"/>
        <xdr:cNvSpPr txBox="1"/>
      </xdr:nvSpPr>
      <xdr:spPr>
        <a:xfrm>
          <a:off x="4686300" y="966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124692</xdr:rowOff>
    </xdr:from>
    <xdr:to>
      <xdr:col>20</xdr:col>
      <xdr:colOff>38100</xdr:colOff>
      <xdr:row>58</xdr:row>
      <xdr:rowOff>54842</xdr:rowOff>
    </xdr:to>
    <xdr:sp macro="" textlink="">
      <xdr:nvSpPr>
        <xdr:cNvPr id="146" name="楕円 145"/>
        <xdr:cNvSpPr/>
      </xdr:nvSpPr>
      <xdr:spPr>
        <a:xfrm>
          <a:off x="3746500" y="989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45969</xdr:rowOff>
    </xdr:from>
    <xdr:ext cx="534377" cy="259045"/>
    <xdr:sp macro="" textlink="">
      <xdr:nvSpPr>
        <xdr:cNvPr id="147" name="テキスト ボックス 146"/>
        <xdr:cNvSpPr txBox="1"/>
      </xdr:nvSpPr>
      <xdr:spPr>
        <a:xfrm>
          <a:off x="3530111" y="999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146181</xdr:rowOff>
    </xdr:from>
    <xdr:to>
      <xdr:col>15</xdr:col>
      <xdr:colOff>101600</xdr:colOff>
      <xdr:row>59</xdr:row>
      <xdr:rowOff>76331</xdr:rowOff>
    </xdr:to>
    <xdr:sp macro="" textlink="">
      <xdr:nvSpPr>
        <xdr:cNvPr id="148" name="楕円 147"/>
        <xdr:cNvSpPr/>
      </xdr:nvSpPr>
      <xdr:spPr>
        <a:xfrm>
          <a:off x="2857500" y="1009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67458</xdr:rowOff>
    </xdr:from>
    <xdr:ext cx="534377" cy="259045"/>
    <xdr:sp macro="" textlink="">
      <xdr:nvSpPr>
        <xdr:cNvPr id="149" name="テキスト ボックス 148"/>
        <xdr:cNvSpPr txBox="1"/>
      </xdr:nvSpPr>
      <xdr:spPr>
        <a:xfrm>
          <a:off x="2641111" y="1018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45564</xdr:rowOff>
    </xdr:from>
    <xdr:to>
      <xdr:col>10</xdr:col>
      <xdr:colOff>165100</xdr:colOff>
      <xdr:row>59</xdr:row>
      <xdr:rowOff>147164</xdr:rowOff>
    </xdr:to>
    <xdr:sp macro="" textlink="">
      <xdr:nvSpPr>
        <xdr:cNvPr id="150" name="楕円 149"/>
        <xdr:cNvSpPr/>
      </xdr:nvSpPr>
      <xdr:spPr>
        <a:xfrm>
          <a:off x="1968500" y="1016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138291</xdr:rowOff>
    </xdr:from>
    <xdr:ext cx="534377" cy="259045"/>
    <xdr:sp macro="" textlink="">
      <xdr:nvSpPr>
        <xdr:cNvPr id="151" name="テキスト ボックス 150"/>
        <xdr:cNvSpPr txBox="1"/>
      </xdr:nvSpPr>
      <xdr:spPr>
        <a:xfrm>
          <a:off x="1752111" y="1025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4073</xdr:rowOff>
    </xdr:from>
    <xdr:to>
      <xdr:col>6</xdr:col>
      <xdr:colOff>38100</xdr:colOff>
      <xdr:row>59</xdr:row>
      <xdr:rowOff>105673</xdr:rowOff>
    </xdr:to>
    <xdr:sp macro="" textlink="">
      <xdr:nvSpPr>
        <xdr:cNvPr id="152" name="楕円 151"/>
        <xdr:cNvSpPr/>
      </xdr:nvSpPr>
      <xdr:spPr>
        <a:xfrm>
          <a:off x="1079500" y="1011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96800</xdr:rowOff>
    </xdr:from>
    <xdr:ext cx="534377" cy="259045"/>
    <xdr:sp macro="" textlink="">
      <xdr:nvSpPr>
        <xdr:cNvPr id="153" name="テキスト ボックス 152"/>
        <xdr:cNvSpPr txBox="1"/>
      </xdr:nvSpPr>
      <xdr:spPr>
        <a:xfrm>
          <a:off x="863111" y="1021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41783</xdr:rowOff>
    </xdr:from>
    <xdr:to>
      <xdr:col>24</xdr:col>
      <xdr:colOff>63500</xdr:colOff>
      <xdr:row>75</xdr:row>
      <xdr:rowOff>168503</xdr:rowOff>
    </xdr:to>
    <xdr:cxnSp macro="">
      <xdr:nvCxnSpPr>
        <xdr:cNvPr id="182" name="直線コネクタ 181"/>
        <xdr:cNvCxnSpPr/>
      </xdr:nvCxnSpPr>
      <xdr:spPr>
        <a:xfrm flipV="1">
          <a:off x="3797300" y="12900533"/>
          <a:ext cx="838200" cy="1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11434</xdr:rowOff>
    </xdr:from>
    <xdr:ext cx="469744" cy="259045"/>
    <xdr:sp macro="" textlink="">
      <xdr:nvSpPr>
        <xdr:cNvPr id="183" name="維持補修費平均値テキスト"/>
        <xdr:cNvSpPr txBox="1"/>
      </xdr:nvSpPr>
      <xdr:spPr>
        <a:xfrm>
          <a:off x="4686300" y="13213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120307</xdr:rowOff>
    </xdr:from>
    <xdr:to>
      <xdr:col>19</xdr:col>
      <xdr:colOff>177800</xdr:colOff>
      <xdr:row>75</xdr:row>
      <xdr:rowOff>168503</xdr:rowOff>
    </xdr:to>
    <xdr:cxnSp macro="">
      <xdr:nvCxnSpPr>
        <xdr:cNvPr id="185" name="直線コネクタ 184"/>
        <xdr:cNvCxnSpPr/>
      </xdr:nvCxnSpPr>
      <xdr:spPr>
        <a:xfrm>
          <a:off x="2908300" y="12979057"/>
          <a:ext cx="889000" cy="4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29075</xdr:rowOff>
    </xdr:from>
    <xdr:ext cx="469744" cy="259045"/>
    <xdr:sp macro="" textlink="">
      <xdr:nvSpPr>
        <xdr:cNvPr id="187" name="テキスト ボックス 186"/>
        <xdr:cNvSpPr txBox="1"/>
      </xdr:nvSpPr>
      <xdr:spPr>
        <a:xfrm>
          <a:off x="3562428" y="134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120307</xdr:rowOff>
    </xdr:from>
    <xdr:to>
      <xdr:col>15</xdr:col>
      <xdr:colOff>50800</xdr:colOff>
      <xdr:row>76</xdr:row>
      <xdr:rowOff>29363</xdr:rowOff>
    </xdr:to>
    <xdr:cxnSp macro="">
      <xdr:nvCxnSpPr>
        <xdr:cNvPr id="188" name="直線コネクタ 187"/>
        <xdr:cNvCxnSpPr/>
      </xdr:nvCxnSpPr>
      <xdr:spPr>
        <a:xfrm flipV="1">
          <a:off x="2019300" y="12979057"/>
          <a:ext cx="889000" cy="8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163186</xdr:rowOff>
    </xdr:from>
    <xdr:ext cx="469744" cy="259045"/>
    <xdr:sp macro="" textlink="">
      <xdr:nvSpPr>
        <xdr:cNvPr id="190" name="テキスト ボックス 189"/>
        <xdr:cNvSpPr txBox="1"/>
      </xdr:nvSpPr>
      <xdr:spPr>
        <a:xfrm>
          <a:off x="2673428" y="1336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29363</xdr:rowOff>
    </xdr:from>
    <xdr:to>
      <xdr:col>10</xdr:col>
      <xdr:colOff>114300</xdr:colOff>
      <xdr:row>76</xdr:row>
      <xdr:rowOff>123165</xdr:rowOff>
    </xdr:to>
    <xdr:cxnSp macro="">
      <xdr:nvCxnSpPr>
        <xdr:cNvPr id="191" name="直線コネクタ 190"/>
        <xdr:cNvCxnSpPr/>
      </xdr:nvCxnSpPr>
      <xdr:spPr>
        <a:xfrm flipV="1">
          <a:off x="1130300" y="13059563"/>
          <a:ext cx="889000" cy="9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124401</xdr:rowOff>
    </xdr:from>
    <xdr:ext cx="469744" cy="259045"/>
    <xdr:sp macro="" textlink="">
      <xdr:nvSpPr>
        <xdr:cNvPr id="193" name="テキスト ボックス 192"/>
        <xdr:cNvSpPr txBox="1"/>
      </xdr:nvSpPr>
      <xdr:spPr>
        <a:xfrm>
          <a:off x="1784428"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1528</xdr:rowOff>
    </xdr:from>
    <xdr:ext cx="469744" cy="259045"/>
    <xdr:sp macro="" textlink="">
      <xdr:nvSpPr>
        <xdr:cNvPr id="195" name="テキスト ボックス 194"/>
        <xdr:cNvSpPr txBox="1"/>
      </xdr:nvSpPr>
      <xdr:spPr>
        <a:xfrm>
          <a:off x="895428" y="1337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162433</xdr:rowOff>
    </xdr:from>
    <xdr:to>
      <xdr:col>24</xdr:col>
      <xdr:colOff>114300</xdr:colOff>
      <xdr:row>75</xdr:row>
      <xdr:rowOff>92583</xdr:rowOff>
    </xdr:to>
    <xdr:sp macro="" textlink="">
      <xdr:nvSpPr>
        <xdr:cNvPr id="201" name="楕円 200"/>
        <xdr:cNvSpPr/>
      </xdr:nvSpPr>
      <xdr:spPr>
        <a:xfrm>
          <a:off x="4584700" y="1284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13860</xdr:rowOff>
    </xdr:from>
    <xdr:ext cx="534377" cy="259045"/>
    <xdr:sp macro="" textlink="">
      <xdr:nvSpPr>
        <xdr:cNvPr id="202" name="維持補修費該当値テキスト"/>
        <xdr:cNvSpPr txBox="1"/>
      </xdr:nvSpPr>
      <xdr:spPr>
        <a:xfrm>
          <a:off x="4686300" y="1270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117704</xdr:rowOff>
    </xdr:from>
    <xdr:to>
      <xdr:col>20</xdr:col>
      <xdr:colOff>38100</xdr:colOff>
      <xdr:row>76</xdr:row>
      <xdr:rowOff>47854</xdr:rowOff>
    </xdr:to>
    <xdr:sp macro="" textlink="">
      <xdr:nvSpPr>
        <xdr:cNvPr id="203" name="楕円 202"/>
        <xdr:cNvSpPr/>
      </xdr:nvSpPr>
      <xdr:spPr>
        <a:xfrm>
          <a:off x="3746500" y="1297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64381</xdr:rowOff>
    </xdr:from>
    <xdr:ext cx="534377" cy="259045"/>
    <xdr:sp macro="" textlink="">
      <xdr:nvSpPr>
        <xdr:cNvPr id="204" name="テキスト ボックス 203"/>
        <xdr:cNvSpPr txBox="1"/>
      </xdr:nvSpPr>
      <xdr:spPr>
        <a:xfrm>
          <a:off x="3530111" y="1275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69507</xdr:rowOff>
    </xdr:from>
    <xdr:to>
      <xdr:col>15</xdr:col>
      <xdr:colOff>101600</xdr:colOff>
      <xdr:row>75</xdr:row>
      <xdr:rowOff>171107</xdr:rowOff>
    </xdr:to>
    <xdr:sp macro="" textlink="">
      <xdr:nvSpPr>
        <xdr:cNvPr id="205" name="楕円 204"/>
        <xdr:cNvSpPr/>
      </xdr:nvSpPr>
      <xdr:spPr>
        <a:xfrm>
          <a:off x="2857500" y="1292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16184</xdr:rowOff>
    </xdr:from>
    <xdr:ext cx="534377" cy="259045"/>
    <xdr:sp macro="" textlink="">
      <xdr:nvSpPr>
        <xdr:cNvPr id="206" name="テキスト ボックス 205"/>
        <xdr:cNvSpPr txBox="1"/>
      </xdr:nvSpPr>
      <xdr:spPr>
        <a:xfrm>
          <a:off x="2641111" y="1270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150013</xdr:rowOff>
    </xdr:from>
    <xdr:to>
      <xdr:col>10</xdr:col>
      <xdr:colOff>165100</xdr:colOff>
      <xdr:row>76</xdr:row>
      <xdr:rowOff>80163</xdr:rowOff>
    </xdr:to>
    <xdr:sp macro="" textlink="">
      <xdr:nvSpPr>
        <xdr:cNvPr id="207" name="楕円 206"/>
        <xdr:cNvSpPr/>
      </xdr:nvSpPr>
      <xdr:spPr>
        <a:xfrm>
          <a:off x="1968500" y="1300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96690</xdr:rowOff>
    </xdr:from>
    <xdr:ext cx="534377" cy="259045"/>
    <xdr:sp macro="" textlink="">
      <xdr:nvSpPr>
        <xdr:cNvPr id="208" name="テキスト ボックス 207"/>
        <xdr:cNvSpPr txBox="1"/>
      </xdr:nvSpPr>
      <xdr:spPr>
        <a:xfrm>
          <a:off x="1752111" y="1278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72365</xdr:rowOff>
    </xdr:from>
    <xdr:to>
      <xdr:col>6</xdr:col>
      <xdr:colOff>38100</xdr:colOff>
      <xdr:row>77</xdr:row>
      <xdr:rowOff>2515</xdr:rowOff>
    </xdr:to>
    <xdr:sp macro="" textlink="">
      <xdr:nvSpPr>
        <xdr:cNvPr id="209" name="楕円 208"/>
        <xdr:cNvSpPr/>
      </xdr:nvSpPr>
      <xdr:spPr>
        <a:xfrm>
          <a:off x="1079500" y="131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19042</xdr:rowOff>
    </xdr:from>
    <xdr:ext cx="534377" cy="259045"/>
    <xdr:sp macro="" textlink="">
      <xdr:nvSpPr>
        <xdr:cNvPr id="210" name="テキスト ボックス 209"/>
        <xdr:cNvSpPr txBox="1"/>
      </xdr:nvSpPr>
      <xdr:spPr>
        <a:xfrm>
          <a:off x="863111" y="1287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164528</xdr:rowOff>
    </xdr:from>
    <xdr:to>
      <xdr:col>24</xdr:col>
      <xdr:colOff>63500</xdr:colOff>
      <xdr:row>93</xdr:row>
      <xdr:rowOff>170345</xdr:rowOff>
    </xdr:to>
    <xdr:cxnSp macro="">
      <xdr:nvCxnSpPr>
        <xdr:cNvPr id="240" name="直線コネクタ 239"/>
        <xdr:cNvCxnSpPr/>
      </xdr:nvCxnSpPr>
      <xdr:spPr>
        <a:xfrm flipV="1">
          <a:off x="3797300" y="16109378"/>
          <a:ext cx="838200" cy="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103624</xdr:rowOff>
    </xdr:from>
    <xdr:ext cx="599010" cy="259045"/>
    <xdr:sp macro="" textlink="">
      <xdr:nvSpPr>
        <xdr:cNvPr id="241" name="扶助費平均値テキスト"/>
        <xdr:cNvSpPr txBox="1"/>
      </xdr:nvSpPr>
      <xdr:spPr>
        <a:xfrm>
          <a:off x="4686300" y="16391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170345</xdr:rowOff>
    </xdr:from>
    <xdr:to>
      <xdr:col>19</xdr:col>
      <xdr:colOff>177800</xdr:colOff>
      <xdr:row>94</xdr:row>
      <xdr:rowOff>59868</xdr:rowOff>
    </xdr:to>
    <xdr:cxnSp macro="">
      <xdr:nvCxnSpPr>
        <xdr:cNvPr id="243" name="直線コネクタ 242"/>
        <xdr:cNvCxnSpPr/>
      </xdr:nvCxnSpPr>
      <xdr:spPr>
        <a:xfrm flipV="1">
          <a:off x="2908300" y="16115195"/>
          <a:ext cx="889000" cy="6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84027</xdr:rowOff>
    </xdr:from>
    <xdr:ext cx="599010" cy="259045"/>
    <xdr:sp macro="" textlink="">
      <xdr:nvSpPr>
        <xdr:cNvPr id="245" name="テキスト ボックス 244"/>
        <xdr:cNvSpPr txBox="1"/>
      </xdr:nvSpPr>
      <xdr:spPr>
        <a:xfrm>
          <a:off x="3497795" y="1654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59868</xdr:rowOff>
    </xdr:from>
    <xdr:to>
      <xdr:col>15</xdr:col>
      <xdr:colOff>50800</xdr:colOff>
      <xdr:row>94</xdr:row>
      <xdr:rowOff>85522</xdr:rowOff>
    </xdr:to>
    <xdr:cxnSp macro="">
      <xdr:nvCxnSpPr>
        <xdr:cNvPr id="246" name="直線コネクタ 245"/>
        <xdr:cNvCxnSpPr/>
      </xdr:nvCxnSpPr>
      <xdr:spPr>
        <a:xfrm flipV="1">
          <a:off x="2019300" y="16176168"/>
          <a:ext cx="889000" cy="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134624</xdr:rowOff>
    </xdr:from>
    <xdr:ext cx="534377" cy="259045"/>
    <xdr:sp macro="" textlink="">
      <xdr:nvSpPr>
        <xdr:cNvPr id="248" name="テキスト ボックス 247"/>
        <xdr:cNvSpPr txBox="1"/>
      </xdr:nvSpPr>
      <xdr:spPr>
        <a:xfrm>
          <a:off x="2641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85522</xdr:rowOff>
    </xdr:from>
    <xdr:to>
      <xdr:col>10</xdr:col>
      <xdr:colOff>114300</xdr:colOff>
      <xdr:row>94</xdr:row>
      <xdr:rowOff>128409</xdr:rowOff>
    </xdr:to>
    <xdr:cxnSp macro="">
      <xdr:nvCxnSpPr>
        <xdr:cNvPr id="249" name="直線コネクタ 248"/>
        <xdr:cNvCxnSpPr/>
      </xdr:nvCxnSpPr>
      <xdr:spPr>
        <a:xfrm flipV="1">
          <a:off x="1130300" y="16201822"/>
          <a:ext cx="889000" cy="4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136796</xdr:rowOff>
    </xdr:from>
    <xdr:ext cx="534377" cy="259045"/>
    <xdr:sp macro="" textlink="">
      <xdr:nvSpPr>
        <xdr:cNvPr id="251" name="テキスト ボックス 250"/>
        <xdr:cNvSpPr txBox="1"/>
      </xdr:nvSpPr>
      <xdr:spPr>
        <a:xfrm>
          <a:off x="1752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170769</xdr:rowOff>
    </xdr:from>
    <xdr:ext cx="534377" cy="259045"/>
    <xdr:sp macro="" textlink="">
      <xdr:nvSpPr>
        <xdr:cNvPr id="253" name="テキスト ボックス 252"/>
        <xdr:cNvSpPr txBox="1"/>
      </xdr:nvSpPr>
      <xdr:spPr>
        <a:xfrm>
          <a:off x="863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113728</xdr:rowOff>
    </xdr:from>
    <xdr:to>
      <xdr:col>24</xdr:col>
      <xdr:colOff>114300</xdr:colOff>
      <xdr:row>94</xdr:row>
      <xdr:rowOff>43878</xdr:rowOff>
    </xdr:to>
    <xdr:sp macro="" textlink="">
      <xdr:nvSpPr>
        <xdr:cNvPr id="259" name="楕円 258"/>
        <xdr:cNvSpPr/>
      </xdr:nvSpPr>
      <xdr:spPr>
        <a:xfrm>
          <a:off x="4584700" y="1605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136605</xdr:rowOff>
    </xdr:from>
    <xdr:ext cx="599010" cy="259045"/>
    <xdr:sp macro="" textlink="">
      <xdr:nvSpPr>
        <xdr:cNvPr id="260" name="扶助費該当値テキスト"/>
        <xdr:cNvSpPr txBox="1"/>
      </xdr:nvSpPr>
      <xdr:spPr>
        <a:xfrm>
          <a:off x="4686300" y="15910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119545</xdr:rowOff>
    </xdr:from>
    <xdr:to>
      <xdr:col>20</xdr:col>
      <xdr:colOff>38100</xdr:colOff>
      <xdr:row>94</xdr:row>
      <xdr:rowOff>49695</xdr:rowOff>
    </xdr:to>
    <xdr:sp macro="" textlink="">
      <xdr:nvSpPr>
        <xdr:cNvPr id="261" name="楕円 260"/>
        <xdr:cNvSpPr/>
      </xdr:nvSpPr>
      <xdr:spPr>
        <a:xfrm>
          <a:off x="3746500" y="1606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66222</xdr:rowOff>
    </xdr:from>
    <xdr:ext cx="599010" cy="259045"/>
    <xdr:sp macro="" textlink="">
      <xdr:nvSpPr>
        <xdr:cNvPr id="262" name="テキスト ボックス 261"/>
        <xdr:cNvSpPr txBox="1"/>
      </xdr:nvSpPr>
      <xdr:spPr>
        <a:xfrm>
          <a:off x="3497795" y="15839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9068</xdr:rowOff>
    </xdr:from>
    <xdr:to>
      <xdr:col>15</xdr:col>
      <xdr:colOff>101600</xdr:colOff>
      <xdr:row>94</xdr:row>
      <xdr:rowOff>110668</xdr:rowOff>
    </xdr:to>
    <xdr:sp macro="" textlink="">
      <xdr:nvSpPr>
        <xdr:cNvPr id="263" name="楕円 262"/>
        <xdr:cNvSpPr/>
      </xdr:nvSpPr>
      <xdr:spPr>
        <a:xfrm>
          <a:off x="2857500" y="1612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127195</xdr:rowOff>
    </xdr:from>
    <xdr:ext cx="599010" cy="259045"/>
    <xdr:sp macro="" textlink="">
      <xdr:nvSpPr>
        <xdr:cNvPr id="264" name="テキスト ボックス 263"/>
        <xdr:cNvSpPr txBox="1"/>
      </xdr:nvSpPr>
      <xdr:spPr>
        <a:xfrm>
          <a:off x="2608795" y="15900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34722</xdr:rowOff>
    </xdr:from>
    <xdr:to>
      <xdr:col>10</xdr:col>
      <xdr:colOff>165100</xdr:colOff>
      <xdr:row>94</xdr:row>
      <xdr:rowOff>136322</xdr:rowOff>
    </xdr:to>
    <xdr:sp macro="" textlink="">
      <xdr:nvSpPr>
        <xdr:cNvPr id="265" name="楕円 264"/>
        <xdr:cNvSpPr/>
      </xdr:nvSpPr>
      <xdr:spPr>
        <a:xfrm>
          <a:off x="1968500" y="1615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152849</xdr:rowOff>
    </xdr:from>
    <xdr:ext cx="599010" cy="259045"/>
    <xdr:sp macro="" textlink="">
      <xdr:nvSpPr>
        <xdr:cNvPr id="266" name="テキスト ボックス 265"/>
        <xdr:cNvSpPr txBox="1"/>
      </xdr:nvSpPr>
      <xdr:spPr>
        <a:xfrm>
          <a:off x="1719795" y="15926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77609</xdr:rowOff>
    </xdr:from>
    <xdr:to>
      <xdr:col>6</xdr:col>
      <xdr:colOff>38100</xdr:colOff>
      <xdr:row>95</xdr:row>
      <xdr:rowOff>7759</xdr:rowOff>
    </xdr:to>
    <xdr:sp macro="" textlink="">
      <xdr:nvSpPr>
        <xdr:cNvPr id="267" name="楕円 266"/>
        <xdr:cNvSpPr/>
      </xdr:nvSpPr>
      <xdr:spPr>
        <a:xfrm>
          <a:off x="1079500" y="1619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24286</xdr:rowOff>
    </xdr:from>
    <xdr:ext cx="599010" cy="259045"/>
    <xdr:sp macro="" textlink="">
      <xdr:nvSpPr>
        <xdr:cNvPr id="268" name="テキスト ボックス 267"/>
        <xdr:cNvSpPr txBox="1"/>
      </xdr:nvSpPr>
      <xdr:spPr>
        <a:xfrm>
          <a:off x="830795" y="15969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57943</xdr:rowOff>
    </xdr:from>
    <xdr:to>
      <xdr:col>55</xdr:col>
      <xdr:colOff>0</xdr:colOff>
      <xdr:row>36</xdr:row>
      <xdr:rowOff>74906</xdr:rowOff>
    </xdr:to>
    <xdr:cxnSp macro="">
      <xdr:nvCxnSpPr>
        <xdr:cNvPr id="295" name="直線コネクタ 294"/>
        <xdr:cNvCxnSpPr/>
      </xdr:nvCxnSpPr>
      <xdr:spPr>
        <a:xfrm flipV="1">
          <a:off x="9639300" y="5715793"/>
          <a:ext cx="838200" cy="53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126347</xdr:rowOff>
    </xdr:from>
    <xdr:ext cx="599010" cy="259045"/>
    <xdr:sp macro="" textlink="">
      <xdr:nvSpPr>
        <xdr:cNvPr id="296" name="補助費等平均値テキスト"/>
        <xdr:cNvSpPr txBox="1"/>
      </xdr:nvSpPr>
      <xdr:spPr>
        <a:xfrm>
          <a:off x="10528300" y="5784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74906</xdr:rowOff>
    </xdr:from>
    <xdr:to>
      <xdr:col>50</xdr:col>
      <xdr:colOff>114300</xdr:colOff>
      <xdr:row>36</xdr:row>
      <xdr:rowOff>102370</xdr:rowOff>
    </xdr:to>
    <xdr:cxnSp macro="">
      <xdr:nvCxnSpPr>
        <xdr:cNvPr id="298" name="直線コネクタ 297"/>
        <xdr:cNvCxnSpPr/>
      </xdr:nvCxnSpPr>
      <xdr:spPr>
        <a:xfrm flipV="1">
          <a:off x="8750300" y="6247106"/>
          <a:ext cx="889000" cy="2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103496</xdr:rowOff>
    </xdr:from>
    <xdr:ext cx="534377" cy="259045"/>
    <xdr:sp macro="" textlink="">
      <xdr:nvSpPr>
        <xdr:cNvPr id="300" name="テキスト ボックス 299"/>
        <xdr:cNvSpPr txBox="1"/>
      </xdr:nvSpPr>
      <xdr:spPr>
        <a:xfrm>
          <a:off x="9372111" y="644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102370</xdr:rowOff>
    </xdr:from>
    <xdr:to>
      <xdr:col>45</xdr:col>
      <xdr:colOff>177800</xdr:colOff>
      <xdr:row>36</xdr:row>
      <xdr:rowOff>103627</xdr:rowOff>
    </xdr:to>
    <xdr:cxnSp macro="">
      <xdr:nvCxnSpPr>
        <xdr:cNvPr id="301" name="直線コネクタ 300"/>
        <xdr:cNvCxnSpPr/>
      </xdr:nvCxnSpPr>
      <xdr:spPr>
        <a:xfrm flipV="1">
          <a:off x="7861300" y="6274570"/>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120819</xdr:rowOff>
    </xdr:from>
    <xdr:ext cx="534377" cy="259045"/>
    <xdr:sp macro="" textlink="">
      <xdr:nvSpPr>
        <xdr:cNvPr id="303" name="テキスト ボックス 302"/>
        <xdr:cNvSpPr txBox="1"/>
      </xdr:nvSpPr>
      <xdr:spPr>
        <a:xfrm>
          <a:off x="8483111" y="64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103627</xdr:rowOff>
    </xdr:from>
    <xdr:to>
      <xdr:col>41</xdr:col>
      <xdr:colOff>50800</xdr:colOff>
      <xdr:row>36</xdr:row>
      <xdr:rowOff>112908</xdr:rowOff>
    </xdr:to>
    <xdr:cxnSp macro="">
      <xdr:nvCxnSpPr>
        <xdr:cNvPr id="304" name="直線コネクタ 303"/>
        <xdr:cNvCxnSpPr/>
      </xdr:nvCxnSpPr>
      <xdr:spPr>
        <a:xfrm flipV="1">
          <a:off x="6972300" y="6275827"/>
          <a:ext cx="889000" cy="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124865</xdr:rowOff>
    </xdr:from>
    <xdr:ext cx="534377" cy="259045"/>
    <xdr:sp macro="" textlink="">
      <xdr:nvSpPr>
        <xdr:cNvPr id="306" name="テキスト ボックス 305"/>
        <xdr:cNvSpPr txBox="1"/>
      </xdr:nvSpPr>
      <xdr:spPr>
        <a:xfrm>
          <a:off x="7594111" y="646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126873</xdr:rowOff>
    </xdr:from>
    <xdr:ext cx="534377" cy="259045"/>
    <xdr:sp macro="" textlink="">
      <xdr:nvSpPr>
        <xdr:cNvPr id="308" name="テキスト ボックス 307"/>
        <xdr:cNvSpPr txBox="1"/>
      </xdr:nvSpPr>
      <xdr:spPr>
        <a:xfrm>
          <a:off x="6705111" y="647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7143</xdr:rowOff>
    </xdr:from>
    <xdr:to>
      <xdr:col>55</xdr:col>
      <xdr:colOff>50800</xdr:colOff>
      <xdr:row>33</xdr:row>
      <xdr:rowOff>108743</xdr:rowOff>
    </xdr:to>
    <xdr:sp macro="" textlink="">
      <xdr:nvSpPr>
        <xdr:cNvPr id="314" name="楕円 313"/>
        <xdr:cNvSpPr/>
      </xdr:nvSpPr>
      <xdr:spPr>
        <a:xfrm>
          <a:off x="10426700" y="56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30020</xdr:rowOff>
    </xdr:from>
    <xdr:ext cx="599010" cy="259045"/>
    <xdr:sp macro="" textlink="">
      <xdr:nvSpPr>
        <xdr:cNvPr id="315" name="補助費等該当値テキスト"/>
        <xdr:cNvSpPr txBox="1"/>
      </xdr:nvSpPr>
      <xdr:spPr>
        <a:xfrm>
          <a:off x="10528300" y="5516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24106</xdr:rowOff>
    </xdr:from>
    <xdr:to>
      <xdr:col>50</xdr:col>
      <xdr:colOff>165100</xdr:colOff>
      <xdr:row>36</xdr:row>
      <xdr:rowOff>125706</xdr:rowOff>
    </xdr:to>
    <xdr:sp macro="" textlink="">
      <xdr:nvSpPr>
        <xdr:cNvPr id="316" name="楕円 315"/>
        <xdr:cNvSpPr/>
      </xdr:nvSpPr>
      <xdr:spPr>
        <a:xfrm>
          <a:off x="9588500" y="619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142233</xdr:rowOff>
    </xdr:from>
    <xdr:ext cx="534377" cy="259045"/>
    <xdr:sp macro="" textlink="">
      <xdr:nvSpPr>
        <xdr:cNvPr id="317" name="テキスト ボックス 316"/>
        <xdr:cNvSpPr txBox="1"/>
      </xdr:nvSpPr>
      <xdr:spPr>
        <a:xfrm>
          <a:off x="9372111" y="59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51570</xdr:rowOff>
    </xdr:from>
    <xdr:to>
      <xdr:col>46</xdr:col>
      <xdr:colOff>38100</xdr:colOff>
      <xdr:row>36</xdr:row>
      <xdr:rowOff>153170</xdr:rowOff>
    </xdr:to>
    <xdr:sp macro="" textlink="">
      <xdr:nvSpPr>
        <xdr:cNvPr id="318" name="楕円 317"/>
        <xdr:cNvSpPr/>
      </xdr:nvSpPr>
      <xdr:spPr>
        <a:xfrm>
          <a:off x="8699500" y="622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169697</xdr:rowOff>
    </xdr:from>
    <xdr:ext cx="534377" cy="259045"/>
    <xdr:sp macro="" textlink="">
      <xdr:nvSpPr>
        <xdr:cNvPr id="319" name="テキスト ボックス 318"/>
        <xdr:cNvSpPr txBox="1"/>
      </xdr:nvSpPr>
      <xdr:spPr>
        <a:xfrm>
          <a:off x="8483111" y="599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52827</xdr:rowOff>
    </xdr:from>
    <xdr:to>
      <xdr:col>41</xdr:col>
      <xdr:colOff>101600</xdr:colOff>
      <xdr:row>36</xdr:row>
      <xdr:rowOff>154427</xdr:rowOff>
    </xdr:to>
    <xdr:sp macro="" textlink="">
      <xdr:nvSpPr>
        <xdr:cNvPr id="320" name="楕円 319"/>
        <xdr:cNvSpPr/>
      </xdr:nvSpPr>
      <xdr:spPr>
        <a:xfrm>
          <a:off x="7810500" y="622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170954</xdr:rowOff>
    </xdr:from>
    <xdr:ext cx="534377" cy="259045"/>
    <xdr:sp macro="" textlink="">
      <xdr:nvSpPr>
        <xdr:cNvPr id="321" name="テキスト ボックス 320"/>
        <xdr:cNvSpPr txBox="1"/>
      </xdr:nvSpPr>
      <xdr:spPr>
        <a:xfrm>
          <a:off x="7594111" y="600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62108</xdr:rowOff>
    </xdr:from>
    <xdr:to>
      <xdr:col>36</xdr:col>
      <xdr:colOff>165100</xdr:colOff>
      <xdr:row>36</xdr:row>
      <xdr:rowOff>163708</xdr:rowOff>
    </xdr:to>
    <xdr:sp macro="" textlink="">
      <xdr:nvSpPr>
        <xdr:cNvPr id="322" name="楕円 321"/>
        <xdr:cNvSpPr/>
      </xdr:nvSpPr>
      <xdr:spPr>
        <a:xfrm>
          <a:off x="6921500" y="623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8785</xdr:rowOff>
    </xdr:from>
    <xdr:ext cx="534377" cy="259045"/>
    <xdr:sp macro="" textlink="">
      <xdr:nvSpPr>
        <xdr:cNvPr id="323" name="テキスト ボックス 322"/>
        <xdr:cNvSpPr txBox="1"/>
      </xdr:nvSpPr>
      <xdr:spPr>
        <a:xfrm>
          <a:off x="6705111" y="600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80790</xdr:rowOff>
    </xdr:from>
    <xdr:to>
      <xdr:col>55</xdr:col>
      <xdr:colOff>0</xdr:colOff>
      <xdr:row>55</xdr:row>
      <xdr:rowOff>169838</xdr:rowOff>
    </xdr:to>
    <xdr:cxnSp macro="">
      <xdr:nvCxnSpPr>
        <xdr:cNvPr id="350" name="直線コネクタ 349"/>
        <xdr:cNvCxnSpPr/>
      </xdr:nvCxnSpPr>
      <xdr:spPr>
        <a:xfrm flipV="1">
          <a:off x="9639300" y="9510540"/>
          <a:ext cx="838200" cy="8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88683</xdr:rowOff>
    </xdr:from>
    <xdr:ext cx="534377" cy="259045"/>
    <xdr:sp macro="" textlink="">
      <xdr:nvSpPr>
        <xdr:cNvPr id="351" name="普通建設事業費平均値テキスト"/>
        <xdr:cNvSpPr txBox="1"/>
      </xdr:nvSpPr>
      <xdr:spPr>
        <a:xfrm>
          <a:off x="10528300" y="9689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169838</xdr:rowOff>
    </xdr:from>
    <xdr:to>
      <xdr:col>50</xdr:col>
      <xdr:colOff>114300</xdr:colOff>
      <xdr:row>56</xdr:row>
      <xdr:rowOff>168545</xdr:rowOff>
    </xdr:to>
    <xdr:cxnSp macro="">
      <xdr:nvCxnSpPr>
        <xdr:cNvPr id="353" name="直線コネクタ 352"/>
        <xdr:cNvCxnSpPr/>
      </xdr:nvCxnSpPr>
      <xdr:spPr>
        <a:xfrm flipV="1">
          <a:off x="8750300" y="9599588"/>
          <a:ext cx="889000" cy="17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32278</xdr:rowOff>
    </xdr:from>
    <xdr:ext cx="534377" cy="259045"/>
    <xdr:sp macro="" textlink="">
      <xdr:nvSpPr>
        <xdr:cNvPr id="355" name="テキスト ボックス 354"/>
        <xdr:cNvSpPr txBox="1"/>
      </xdr:nvSpPr>
      <xdr:spPr>
        <a:xfrm>
          <a:off x="9372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168545</xdr:rowOff>
    </xdr:from>
    <xdr:to>
      <xdr:col>45</xdr:col>
      <xdr:colOff>177800</xdr:colOff>
      <xdr:row>57</xdr:row>
      <xdr:rowOff>83203</xdr:rowOff>
    </xdr:to>
    <xdr:cxnSp macro="">
      <xdr:nvCxnSpPr>
        <xdr:cNvPr id="356" name="直線コネクタ 355"/>
        <xdr:cNvCxnSpPr/>
      </xdr:nvCxnSpPr>
      <xdr:spPr>
        <a:xfrm flipV="1">
          <a:off x="7861300" y="9769745"/>
          <a:ext cx="889000" cy="8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62163</xdr:rowOff>
    </xdr:from>
    <xdr:ext cx="534377" cy="259045"/>
    <xdr:sp macro="" textlink="">
      <xdr:nvSpPr>
        <xdr:cNvPr id="358" name="テキスト ボックス 357"/>
        <xdr:cNvSpPr txBox="1"/>
      </xdr:nvSpPr>
      <xdr:spPr>
        <a:xfrm>
          <a:off x="8483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83203</xdr:rowOff>
    </xdr:from>
    <xdr:to>
      <xdr:col>41</xdr:col>
      <xdr:colOff>50800</xdr:colOff>
      <xdr:row>58</xdr:row>
      <xdr:rowOff>41041</xdr:rowOff>
    </xdr:to>
    <xdr:cxnSp macro="">
      <xdr:nvCxnSpPr>
        <xdr:cNvPr id="359" name="直線コネクタ 358"/>
        <xdr:cNvCxnSpPr/>
      </xdr:nvCxnSpPr>
      <xdr:spPr>
        <a:xfrm flipV="1">
          <a:off x="6972300" y="9855853"/>
          <a:ext cx="889000" cy="12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55625</xdr:rowOff>
    </xdr:from>
    <xdr:ext cx="534377" cy="259045"/>
    <xdr:sp macro="" textlink="">
      <xdr:nvSpPr>
        <xdr:cNvPr id="361" name="テキスト ボックス 360"/>
        <xdr:cNvSpPr txBox="1"/>
      </xdr:nvSpPr>
      <xdr:spPr>
        <a:xfrm>
          <a:off x="7594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70694</xdr:rowOff>
    </xdr:from>
    <xdr:ext cx="534377" cy="259045"/>
    <xdr:sp macro="" textlink="">
      <xdr:nvSpPr>
        <xdr:cNvPr id="363" name="テキスト ボックス 362"/>
        <xdr:cNvSpPr txBox="1"/>
      </xdr:nvSpPr>
      <xdr:spPr>
        <a:xfrm>
          <a:off x="6705111" y="950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29990</xdr:rowOff>
    </xdr:from>
    <xdr:to>
      <xdr:col>55</xdr:col>
      <xdr:colOff>50800</xdr:colOff>
      <xdr:row>55</xdr:row>
      <xdr:rowOff>131590</xdr:rowOff>
    </xdr:to>
    <xdr:sp macro="" textlink="">
      <xdr:nvSpPr>
        <xdr:cNvPr id="369" name="楕円 368"/>
        <xdr:cNvSpPr/>
      </xdr:nvSpPr>
      <xdr:spPr>
        <a:xfrm>
          <a:off x="10426700" y="945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52867</xdr:rowOff>
    </xdr:from>
    <xdr:ext cx="599010" cy="259045"/>
    <xdr:sp macro="" textlink="">
      <xdr:nvSpPr>
        <xdr:cNvPr id="370" name="普通建設事業費該当値テキスト"/>
        <xdr:cNvSpPr txBox="1"/>
      </xdr:nvSpPr>
      <xdr:spPr>
        <a:xfrm>
          <a:off x="10528300" y="9311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119038</xdr:rowOff>
    </xdr:from>
    <xdr:to>
      <xdr:col>50</xdr:col>
      <xdr:colOff>165100</xdr:colOff>
      <xdr:row>56</xdr:row>
      <xdr:rowOff>49188</xdr:rowOff>
    </xdr:to>
    <xdr:sp macro="" textlink="">
      <xdr:nvSpPr>
        <xdr:cNvPr id="371" name="楕円 370"/>
        <xdr:cNvSpPr/>
      </xdr:nvSpPr>
      <xdr:spPr>
        <a:xfrm>
          <a:off x="9588500" y="954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65715</xdr:rowOff>
    </xdr:from>
    <xdr:ext cx="599010" cy="259045"/>
    <xdr:sp macro="" textlink="">
      <xdr:nvSpPr>
        <xdr:cNvPr id="372" name="テキスト ボックス 371"/>
        <xdr:cNvSpPr txBox="1"/>
      </xdr:nvSpPr>
      <xdr:spPr>
        <a:xfrm>
          <a:off x="9339795" y="932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117745</xdr:rowOff>
    </xdr:from>
    <xdr:to>
      <xdr:col>46</xdr:col>
      <xdr:colOff>38100</xdr:colOff>
      <xdr:row>57</xdr:row>
      <xdr:rowOff>47895</xdr:rowOff>
    </xdr:to>
    <xdr:sp macro="" textlink="">
      <xdr:nvSpPr>
        <xdr:cNvPr id="373" name="楕円 372"/>
        <xdr:cNvSpPr/>
      </xdr:nvSpPr>
      <xdr:spPr>
        <a:xfrm>
          <a:off x="8699500" y="971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39022</xdr:rowOff>
    </xdr:from>
    <xdr:ext cx="534377" cy="259045"/>
    <xdr:sp macro="" textlink="">
      <xdr:nvSpPr>
        <xdr:cNvPr id="374" name="テキスト ボックス 373"/>
        <xdr:cNvSpPr txBox="1"/>
      </xdr:nvSpPr>
      <xdr:spPr>
        <a:xfrm>
          <a:off x="8483111" y="981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32403</xdr:rowOff>
    </xdr:from>
    <xdr:to>
      <xdr:col>41</xdr:col>
      <xdr:colOff>101600</xdr:colOff>
      <xdr:row>57</xdr:row>
      <xdr:rowOff>134003</xdr:rowOff>
    </xdr:to>
    <xdr:sp macro="" textlink="">
      <xdr:nvSpPr>
        <xdr:cNvPr id="375" name="楕円 374"/>
        <xdr:cNvSpPr/>
      </xdr:nvSpPr>
      <xdr:spPr>
        <a:xfrm>
          <a:off x="7810500" y="980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125130</xdr:rowOff>
    </xdr:from>
    <xdr:ext cx="534377" cy="259045"/>
    <xdr:sp macro="" textlink="">
      <xdr:nvSpPr>
        <xdr:cNvPr id="376" name="テキスト ボックス 375"/>
        <xdr:cNvSpPr txBox="1"/>
      </xdr:nvSpPr>
      <xdr:spPr>
        <a:xfrm>
          <a:off x="7594111" y="989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161691</xdr:rowOff>
    </xdr:from>
    <xdr:to>
      <xdr:col>36</xdr:col>
      <xdr:colOff>165100</xdr:colOff>
      <xdr:row>58</xdr:row>
      <xdr:rowOff>91841</xdr:rowOff>
    </xdr:to>
    <xdr:sp macro="" textlink="">
      <xdr:nvSpPr>
        <xdr:cNvPr id="377" name="楕円 376"/>
        <xdr:cNvSpPr/>
      </xdr:nvSpPr>
      <xdr:spPr>
        <a:xfrm>
          <a:off x="6921500" y="993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82968</xdr:rowOff>
    </xdr:from>
    <xdr:ext cx="534377" cy="259045"/>
    <xdr:sp macro="" textlink="">
      <xdr:nvSpPr>
        <xdr:cNvPr id="378" name="テキスト ボックス 377"/>
        <xdr:cNvSpPr txBox="1"/>
      </xdr:nvSpPr>
      <xdr:spPr>
        <a:xfrm>
          <a:off x="6705111" y="1002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2060</xdr:rowOff>
    </xdr:from>
    <xdr:to>
      <xdr:col>55</xdr:col>
      <xdr:colOff>0</xdr:colOff>
      <xdr:row>78</xdr:row>
      <xdr:rowOff>166012</xdr:rowOff>
    </xdr:to>
    <xdr:cxnSp macro="">
      <xdr:nvCxnSpPr>
        <xdr:cNvPr id="407" name="直線コネクタ 406"/>
        <xdr:cNvCxnSpPr/>
      </xdr:nvCxnSpPr>
      <xdr:spPr>
        <a:xfrm flipV="1">
          <a:off x="9639300" y="13375160"/>
          <a:ext cx="838200" cy="16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5994</xdr:rowOff>
    </xdr:from>
    <xdr:ext cx="534377" cy="259045"/>
    <xdr:sp macro="" textlink="">
      <xdr:nvSpPr>
        <xdr:cNvPr id="408" name="普通建設事業費 （ うち新規整備　）平均値テキスト"/>
        <xdr:cNvSpPr txBox="1"/>
      </xdr:nvSpPr>
      <xdr:spPr>
        <a:xfrm>
          <a:off x="10528300" y="13379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166012</xdr:rowOff>
    </xdr:from>
    <xdr:to>
      <xdr:col>50</xdr:col>
      <xdr:colOff>114300</xdr:colOff>
      <xdr:row>79</xdr:row>
      <xdr:rowOff>29629</xdr:rowOff>
    </xdr:to>
    <xdr:cxnSp macro="">
      <xdr:nvCxnSpPr>
        <xdr:cNvPr id="410" name="直線コネクタ 409"/>
        <xdr:cNvCxnSpPr/>
      </xdr:nvCxnSpPr>
      <xdr:spPr>
        <a:xfrm flipV="1">
          <a:off x="8750300" y="13539112"/>
          <a:ext cx="889000" cy="3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154464</xdr:rowOff>
    </xdr:from>
    <xdr:ext cx="534377" cy="259045"/>
    <xdr:sp macro="" textlink="">
      <xdr:nvSpPr>
        <xdr:cNvPr id="412" name="テキスト ボックス 411"/>
        <xdr:cNvSpPr txBox="1"/>
      </xdr:nvSpPr>
      <xdr:spPr>
        <a:xfrm>
          <a:off x="9372111" y="1318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19945</xdr:rowOff>
    </xdr:from>
    <xdr:to>
      <xdr:col>45</xdr:col>
      <xdr:colOff>177800</xdr:colOff>
      <xdr:row>79</xdr:row>
      <xdr:rowOff>29629</xdr:rowOff>
    </xdr:to>
    <xdr:cxnSp macro="">
      <xdr:nvCxnSpPr>
        <xdr:cNvPr id="413" name="直線コネクタ 412"/>
        <xdr:cNvCxnSpPr/>
      </xdr:nvCxnSpPr>
      <xdr:spPr>
        <a:xfrm>
          <a:off x="7861300" y="13564495"/>
          <a:ext cx="889000" cy="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126964</xdr:rowOff>
    </xdr:from>
    <xdr:ext cx="534377" cy="259045"/>
    <xdr:sp macro="" textlink="">
      <xdr:nvSpPr>
        <xdr:cNvPr id="415" name="テキスト ボックス 414"/>
        <xdr:cNvSpPr txBox="1"/>
      </xdr:nvSpPr>
      <xdr:spPr>
        <a:xfrm>
          <a:off x="8483111" y="1315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19945</xdr:rowOff>
    </xdr:from>
    <xdr:to>
      <xdr:col>41</xdr:col>
      <xdr:colOff>50800</xdr:colOff>
      <xdr:row>79</xdr:row>
      <xdr:rowOff>40114</xdr:rowOff>
    </xdr:to>
    <xdr:cxnSp macro="">
      <xdr:nvCxnSpPr>
        <xdr:cNvPr id="416" name="直線コネクタ 415"/>
        <xdr:cNvCxnSpPr/>
      </xdr:nvCxnSpPr>
      <xdr:spPr>
        <a:xfrm flipV="1">
          <a:off x="6972300" y="13564495"/>
          <a:ext cx="889000" cy="2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146463</xdr:rowOff>
    </xdr:from>
    <xdr:ext cx="534377" cy="259045"/>
    <xdr:sp macro="" textlink="">
      <xdr:nvSpPr>
        <xdr:cNvPr id="418" name="テキスト ボックス 417"/>
        <xdr:cNvSpPr txBox="1"/>
      </xdr:nvSpPr>
      <xdr:spPr>
        <a:xfrm>
          <a:off x="7594111" y="131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125706</xdr:rowOff>
    </xdr:from>
    <xdr:ext cx="534377" cy="259045"/>
    <xdr:sp macro="" textlink="">
      <xdr:nvSpPr>
        <xdr:cNvPr id="420" name="テキスト ボックス 419"/>
        <xdr:cNvSpPr txBox="1"/>
      </xdr:nvSpPr>
      <xdr:spPr>
        <a:xfrm>
          <a:off x="6705111" y="1315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122710</xdr:rowOff>
    </xdr:from>
    <xdr:to>
      <xdr:col>55</xdr:col>
      <xdr:colOff>50800</xdr:colOff>
      <xdr:row>78</xdr:row>
      <xdr:rowOff>52860</xdr:rowOff>
    </xdr:to>
    <xdr:sp macro="" textlink="">
      <xdr:nvSpPr>
        <xdr:cNvPr id="426" name="楕円 425"/>
        <xdr:cNvSpPr/>
      </xdr:nvSpPr>
      <xdr:spPr>
        <a:xfrm>
          <a:off x="10426700" y="1332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145587</xdr:rowOff>
    </xdr:from>
    <xdr:ext cx="534377" cy="259045"/>
    <xdr:sp macro="" textlink="">
      <xdr:nvSpPr>
        <xdr:cNvPr id="427" name="普通建設事業費 （ うち新規整備　）該当値テキスト"/>
        <xdr:cNvSpPr txBox="1"/>
      </xdr:nvSpPr>
      <xdr:spPr>
        <a:xfrm>
          <a:off x="10528300" y="1317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115212</xdr:rowOff>
    </xdr:from>
    <xdr:to>
      <xdr:col>50</xdr:col>
      <xdr:colOff>165100</xdr:colOff>
      <xdr:row>79</xdr:row>
      <xdr:rowOff>45362</xdr:rowOff>
    </xdr:to>
    <xdr:sp macro="" textlink="">
      <xdr:nvSpPr>
        <xdr:cNvPr id="428" name="楕円 427"/>
        <xdr:cNvSpPr/>
      </xdr:nvSpPr>
      <xdr:spPr>
        <a:xfrm>
          <a:off x="9588500" y="1348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36489</xdr:rowOff>
    </xdr:from>
    <xdr:ext cx="469744" cy="259045"/>
    <xdr:sp macro="" textlink="">
      <xdr:nvSpPr>
        <xdr:cNvPr id="429" name="テキスト ボックス 428"/>
        <xdr:cNvSpPr txBox="1"/>
      </xdr:nvSpPr>
      <xdr:spPr>
        <a:xfrm>
          <a:off x="9404428" y="135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150279</xdr:rowOff>
    </xdr:from>
    <xdr:to>
      <xdr:col>46</xdr:col>
      <xdr:colOff>38100</xdr:colOff>
      <xdr:row>79</xdr:row>
      <xdr:rowOff>80429</xdr:rowOff>
    </xdr:to>
    <xdr:sp macro="" textlink="">
      <xdr:nvSpPr>
        <xdr:cNvPr id="430" name="楕円 429"/>
        <xdr:cNvSpPr/>
      </xdr:nvSpPr>
      <xdr:spPr>
        <a:xfrm>
          <a:off x="8699500" y="1352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71556</xdr:rowOff>
    </xdr:from>
    <xdr:ext cx="469744" cy="259045"/>
    <xdr:sp macro="" textlink="">
      <xdr:nvSpPr>
        <xdr:cNvPr id="431" name="テキスト ボックス 430"/>
        <xdr:cNvSpPr txBox="1"/>
      </xdr:nvSpPr>
      <xdr:spPr>
        <a:xfrm>
          <a:off x="8515428" y="1361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140595</xdr:rowOff>
    </xdr:from>
    <xdr:to>
      <xdr:col>41</xdr:col>
      <xdr:colOff>101600</xdr:colOff>
      <xdr:row>79</xdr:row>
      <xdr:rowOff>70745</xdr:rowOff>
    </xdr:to>
    <xdr:sp macro="" textlink="">
      <xdr:nvSpPr>
        <xdr:cNvPr id="432" name="楕円 431"/>
        <xdr:cNvSpPr/>
      </xdr:nvSpPr>
      <xdr:spPr>
        <a:xfrm>
          <a:off x="7810500" y="1351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61872</xdr:rowOff>
    </xdr:from>
    <xdr:ext cx="469744" cy="259045"/>
    <xdr:sp macro="" textlink="">
      <xdr:nvSpPr>
        <xdr:cNvPr id="433" name="テキスト ボックス 432"/>
        <xdr:cNvSpPr txBox="1"/>
      </xdr:nvSpPr>
      <xdr:spPr>
        <a:xfrm>
          <a:off x="7626428" y="1360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160764</xdr:rowOff>
    </xdr:from>
    <xdr:to>
      <xdr:col>36</xdr:col>
      <xdr:colOff>165100</xdr:colOff>
      <xdr:row>79</xdr:row>
      <xdr:rowOff>90914</xdr:rowOff>
    </xdr:to>
    <xdr:sp macro="" textlink="">
      <xdr:nvSpPr>
        <xdr:cNvPr id="434" name="楕円 433"/>
        <xdr:cNvSpPr/>
      </xdr:nvSpPr>
      <xdr:spPr>
        <a:xfrm>
          <a:off x="6921500" y="135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82041</xdr:rowOff>
    </xdr:from>
    <xdr:ext cx="378565" cy="259045"/>
    <xdr:sp macro="" textlink="">
      <xdr:nvSpPr>
        <xdr:cNvPr id="435" name="テキスト ボックス 434"/>
        <xdr:cNvSpPr txBox="1"/>
      </xdr:nvSpPr>
      <xdr:spPr>
        <a:xfrm>
          <a:off x="6783017" y="1362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116334</xdr:rowOff>
    </xdr:from>
    <xdr:to>
      <xdr:col>55</xdr:col>
      <xdr:colOff>0</xdr:colOff>
      <xdr:row>91</xdr:row>
      <xdr:rowOff>39393</xdr:rowOff>
    </xdr:to>
    <xdr:cxnSp macro="">
      <xdr:nvCxnSpPr>
        <xdr:cNvPr id="466" name="直線コネクタ 465"/>
        <xdr:cNvCxnSpPr/>
      </xdr:nvCxnSpPr>
      <xdr:spPr>
        <a:xfrm>
          <a:off x="9639300" y="15546834"/>
          <a:ext cx="838200" cy="9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46868</xdr:rowOff>
    </xdr:from>
    <xdr:ext cx="534377" cy="259045"/>
    <xdr:sp macro="" textlink="">
      <xdr:nvSpPr>
        <xdr:cNvPr id="467" name="普通建設事業費 （ うち更新整備　）平均値テキスト"/>
        <xdr:cNvSpPr txBox="1"/>
      </xdr:nvSpPr>
      <xdr:spPr>
        <a:xfrm>
          <a:off x="10528300" y="16334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116334</xdr:rowOff>
    </xdr:from>
    <xdr:to>
      <xdr:col>50</xdr:col>
      <xdr:colOff>114300</xdr:colOff>
      <xdr:row>93</xdr:row>
      <xdr:rowOff>105411</xdr:rowOff>
    </xdr:to>
    <xdr:cxnSp macro="">
      <xdr:nvCxnSpPr>
        <xdr:cNvPr id="469" name="直線コネクタ 468"/>
        <xdr:cNvCxnSpPr/>
      </xdr:nvCxnSpPr>
      <xdr:spPr>
        <a:xfrm flipV="1">
          <a:off x="8750300" y="15546834"/>
          <a:ext cx="889000" cy="50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169364</xdr:rowOff>
    </xdr:from>
    <xdr:ext cx="534377" cy="259045"/>
    <xdr:sp macro="" textlink="">
      <xdr:nvSpPr>
        <xdr:cNvPr id="471" name="テキスト ボックス 470"/>
        <xdr:cNvSpPr txBox="1"/>
      </xdr:nvSpPr>
      <xdr:spPr>
        <a:xfrm>
          <a:off x="9372111" y="164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105411</xdr:rowOff>
    </xdr:from>
    <xdr:to>
      <xdr:col>45</xdr:col>
      <xdr:colOff>177800</xdr:colOff>
      <xdr:row>95</xdr:row>
      <xdr:rowOff>53845</xdr:rowOff>
    </xdr:to>
    <xdr:cxnSp macro="">
      <xdr:nvCxnSpPr>
        <xdr:cNvPr id="472" name="直線コネクタ 471"/>
        <xdr:cNvCxnSpPr/>
      </xdr:nvCxnSpPr>
      <xdr:spPr>
        <a:xfrm flipV="1">
          <a:off x="7861300" y="16050261"/>
          <a:ext cx="889000" cy="29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53546</xdr:rowOff>
    </xdr:from>
    <xdr:ext cx="534377" cy="259045"/>
    <xdr:sp macro="" textlink="">
      <xdr:nvSpPr>
        <xdr:cNvPr id="474" name="テキスト ボックス 473"/>
        <xdr:cNvSpPr txBox="1"/>
      </xdr:nvSpPr>
      <xdr:spPr>
        <a:xfrm>
          <a:off x="8483111" y="1651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53845</xdr:rowOff>
    </xdr:from>
    <xdr:to>
      <xdr:col>41</xdr:col>
      <xdr:colOff>50800</xdr:colOff>
      <xdr:row>97</xdr:row>
      <xdr:rowOff>122098</xdr:rowOff>
    </xdr:to>
    <xdr:cxnSp macro="">
      <xdr:nvCxnSpPr>
        <xdr:cNvPr id="475" name="直線コネクタ 474"/>
        <xdr:cNvCxnSpPr/>
      </xdr:nvCxnSpPr>
      <xdr:spPr>
        <a:xfrm flipV="1">
          <a:off x="6972300" y="16341595"/>
          <a:ext cx="889000" cy="41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19583</xdr:rowOff>
    </xdr:from>
    <xdr:ext cx="534377" cy="259045"/>
    <xdr:sp macro="" textlink="">
      <xdr:nvSpPr>
        <xdr:cNvPr id="477" name="テキスト ボックス 476"/>
        <xdr:cNvSpPr txBox="1"/>
      </xdr:nvSpPr>
      <xdr:spPr>
        <a:xfrm>
          <a:off x="7594111" y="1647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111456</xdr:rowOff>
    </xdr:from>
    <xdr:ext cx="534377" cy="259045"/>
    <xdr:sp macro="" textlink="">
      <xdr:nvSpPr>
        <xdr:cNvPr id="479" name="テキスト ボックス 478"/>
        <xdr:cNvSpPr txBox="1"/>
      </xdr:nvSpPr>
      <xdr:spPr>
        <a:xfrm>
          <a:off x="6705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160043</xdr:rowOff>
    </xdr:from>
    <xdr:to>
      <xdr:col>55</xdr:col>
      <xdr:colOff>50800</xdr:colOff>
      <xdr:row>91</xdr:row>
      <xdr:rowOff>90193</xdr:rowOff>
    </xdr:to>
    <xdr:sp macro="" textlink="">
      <xdr:nvSpPr>
        <xdr:cNvPr id="485" name="楕円 484"/>
        <xdr:cNvSpPr/>
      </xdr:nvSpPr>
      <xdr:spPr>
        <a:xfrm>
          <a:off x="10426700" y="1559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11470</xdr:rowOff>
    </xdr:from>
    <xdr:ext cx="534377" cy="259045"/>
    <xdr:sp macro="" textlink="">
      <xdr:nvSpPr>
        <xdr:cNvPr id="486" name="普通建設事業費 （ うち更新整備　）該当値テキスト"/>
        <xdr:cNvSpPr txBox="1"/>
      </xdr:nvSpPr>
      <xdr:spPr>
        <a:xfrm>
          <a:off x="10528300" y="1544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65534</xdr:rowOff>
    </xdr:from>
    <xdr:to>
      <xdr:col>50</xdr:col>
      <xdr:colOff>165100</xdr:colOff>
      <xdr:row>90</xdr:row>
      <xdr:rowOff>167134</xdr:rowOff>
    </xdr:to>
    <xdr:sp macro="" textlink="">
      <xdr:nvSpPr>
        <xdr:cNvPr id="487" name="楕円 486"/>
        <xdr:cNvSpPr/>
      </xdr:nvSpPr>
      <xdr:spPr>
        <a:xfrm>
          <a:off x="9588500" y="1549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12211</xdr:rowOff>
    </xdr:from>
    <xdr:ext cx="534377" cy="259045"/>
    <xdr:sp macro="" textlink="">
      <xdr:nvSpPr>
        <xdr:cNvPr id="488" name="テキスト ボックス 487"/>
        <xdr:cNvSpPr txBox="1"/>
      </xdr:nvSpPr>
      <xdr:spPr>
        <a:xfrm>
          <a:off x="9372111" y="1527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54611</xdr:rowOff>
    </xdr:from>
    <xdr:to>
      <xdr:col>46</xdr:col>
      <xdr:colOff>38100</xdr:colOff>
      <xdr:row>93</xdr:row>
      <xdr:rowOff>156211</xdr:rowOff>
    </xdr:to>
    <xdr:sp macro="" textlink="">
      <xdr:nvSpPr>
        <xdr:cNvPr id="489" name="楕円 488"/>
        <xdr:cNvSpPr/>
      </xdr:nvSpPr>
      <xdr:spPr>
        <a:xfrm>
          <a:off x="8699500" y="1599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1288</xdr:rowOff>
    </xdr:from>
    <xdr:ext cx="534377" cy="259045"/>
    <xdr:sp macro="" textlink="">
      <xdr:nvSpPr>
        <xdr:cNvPr id="490" name="テキスト ボックス 489"/>
        <xdr:cNvSpPr txBox="1"/>
      </xdr:nvSpPr>
      <xdr:spPr>
        <a:xfrm>
          <a:off x="8483111" y="1577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3045</xdr:rowOff>
    </xdr:from>
    <xdr:to>
      <xdr:col>41</xdr:col>
      <xdr:colOff>101600</xdr:colOff>
      <xdr:row>95</xdr:row>
      <xdr:rowOff>104645</xdr:rowOff>
    </xdr:to>
    <xdr:sp macro="" textlink="">
      <xdr:nvSpPr>
        <xdr:cNvPr id="491" name="楕円 490"/>
        <xdr:cNvSpPr/>
      </xdr:nvSpPr>
      <xdr:spPr>
        <a:xfrm>
          <a:off x="7810500" y="1629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121172</xdr:rowOff>
    </xdr:from>
    <xdr:ext cx="534377" cy="259045"/>
    <xdr:sp macro="" textlink="">
      <xdr:nvSpPr>
        <xdr:cNvPr id="492" name="テキスト ボックス 491"/>
        <xdr:cNvSpPr txBox="1"/>
      </xdr:nvSpPr>
      <xdr:spPr>
        <a:xfrm>
          <a:off x="7594111" y="1606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71298</xdr:rowOff>
    </xdr:from>
    <xdr:to>
      <xdr:col>36</xdr:col>
      <xdr:colOff>165100</xdr:colOff>
      <xdr:row>98</xdr:row>
      <xdr:rowOff>1448</xdr:rowOff>
    </xdr:to>
    <xdr:sp macro="" textlink="">
      <xdr:nvSpPr>
        <xdr:cNvPr id="493" name="楕円 492"/>
        <xdr:cNvSpPr/>
      </xdr:nvSpPr>
      <xdr:spPr>
        <a:xfrm>
          <a:off x="6921500" y="1670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164025</xdr:rowOff>
    </xdr:from>
    <xdr:ext cx="534377" cy="259045"/>
    <xdr:sp macro="" textlink="">
      <xdr:nvSpPr>
        <xdr:cNvPr id="494" name="テキスト ボックス 493"/>
        <xdr:cNvSpPr txBox="1"/>
      </xdr:nvSpPr>
      <xdr:spPr>
        <a:xfrm>
          <a:off x="6705111" y="1679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36602</xdr:rowOff>
    </xdr:from>
    <xdr:to>
      <xdr:col>85</xdr:col>
      <xdr:colOff>127000</xdr:colOff>
      <xdr:row>39</xdr:row>
      <xdr:rowOff>38862</xdr:rowOff>
    </xdr:to>
    <xdr:cxnSp macro="">
      <xdr:nvCxnSpPr>
        <xdr:cNvPr id="523" name="直線コネクタ 522"/>
        <xdr:cNvCxnSpPr/>
      </xdr:nvCxnSpPr>
      <xdr:spPr>
        <a:xfrm flipV="1">
          <a:off x="15481300" y="6723152"/>
          <a:ext cx="838200" cy="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89031</xdr:rowOff>
    </xdr:from>
    <xdr:ext cx="469744" cy="259045"/>
    <xdr:sp macro="" textlink="">
      <xdr:nvSpPr>
        <xdr:cNvPr id="524" name="災害復旧事業費平均値テキスト"/>
        <xdr:cNvSpPr txBox="1"/>
      </xdr:nvSpPr>
      <xdr:spPr>
        <a:xfrm>
          <a:off x="16370300" y="6432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36347</xdr:rowOff>
    </xdr:from>
    <xdr:to>
      <xdr:col>81</xdr:col>
      <xdr:colOff>50800</xdr:colOff>
      <xdr:row>39</xdr:row>
      <xdr:rowOff>38862</xdr:rowOff>
    </xdr:to>
    <xdr:cxnSp macro="">
      <xdr:nvCxnSpPr>
        <xdr:cNvPr id="526" name="直線コネクタ 525"/>
        <xdr:cNvCxnSpPr/>
      </xdr:nvCxnSpPr>
      <xdr:spPr>
        <a:xfrm>
          <a:off x="14592300" y="6722897"/>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13238</xdr:rowOff>
    </xdr:from>
    <xdr:ext cx="469744" cy="259045"/>
    <xdr:sp macro="" textlink="">
      <xdr:nvSpPr>
        <xdr:cNvPr id="528" name="テキスト ボックス 527"/>
        <xdr:cNvSpPr txBox="1"/>
      </xdr:nvSpPr>
      <xdr:spPr>
        <a:xfrm>
          <a:off x="15246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119355</xdr:rowOff>
    </xdr:from>
    <xdr:to>
      <xdr:col>76</xdr:col>
      <xdr:colOff>114300</xdr:colOff>
      <xdr:row>39</xdr:row>
      <xdr:rowOff>36347</xdr:rowOff>
    </xdr:to>
    <xdr:cxnSp macro="">
      <xdr:nvCxnSpPr>
        <xdr:cNvPr id="529" name="直線コネクタ 528"/>
        <xdr:cNvCxnSpPr/>
      </xdr:nvCxnSpPr>
      <xdr:spPr>
        <a:xfrm>
          <a:off x="13703300" y="6634455"/>
          <a:ext cx="889000" cy="8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36999</xdr:rowOff>
    </xdr:from>
    <xdr:ext cx="469744" cy="259045"/>
    <xdr:sp macro="" textlink="">
      <xdr:nvSpPr>
        <xdr:cNvPr id="531" name="テキスト ボックス 530"/>
        <xdr:cNvSpPr txBox="1"/>
      </xdr:nvSpPr>
      <xdr:spPr>
        <a:xfrm>
          <a:off x="14357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119355</xdr:rowOff>
    </xdr:from>
    <xdr:to>
      <xdr:col>71</xdr:col>
      <xdr:colOff>177800</xdr:colOff>
      <xdr:row>39</xdr:row>
      <xdr:rowOff>29528</xdr:rowOff>
    </xdr:to>
    <xdr:cxnSp macro="">
      <xdr:nvCxnSpPr>
        <xdr:cNvPr id="532" name="直線コネクタ 531"/>
        <xdr:cNvCxnSpPr/>
      </xdr:nvCxnSpPr>
      <xdr:spPr>
        <a:xfrm flipV="1">
          <a:off x="12814300" y="6634455"/>
          <a:ext cx="889000" cy="8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39526</xdr:rowOff>
    </xdr:from>
    <xdr:ext cx="469744" cy="259045"/>
    <xdr:sp macro="" textlink="">
      <xdr:nvSpPr>
        <xdr:cNvPr id="534" name="テキスト ボックス 533"/>
        <xdr:cNvSpPr txBox="1"/>
      </xdr:nvSpPr>
      <xdr:spPr>
        <a:xfrm>
          <a:off x="13468428" y="67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79722</xdr:rowOff>
    </xdr:from>
    <xdr:ext cx="469744" cy="259045"/>
    <xdr:sp macro="" textlink="">
      <xdr:nvSpPr>
        <xdr:cNvPr id="536" name="テキスト ボックス 535"/>
        <xdr:cNvSpPr txBox="1"/>
      </xdr:nvSpPr>
      <xdr:spPr>
        <a:xfrm>
          <a:off x="12579428" y="64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157252</xdr:rowOff>
    </xdr:from>
    <xdr:to>
      <xdr:col>85</xdr:col>
      <xdr:colOff>177800</xdr:colOff>
      <xdr:row>39</xdr:row>
      <xdr:rowOff>87402</xdr:rowOff>
    </xdr:to>
    <xdr:sp macro="" textlink="">
      <xdr:nvSpPr>
        <xdr:cNvPr id="542" name="楕円 541"/>
        <xdr:cNvSpPr/>
      </xdr:nvSpPr>
      <xdr:spPr>
        <a:xfrm>
          <a:off x="16268700" y="66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72179</xdr:rowOff>
    </xdr:from>
    <xdr:ext cx="378565" cy="259045"/>
    <xdr:sp macro="" textlink="">
      <xdr:nvSpPr>
        <xdr:cNvPr id="543" name="災害復旧事業費該当値テキスト"/>
        <xdr:cNvSpPr txBox="1"/>
      </xdr:nvSpPr>
      <xdr:spPr>
        <a:xfrm>
          <a:off x="16370300" y="6587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159512</xdr:rowOff>
    </xdr:from>
    <xdr:to>
      <xdr:col>81</xdr:col>
      <xdr:colOff>101600</xdr:colOff>
      <xdr:row>39</xdr:row>
      <xdr:rowOff>89662</xdr:rowOff>
    </xdr:to>
    <xdr:sp macro="" textlink="">
      <xdr:nvSpPr>
        <xdr:cNvPr id="544" name="楕円 543"/>
        <xdr:cNvSpPr/>
      </xdr:nvSpPr>
      <xdr:spPr>
        <a:xfrm>
          <a:off x="15430500" y="667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80789</xdr:rowOff>
    </xdr:from>
    <xdr:ext cx="378565" cy="259045"/>
    <xdr:sp macro="" textlink="">
      <xdr:nvSpPr>
        <xdr:cNvPr id="545" name="テキスト ボックス 544"/>
        <xdr:cNvSpPr txBox="1"/>
      </xdr:nvSpPr>
      <xdr:spPr>
        <a:xfrm>
          <a:off x="15292017" y="6767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156997</xdr:rowOff>
    </xdr:from>
    <xdr:to>
      <xdr:col>76</xdr:col>
      <xdr:colOff>165100</xdr:colOff>
      <xdr:row>39</xdr:row>
      <xdr:rowOff>87147</xdr:rowOff>
    </xdr:to>
    <xdr:sp macro="" textlink="">
      <xdr:nvSpPr>
        <xdr:cNvPr id="546" name="楕円 545"/>
        <xdr:cNvSpPr/>
      </xdr:nvSpPr>
      <xdr:spPr>
        <a:xfrm>
          <a:off x="14541500" y="667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78274</xdr:rowOff>
    </xdr:from>
    <xdr:ext cx="378565" cy="259045"/>
    <xdr:sp macro="" textlink="">
      <xdr:nvSpPr>
        <xdr:cNvPr id="547" name="テキスト ボックス 546"/>
        <xdr:cNvSpPr txBox="1"/>
      </xdr:nvSpPr>
      <xdr:spPr>
        <a:xfrm>
          <a:off x="14403017" y="6764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68555</xdr:rowOff>
    </xdr:from>
    <xdr:to>
      <xdr:col>72</xdr:col>
      <xdr:colOff>38100</xdr:colOff>
      <xdr:row>38</xdr:row>
      <xdr:rowOff>170155</xdr:rowOff>
    </xdr:to>
    <xdr:sp macro="" textlink="">
      <xdr:nvSpPr>
        <xdr:cNvPr id="548" name="楕円 547"/>
        <xdr:cNvSpPr/>
      </xdr:nvSpPr>
      <xdr:spPr>
        <a:xfrm>
          <a:off x="13652500" y="658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15232</xdr:rowOff>
    </xdr:from>
    <xdr:ext cx="469744" cy="259045"/>
    <xdr:sp macro="" textlink="">
      <xdr:nvSpPr>
        <xdr:cNvPr id="549" name="テキスト ボックス 548"/>
        <xdr:cNvSpPr txBox="1"/>
      </xdr:nvSpPr>
      <xdr:spPr>
        <a:xfrm>
          <a:off x="13468428" y="635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150178</xdr:rowOff>
    </xdr:from>
    <xdr:to>
      <xdr:col>67</xdr:col>
      <xdr:colOff>101600</xdr:colOff>
      <xdr:row>39</xdr:row>
      <xdr:rowOff>80328</xdr:rowOff>
    </xdr:to>
    <xdr:sp macro="" textlink="">
      <xdr:nvSpPr>
        <xdr:cNvPr id="550" name="楕円 549"/>
        <xdr:cNvSpPr/>
      </xdr:nvSpPr>
      <xdr:spPr>
        <a:xfrm>
          <a:off x="12763500" y="666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71455</xdr:rowOff>
    </xdr:from>
    <xdr:ext cx="469744" cy="259045"/>
    <xdr:sp macro="" textlink="">
      <xdr:nvSpPr>
        <xdr:cNvPr id="551" name="テキスト ボックス 550"/>
        <xdr:cNvSpPr txBox="1"/>
      </xdr:nvSpPr>
      <xdr:spPr>
        <a:xfrm>
          <a:off x="12579428" y="675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142557</xdr:rowOff>
    </xdr:from>
    <xdr:to>
      <xdr:col>85</xdr:col>
      <xdr:colOff>127000</xdr:colOff>
      <xdr:row>75</xdr:row>
      <xdr:rowOff>159702</xdr:rowOff>
    </xdr:to>
    <xdr:cxnSp macro="">
      <xdr:nvCxnSpPr>
        <xdr:cNvPr id="629" name="直線コネクタ 628"/>
        <xdr:cNvCxnSpPr/>
      </xdr:nvCxnSpPr>
      <xdr:spPr>
        <a:xfrm>
          <a:off x="15481300" y="13001307"/>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5707</xdr:rowOff>
    </xdr:from>
    <xdr:ext cx="534377" cy="259045"/>
    <xdr:sp macro="" textlink="">
      <xdr:nvSpPr>
        <xdr:cNvPr id="630" name="公債費平均値テキスト"/>
        <xdr:cNvSpPr txBox="1"/>
      </xdr:nvSpPr>
      <xdr:spPr>
        <a:xfrm>
          <a:off x="16370300" y="12693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106159</xdr:rowOff>
    </xdr:from>
    <xdr:to>
      <xdr:col>81</xdr:col>
      <xdr:colOff>50800</xdr:colOff>
      <xdr:row>75</xdr:row>
      <xdr:rowOff>142557</xdr:rowOff>
    </xdr:to>
    <xdr:cxnSp macro="">
      <xdr:nvCxnSpPr>
        <xdr:cNvPr id="632" name="直線コネクタ 631"/>
        <xdr:cNvCxnSpPr/>
      </xdr:nvCxnSpPr>
      <xdr:spPr>
        <a:xfrm>
          <a:off x="14592300" y="12964909"/>
          <a:ext cx="889000" cy="3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104767</xdr:rowOff>
    </xdr:from>
    <xdr:ext cx="534377" cy="259045"/>
    <xdr:sp macro="" textlink="">
      <xdr:nvSpPr>
        <xdr:cNvPr id="634" name="テキスト ボックス 633"/>
        <xdr:cNvSpPr txBox="1"/>
      </xdr:nvSpPr>
      <xdr:spPr>
        <a:xfrm>
          <a:off x="15214111" y="126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66484</xdr:rowOff>
    </xdr:from>
    <xdr:to>
      <xdr:col>76</xdr:col>
      <xdr:colOff>114300</xdr:colOff>
      <xdr:row>75</xdr:row>
      <xdr:rowOff>106159</xdr:rowOff>
    </xdr:to>
    <xdr:cxnSp macro="">
      <xdr:nvCxnSpPr>
        <xdr:cNvPr id="635" name="直線コネクタ 634"/>
        <xdr:cNvCxnSpPr/>
      </xdr:nvCxnSpPr>
      <xdr:spPr>
        <a:xfrm>
          <a:off x="13703300" y="12925234"/>
          <a:ext cx="889000" cy="3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109021</xdr:rowOff>
    </xdr:from>
    <xdr:ext cx="534377" cy="259045"/>
    <xdr:sp macro="" textlink="">
      <xdr:nvSpPr>
        <xdr:cNvPr id="637" name="テキスト ボックス 636"/>
        <xdr:cNvSpPr txBox="1"/>
      </xdr:nvSpPr>
      <xdr:spPr>
        <a:xfrm>
          <a:off x="14325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26898</xdr:rowOff>
    </xdr:from>
    <xdr:to>
      <xdr:col>71</xdr:col>
      <xdr:colOff>177800</xdr:colOff>
      <xdr:row>75</xdr:row>
      <xdr:rowOff>66484</xdr:rowOff>
    </xdr:to>
    <xdr:cxnSp macro="">
      <xdr:nvCxnSpPr>
        <xdr:cNvPr id="638" name="直線コネクタ 637"/>
        <xdr:cNvCxnSpPr/>
      </xdr:nvCxnSpPr>
      <xdr:spPr>
        <a:xfrm>
          <a:off x="12814300" y="12885648"/>
          <a:ext cx="889000" cy="3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96537</xdr:rowOff>
    </xdr:from>
    <xdr:ext cx="534377" cy="259045"/>
    <xdr:sp macro="" textlink="">
      <xdr:nvSpPr>
        <xdr:cNvPr id="640" name="テキスト ボックス 639"/>
        <xdr:cNvSpPr txBox="1"/>
      </xdr:nvSpPr>
      <xdr:spPr>
        <a:xfrm>
          <a:off x="13436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94111</xdr:rowOff>
    </xdr:from>
    <xdr:ext cx="534377" cy="259045"/>
    <xdr:sp macro="" textlink="">
      <xdr:nvSpPr>
        <xdr:cNvPr id="642" name="テキスト ボックス 641"/>
        <xdr:cNvSpPr txBox="1"/>
      </xdr:nvSpPr>
      <xdr:spPr>
        <a:xfrm>
          <a:off x="12547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108903</xdr:rowOff>
    </xdr:from>
    <xdr:to>
      <xdr:col>85</xdr:col>
      <xdr:colOff>177800</xdr:colOff>
      <xdr:row>76</xdr:row>
      <xdr:rowOff>39052</xdr:rowOff>
    </xdr:to>
    <xdr:sp macro="" textlink="">
      <xdr:nvSpPr>
        <xdr:cNvPr id="648" name="楕円 647"/>
        <xdr:cNvSpPr/>
      </xdr:nvSpPr>
      <xdr:spPr>
        <a:xfrm>
          <a:off x="16268700" y="129676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87330</xdr:rowOff>
    </xdr:from>
    <xdr:ext cx="534377" cy="259045"/>
    <xdr:sp macro="" textlink="">
      <xdr:nvSpPr>
        <xdr:cNvPr id="649" name="公債費該当値テキスト"/>
        <xdr:cNvSpPr txBox="1"/>
      </xdr:nvSpPr>
      <xdr:spPr>
        <a:xfrm>
          <a:off x="16370300" y="1294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91757</xdr:rowOff>
    </xdr:from>
    <xdr:to>
      <xdr:col>81</xdr:col>
      <xdr:colOff>101600</xdr:colOff>
      <xdr:row>76</xdr:row>
      <xdr:rowOff>21907</xdr:rowOff>
    </xdr:to>
    <xdr:sp macro="" textlink="">
      <xdr:nvSpPr>
        <xdr:cNvPr id="650" name="楕円 649"/>
        <xdr:cNvSpPr/>
      </xdr:nvSpPr>
      <xdr:spPr>
        <a:xfrm>
          <a:off x="15430500" y="1295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13034</xdr:rowOff>
    </xdr:from>
    <xdr:ext cx="534377" cy="259045"/>
    <xdr:sp macro="" textlink="">
      <xdr:nvSpPr>
        <xdr:cNvPr id="651" name="テキスト ボックス 650"/>
        <xdr:cNvSpPr txBox="1"/>
      </xdr:nvSpPr>
      <xdr:spPr>
        <a:xfrm>
          <a:off x="15214111" y="1304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55359</xdr:rowOff>
    </xdr:from>
    <xdr:to>
      <xdr:col>76</xdr:col>
      <xdr:colOff>165100</xdr:colOff>
      <xdr:row>75</xdr:row>
      <xdr:rowOff>156959</xdr:rowOff>
    </xdr:to>
    <xdr:sp macro="" textlink="">
      <xdr:nvSpPr>
        <xdr:cNvPr id="652" name="楕円 651"/>
        <xdr:cNvSpPr/>
      </xdr:nvSpPr>
      <xdr:spPr>
        <a:xfrm>
          <a:off x="14541500" y="1291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148086</xdr:rowOff>
    </xdr:from>
    <xdr:ext cx="534377" cy="259045"/>
    <xdr:sp macro="" textlink="">
      <xdr:nvSpPr>
        <xdr:cNvPr id="653" name="テキスト ボックス 652"/>
        <xdr:cNvSpPr txBox="1"/>
      </xdr:nvSpPr>
      <xdr:spPr>
        <a:xfrm>
          <a:off x="14325111" y="1300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15684</xdr:rowOff>
    </xdr:from>
    <xdr:to>
      <xdr:col>72</xdr:col>
      <xdr:colOff>38100</xdr:colOff>
      <xdr:row>75</xdr:row>
      <xdr:rowOff>117284</xdr:rowOff>
    </xdr:to>
    <xdr:sp macro="" textlink="">
      <xdr:nvSpPr>
        <xdr:cNvPr id="654" name="楕円 653"/>
        <xdr:cNvSpPr/>
      </xdr:nvSpPr>
      <xdr:spPr>
        <a:xfrm>
          <a:off x="13652500" y="1287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108411</xdr:rowOff>
    </xdr:from>
    <xdr:ext cx="534377" cy="259045"/>
    <xdr:sp macro="" textlink="">
      <xdr:nvSpPr>
        <xdr:cNvPr id="655" name="テキスト ボックス 654"/>
        <xdr:cNvSpPr txBox="1"/>
      </xdr:nvSpPr>
      <xdr:spPr>
        <a:xfrm>
          <a:off x="13436111" y="1296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147548</xdr:rowOff>
    </xdr:from>
    <xdr:to>
      <xdr:col>67</xdr:col>
      <xdr:colOff>101600</xdr:colOff>
      <xdr:row>75</xdr:row>
      <xdr:rowOff>77698</xdr:rowOff>
    </xdr:to>
    <xdr:sp macro="" textlink="">
      <xdr:nvSpPr>
        <xdr:cNvPr id="656" name="楕円 655"/>
        <xdr:cNvSpPr/>
      </xdr:nvSpPr>
      <xdr:spPr>
        <a:xfrm>
          <a:off x="12763500" y="1283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68825</xdr:rowOff>
    </xdr:from>
    <xdr:ext cx="534377" cy="259045"/>
    <xdr:sp macro="" textlink="">
      <xdr:nvSpPr>
        <xdr:cNvPr id="657" name="テキスト ボックス 656"/>
        <xdr:cNvSpPr txBox="1"/>
      </xdr:nvSpPr>
      <xdr:spPr>
        <a:xfrm>
          <a:off x="12547111" y="129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53060</xdr:rowOff>
    </xdr:from>
    <xdr:to>
      <xdr:col>85</xdr:col>
      <xdr:colOff>127000</xdr:colOff>
      <xdr:row>97</xdr:row>
      <xdr:rowOff>168001</xdr:rowOff>
    </xdr:to>
    <xdr:cxnSp macro="">
      <xdr:nvCxnSpPr>
        <xdr:cNvPr id="684" name="直線コネクタ 683"/>
        <xdr:cNvCxnSpPr/>
      </xdr:nvCxnSpPr>
      <xdr:spPr>
        <a:xfrm flipV="1">
          <a:off x="15481300" y="16683710"/>
          <a:ext cx="838200" cy="11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92918</xdr:rowOff>
    </xdr:from>
    <xdr:ext cx="534377" cy="259045"/>
    <xdr:sp macro="" textlink="">
      <xdr:nvSpPr>
        <xdr:cNvPr id="685" name="積立金平均値テキスト"/>
        <xdr:cNvSpPr txBox="1"/>
      </xdr:nvSpPr>
      <xdr:spPr>
        <a:xfrm>
          <a:off x="16370300" y="1638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45676</xdr:rowOff>
    </xdr:from>
    <xdr:to>
      <xdr:col>81</xdr:col>
      <xdr:colOff>50800</xdr:colOff>
      <xdr:row>97</xdr:row>
      <xdr:rowOff>168001</xdr:rowOff>
    </xdr:to>
    <xdr:cxnSp macro="">
      <xdr:nvCxnSpPr>
        <xdr:cNvPr id="687" name="直線コネクタ 686"/>
        <xdr:cNvCxnSpPr/>
      </xdr:nvCxnSpPr>
      <xdr:spPr>
        <a:xfrm>
          <a:off x="14592300" y="16504876"/>
          <a:ext cx="889000" cy="29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8" name="フローチャート: 判断 687"/>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46116</xdr:rowOff>
    </xdr:from>
    <xdr:ext cx="534377" cy="259045"/>
    <xdr:sp macro="" textlink="">
      <xdr:nvSpPr>
        <xdr:cNvPr id="689" name="テキスト ボックス 688"/>
        <xdr:cNvSpPr txBox="1"/>
      </xdr:nvSpPr>
      <xdr:spPr>
        <a:xfrm>
          <a:off x="15214111" y="1633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45676</xdr:rowOff>
    </xdr:from>
    <xdr:to>
      <xdr:col>76</xdr:col>
      <xdr:colOff>114300</xdr:colOff>
      <xdr:row>96</xdr:row>
      <xdr:rowOff>55209</xdr:rowOff>
    </xdr:to>
    <xdr:cxnSp macro="">
      <xdr:nvCxnSpPr>
        <xdr:cNvPr id="690" name="直線コネクタ 689"/>
        <xdr:cNvCxnSpPr/>
      </xdr:nvCxnSpPr>
      <xdr:spPr>
        <a:xfrm flipV="1">
          <a:off x="13703300" y="16504876"/>
          <a:ext cx="8890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1" name="フローチャート: 判断 690"/>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13400</xdr:rowOff>
    </xdr:from>
    <xdr:ext cx="534377" cy="259045"/>
    <xdr:sp macro="" textlink="">
      <xdr:nvSpPr>
        <xdr:cNvPr id="692" name="テキスト ボックス 691"/>
        <xdr:cNvSpPr txBox="1"/>
      </xdr:nvSpPr>
      <xdr:spPr>
        <a:xfrm>
          <a:off x="14325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55209</xdr:rowOff>
    </xdr:from>
    <xdr:to>
      <xdr:col>71</xdr:col>
      <xdr:colOff>177800</xdr:colOff>
      <xdr:row>97</xdr:row>
      <xdr:rowOff>46499</xdr:rowOff>
    </xdr:to>
    <xdr:cxnSp macro="">
      <xdr:nvCxnSpPr>
        <xdr:cNvPr id="693" name="直線コネクタ 692"/>
        <xdr:cNvCxnSpPr/>
      </xdr:nvCxnSpPr>
      <xdr:spPr>
        <a:xfrm flipV="1">
          <a:off x="12814300" y="16514409"/>
          <a:ext cx="889000" cy="16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4" name="フローチャート: 判断 693"/>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149212</xdr:rowOff>
    </xdr:from>
    <xdr:ext cx="534377" cy="259045"/>
    <xdr:sp macro="" textlink="">
      <xdr:nvSpPr>
        <xdr:cNvPr id="695" name="テキスト ボックス 694"/>
        <xdr:cNvSpPr txBox="1"/>
      </xdr:nvSpPr>
      <xdr:spPr>
        <a:xfrm>
          <a:off x="13436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6" name="フローチャート: 判断 695"/>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28901</xdr:rowOff>
    </xdr:from>
    <xdr:ext cx="534377" cy="259045"/>
    <xdr:sp macro="" textlink="">
      <xdr:nvSpPr>
        <xdr:cNvPr id="697" name="テキスト ボックス 696"/>
        <xdr:cNvSpPr txBox="1"/>
      </xdr:nvSpPr>
      <xdr:spPr>
        <a:xfrm>
          <a:off x="12547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2260</xdr:rowOff>
    </xdr:from>
    <xdr:to>
      <xdr:col>85</xdr:col>
      <xdr:colOff>177800</xdr:colOff>
      <xdr:row>97</xdr:row>
      <xdr:rowOff>103860</xdr:rowOff>
    </xdr:to>
    <xdr:sp macro="" textlink="">
      <xdr:nvSpPr>
        <xdr:cNvPr id="703" name="楕円 702"/>
        <xdr:cNvSpPr/>
      </xdr:nvSpPr>
      <xdr:spPr>
        <a:xfrm>
          <a:off x="16268700" y="166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152137</xdr:rowOff>
    </xdr:from>
    <xdr:ext cx="534377" cy="259045"/>
    <xdr:sp macro="" textlink="">
      <xdr:nvSpPr>
        <xdr:cNvPr id="704" name="積立金該当値テキスト"/>
        <xdr:cNvSpPr txBox="1"/>
      </xdr:nvSpPr>
      <xdr:spPr>
        <a:xfrm>
          <a:off x="16370300" y="1661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117201</xdr:rowOff>
    </xdr:from>
    <xdr:to>
      <xdr:col>81</xdr:col>
      <xdr:colOff>101600</xdr:colOff>
      <xdr:row>98</xdr:row>
      <xdr:rowOff>47351</xdr:rowOff>
    </xdr:to>
    <xdr:sp macro="" textlink="">
      <xdr:nvSpPr>
        <xdr:cNvPr id="705" name="楕円 704"/>
        <xdr:cNvSpPr/>
      </xdr:nvSpPr>
      <xdr:spPr>
        <a:xfrm>
          <a:off x="15430500" y="1674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38478</xdr:rowOff>
    </xdr:from>
    <xdr:ext cx="469744" cy="259045"/>
    <xdr:sp macro="" textlink="">
      <xdr:nvSpPr>
        <xdr:cNvPr id="706" name="テキスト ボックス 705"/>
        <xdr:cNvSpPr txBox="1"/>
      </xdr:nvSpPr>
      <xdr:spPr>
        <a:xfrm>
          <a:off x="15246428" y="16840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166326</xdr:rowOff>
    </xdr:from>
    <xdr:to>
      <xdr:col>76</xdr:col>
      <xdr:colOff>165100</xdr:colOff>
      <xdr:row>96</xdr:row>
      <xdr:rowOff>96476</xdr:rowOff>
    </xdr:to>
    <xdr:sp macro="" textlink="">
      <xdr:nvSpPr>
        <xdr:cNvPr id="707" name="楕円 706"/>
        <xdr:cNvSpPr/>
      </xdr:nvSpPr>
      <xdr:spPr>
        <a:xfrm>
          <a:off x="14541500" y="1645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113003</xdr:rowOff>
    </xdr:from>
    <xdr:ext cx="534377" cy="259045"/>
    <xdr:sp macro="" textlink="">
      <xdr:nvSpPr>
        <xdr:cNvPr id="708" name="テキスト ボックス 707"/>
        <xdr:cNvSpPr txBox="1"/>
      </xdr:nvSpPr>
      <xdr:spPr>
        <a:xfrm>
          <a:off x="14325111" y="1622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4409</xdr:rowOff>
    </xdr:from>
    <xdr:to>
      <xdr:col>72</xdr:col>
      <xdr:colOff>38100</xdr:colOff>
      <xdr:row>96</xdr:row>
      <xdr:rowOff>106009</xdr:rowOff>
    </xdr:to>
    <xdr:sp macro="" textlink="">
      <xdr:nvSpPr>
        <xdr:cNvPr id="709" name="楕円 708"/>
        <xdr:cNvSpPr/>
      </xdr:nvSpPr>
      <xdr:spPr>
        <a:xfrm>
          <a:off x="13652500" y="1646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122536</xdr:rowOff>
    </xdr:from>
    <xdr:ext cx="534377" cy="259045"/>
    <xdr:sp macro="" textlink="">
      <xdr:nvSpPr>
        <xdr:cNvPr id="710" name="テキスト ボックス 709"/>
        <xdr:cNvSpPr txBox="1"/>
      </xdr:nvSpPr>
      <xdr:spPr>
        <a:xfrm>
          <a:off x="13436111" y="1623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167149</xdr:rowOff>
    </xdr:from>
    <xdr:to>
      <xdr:col>67</xdr:col>
      <xdr:colOff>101600</xdr:colOff>
      <xdr:row>97</xdr:row>
      <xdr:rowOff>97299</xdr:rowOff>
    </xdr:to>
    <xdr:sp macro="" textlink="">
      <xdr:nvSpPr>
        <xdr:cNvPr id="711" name="楕円 710"/>
        <xdr:cNvSpPr/>
      </xdr:nvSpPr>
      <xdr:spPr>
        <a:xfrm>
          <a:off x="12763500" y="1662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88426</xdr:rowOff>
    </xdr:from>
    <xdr:ext cx="534377" cy="259045"/>
    <xdr:sp macro="" textlink="">
      <xdr:nvSpPr>
        <xdr:cNvPr id="712" name="テキスト ボックス 711"/>
        <xdr:cNvSpPr txBox="1"/>
      </xdr:nvSpPr>
      <xdr:spPr>
        <a:xfrm>
          <a:off x="12547111" y="167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136728</xdr:rowOff>
    </xdr:from>
    <xdr:to>
      <xdr:col>116</xdr:col>
      <xdr:colOff>63500</xdr:colOff>
      <xdr:row>36</xdr:row>
      <xdr:rowOff>9032</xdr:rowOff>
    </xdr:to>
    <xdr:cxnSp macro="">
      <xdr:nvCxnSpPr>
        <xdr:cNvPr id="739" name="直線コネクタ 738"/>
        <xdr:cNvCxnSpPr/>
      </xdr:nvCxnSpPr>
      <xdr:spPr>
        <a:xfrm>
          <a:off x="21323300" y="6137478"/>
          <a:ext cx="838200" cy="4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55165</xdr:rowOff>
    </xdr:from>
    <xdr:ext cx="469744" cy="259045"/>
    <xdr:sp macro="" textlink="">
      <xdr:nvSpPr>
        <xdr:cNvPr id="740" name="投資及び出資金平均値テキスト"/>
        <xdr:cNvSpPr txBox="1"/>
      </xdr:nvSpPr>
      <xdr:spPr>
        <a:xfrm>
          <a:off x="22212300" y="63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136728</xdr:rowOff>
    </xdr:from>
    <xdr:to>
      <xdr:col>111</xdr:col>
      <xdr:colOff>177800</xdr:colOff>
      <xdr:row>35</xdr:row>
      <xdr:rowOff>145826</xdr:rowOff>
    </xdr:to>
    <xdr:cxnSp macro="">
      <xdr:nvCxnSpPr>
        <xdr:cNvPr id="742" name="直線コネクタ 741"/>
        <xdr:cNvCxnSpPr/>
      </xdr:nvCxnSpPr>
      <xdr:spPr>
        <a:xfrm flipV="1">
          <a:off x="20434300" y="6137478"/>
          <a:ext cx="8890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73042</xdr:rowOff>
    </xdr:from>
    <xdr:ext cx="469744" cy="259045"/>
    <xdr:sp macro="" textlink="">
      <xdr:nvSpPr>
        <xdr:cNvPr id="744" name="テキスト ボックス 743"/>
        <xdr:cNvSpPr txBox="1"/>
      </xdr:nvSpPr>
      <xdr:spPr>
        <a:xfrm>
          <a:off x="21088428"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96632</xdr:rowOff>
    </xdr:from>
    <xdr:to>
      <xdr:col>107</xdr:col>
      <xdr:colOff>50800</xdr:colOff>
      <xdr:row>35</xdr:row>
      <xdr:rowOff>145826</xdr:rowOff>
    </xdr:to>
    <xdr:cxnSp macro="">
      <xdr:nvCxnSpPr>
        <xdr:cNvPr id="745" name="直線コネクタ 744"/>
        <xdr:cNvCxnSpPr/>
      </xdr:nvCxnSpPr>
      <xdr:spPr>
        <a:xfrm>
          <a:off x="19545300" y="6097382"/>
          <a:ext cx="889000" cy="4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6" name="フローチャート: 判断 745"/>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87489</xdr:rowOff>
    </xdr:from>
    <xdr:ext cx="469744" cy="259045"/>
    <xdr:sp macro="" textlink="">
      <xdr:nvSpPr>
        <xdr:cNvPr id="747" name="テキスト ボックス 746"/>
        <xdr:cNvSpPr txBox="1"/>
      </xdr:nvSpPr>
      <xdr:spPr>
        <a:xfrm>
          <a:off x="20199428" y="660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96632</xdr:rowOff>
    </xdr:from>
    <xdr:to>
      <xdr:col>102</xdr:col>
      <xdr:colOff>114300</xdr:colOff>
      <xdr:row>35</xdr:row>
      <xdr:rowOff>124750</xdr:rowOff>
    </xdr:to>
    <xdr:cxnSp macro="">
      <xdr:nvCxnSpPr>
        <xdr:cNvPr id="748" name="直線コネクタ 747"/>
        <xdr:cNvCxnSpPr/>
      </xdr:nvCxnSpPr>
      <xdr:spPr>
        <a:xfrm flipV="1">
          <a:off x="18656300" y="6097382"/>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9" name="フローチャート: 判断 748"/>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99103</xdr:rowOff>
    </xdr:from>
    <xdr:ext cx="469744" cy="259045"/>
    <xdr:sp macro="" textlink="">
      <xdr:nvSpPr>
        <xdr:cNvPr id="750" name="テキスト ボックス 749"/>
        <xdr:cNvSpPr txBox="1"/>
      </xdr:nvSpPr>
      <xdr:spPr>
        <a:xfrm>
          <a:off x="19310428" y="66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1" name="フローチャート: 判断 750"/>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102988</xdr:rowOff>
    </xdr:from>
    <xdr:ext cx="469744" cy="259045"/>
    <xdr:sp macro="" textlink="">
      <xdr:nvSpPr>
        <xdr:cNvPr id="752" name="テキスト ボックス 751"/>
        <xdr:cNvSpPr txBox="1"/>
      </xdr:nvSpPr>
      <xdr:spPr>
        <a:xfrm>
          <a:off x="18421428" y="66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129682</xdr:rowOff>
    </xdr:from>
    <xdr:to>
      <xdr:col>116</xdr:col>
      <xdr:colOff>114300</xdr:colOff>
      <xdr:row>36</xdr:row>
      <xdr:rowOff>59832</xdr:rowOff>
    </xdr:to>
    <xdr:sp macro="" textlink="">
      <xdr:nvSpPr>
        <xdr:cNvPr id="758" name="楕円 757"/>
        <xdr:cNvSpPr/>
      </xdr:nvSpPr>
      <xdr:spPr>
        <a:xfrm>
          <a:off x="22110700" y="613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152559</xdr:rowOff>
    </xdr:from>
    <xdr:ext cx="534377" cy="259045"/>
    <xdr:sp macro="" textlink="">
      <xdr:nvSpPr>
        <xdr:cNvPr id="759" name="投資及び出資金該当値テキスト"/>
        <xdr:cNvSpPr txBox="1"/>
      </xdr:nvSpPr>
      <xdr:spPr>
        <a:xfrm>
          <a:off x="22212300" y="59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85928</xdr:rowOff>
    </xdr:from>
    <xdr:to>
      <xdr:col>112</xdr:col>
      <xdr:colOff>38100</xdr:colOff>
      <xdr:row>36</xdr:row>
      <xdr:rowOff>16078</xdr:rowOff>
    </xdr:to>
    <xdr:sp macro="" textlink="">
      <xdr:nvSpPr>
        <xdr:cNvPr id="760" name="楕円 759"/>
        <xdr:cNvSpPr/>
      </xdr:nvSpPr>
      <xdr:spPr>
        <a:xfrm>
          <a:off x="21272500" y="608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32605</xdr:rowOff>
    </xdr:from>
    <xdr:ext cx="534377" cy="259045"/>
    <xdr:sp macro="" textlink="">
      <xdr:nvSpPr>
        <xdr:cNvPr id="761" name="テキスト ボックス 760"/>
        <xdr:cNvSpPr txBox="1"/>
      </xdr:nvSpPr>
      <xdr:spPr>
        <a:xfrm>
          <a:off x="21056111" y="586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95026</xdr:rowOff>
    </xdr:from>
    <xdr:to>
      <xdr:col>107</xdr:col>
      <xdr:colOff>101600</xdr:colOff>
      <xdr:row>36</xdr:row>
      <xdr:rowOff>25176</xdr:rowOff>
    </xdr:to>
    <xdr:sp macro="" textlink="">
      <xdr:nvSpPr>
        <xdr:cNvPr id="762" name="楕円 761"/>
        <xdr:cNvSpPr/>
      </xdr:nvSpPr>
      <xdr:spPr>
        <a:xfrm>
          <a:off x="20383500" y="60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41703</xdr:rowOff>
    </xdr:from>
    <xdr:ext cx="534377" cy="259045"/>
    <xdr:sp macro="" textlink="">
      <xdr:nvSpPr>
        <xdr:cNvPr id="763" name="テキスト ボックス 762"/>
        <xdr:cNvSpPr txBox="1"/>
      </xdr:nvSpPr>
      <xdr:spPr>
        <a:xfrm>
          <a:off x="20167111" y="587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45832</xdr:rowOff>
    </xdr:from>
    <xdr:to>
      <xdr:col>102</xdr:col>
      <xdr:colOff>165100</xdr:colOff>
      <xdr:row>35</xdr:row>
      <xdr:rowOff>147432</xdr:rowOff>
    </xdr:to>
    <xdr:sp macro="" textlink="">
      <xdr:nvSpPr>
        <xdr:cNvPr id="764" name="楕円 763"/>
        <xdr:cNvSpPr/>
      </xdr:nvSpPr>
      <xdr:spPr>
        <a:xfrm>
          <a:off x="19494500" y="604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163959</xdr:rowOff>
    </xdr:from>
    <xdr:ext cx="534377" cy="259045"/>
    <xdr:sp macro="" textlink="">
      <xdr:nvSpPr>
        <xdr:cNvPr id="765" name="テキスト ボックス 764"/>
        <xdr:cNvSpPr txBox="1"/>
      </xdr:nvSpPr>
      <xdr:spPr>
        <a:xfrm>
          <a:off x="19278111" y="582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73950</xdr:rowOff>
    </xdr:from>
    <xdr:to>
      <xdr:col>98</xdr:col>
      <xdr:colOff>38100</xdr:colOff>
      <xdr:row>36</xdr:row>
      <xdr:rowOff>4100</xdr:rowOff>
    </xdr:to>
    <xdr:sp macro="" textlink="">
      <xdr:nvSpPr>
        <xdr:cNvPr id="766" name="楕円 765"/>
        <xdr:cNvSpPr/>
      </xdr:nvSpPr>
      <xdr:spPr>
        <a:xfrm>
          <a:off x="18605500" y="60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20627</xdr:rowOff>
    </xdr:from>
    <xdr:ext cx="534377" cy="259045"/>
    <xdr:sp macro="" textlink="">
      <xdr:nvSpPr>
        <xdr:cNvPr id="767" name="テキスト ボックス 766"/>
        <xdr:cNvSpPr txBox="1"/>
      </xdr:nvSpPr>
      <xdr:spPr>
        <a:xfrm>
          <a:off x="18389111" y="584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125908</xdr:rowOff>
    </xdr:from>
    <xdr:to>
      <xdr:col>116</xdr:col>
      <xdr:colOff>63500</xdr:colOff>
      <xdr:row>58</xdr:row>
      <xdr:rowOff>138519</xdr:rowOff>
    </xdr:to>
    <xdr:cxnSp macro="">
      <xdr:nvCxnSpPr>
        <xdr:cNvPr id="796" name="直線コネクタ 795"/>
        <xdr:cNvCxnSpPr/>
      </xdr:nvCxnSpPr>
      <xdr:spPr>
        <a:xfrm>
          <a:off x="21323300" y="10070008"/>
          <a:ext cx="838200" cy="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148048</xdr:rowOff>
    </xdr:from>
    <xdr:ext cx="469744" cy="259045"/>
    <xdr:sp macro="" textlink="">
      <xdr:nvSpPr>
        <xdr:cNvPr id="797" name="貸付金平均値テキスト"/>
        <xdr:cNvSpPr txBox="1"/>
      </xdr:nvSpPr>
      <xdr:spPr>
        <a:xfrm>
          <a:off x="22212300" y="9749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125184</xdr:rowOff>
    </xdr:from>
    <xdr:to>
      <xdr:col>111</xdr:col>
      <xdr:colOff>177800</xdr:colOff>
      <xdr:row>58</xdr:row>
      <xdr:rowOff>125908</xdr:rowOff>
    </xdr:to>
    <xdr:cxnSp macro="">
      <xdr:nvCxnSpPr>
        <xdr:cNvPr id="799" name="直線コネクタ 798"/>
        <xdr:cNvCxnSpPr/>
      </xdr:nvCxnSpPr>
      <xdr:spPr>
        <a:xfrm>
          <a:off x="20434300" y="10069284"/>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0" name="フローチャート: 判断 799"/>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80725</xdr:rowOff>
    </xdr:from>
    <xdr:ext cx="469744" cy="259045"/>
    <xdr:sp macro="" textlink="">
      <xdr:nvSpPr>
        <xdr:cNvPr id="801" name="テキスト ボックス 800"/>
        <xdr:cNvSpPr txBox="1"/>
      </xdr:nvSpPr>
      <xdr:spPr>
        <a:xfrm>
          <a:off x="21088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93180</xdr:rowOff>
    </xdr:from>
    <xdr:to>
      <xdr:col>107</xdr:col>
      <xdr:colOff>50800</xdr:colOff>
      <xdr:row>58</xdr:row>
      <xdr:rowOff>125184</xdr:rowOff>
    </xdr:to>
    <xdr:cxnSp macro="">
      <xdr:nvCxnSpPr>
        <xdr:cNvPr id="802" name="直線コネクタ 801"/>
        <xdr:cNvCxnSpPr/>
      </xdr:nvCxnSpPr>
      <xdr:spPr>
        <a:xfrm>
          <a:off x="19545300" y="9865830"/>
          <a:ext cx="889000" cy="20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3" name="フローチャート: 判断 802"/>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75620</xdr:rowOff>
    </xdr:from>
    <xdr:ext cx="469744" cy="259045"/>
    <xdr:sp macro="" textlink="">
      <xdr:nvSpPr>
        <xdr:cNvPr id="804" name="テキスト ボックス 803"/>
        <xdr:cNvSpPr txBox="1"/>
      </xdr:nvSpPr>
      <xdr:spPr>
        <a:xfrm>
          <a:off x="20199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93180</xdr:rowOff>
    </xdr:from>
    <xdr:to>
      <xdr:col>102</xdr:col>
      <xdr:colOff>114300</xdr:colOff>
      <xdr:row>58</xdr:row>
      <xdr:rowOff>120955</xdr:rowOff>
    </xdr:to>
    <xdr:cxnSp macro="">
      <xdr:nvCxnSpPr>
        <xdr:cNvPr id="805" name="直線コネクタ 804"/>
        <xdr:cNvCxnSpPr/>
      </xdr:nvCxnSpPr>
      <xdr:spPr>
        <a:xfrm flipV="1">
          <a:off x="18656300" y="9865830"/>
          <a:ext cx="889000" cy="19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6" name="フローチャート: 判断 805"/>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42295</xdr:rowOff>
    </xdr:from>
    <xdr:ext cx="469744" cy="259045"/>
    <xdr:sp macro="" textlink="">
      <xdr:nvSpPr>
        <xdr:cNvPr id="807" name="テキスト ボックス 806"/>
        <xdr:cNvSpPr txBox="1"/>
      </xdr:nvSpPr>
      <xdr:spPr>
        <a:xfrm>
          <a:off x="19310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8" name="フローチャート: 判断 807"/>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55046</xdr:rowOff>
    </xdr:from>
    <xdr:ext cx="469744" cy="259045"/>
    <xdr:sp macro="" textlink="">
      <xdr:nvSpPr>
        <xdr:cNvPr id="809" name="テキスト ボックス 808"/>
        <xdr:cNvSpPr txBox="1"/>
      </xdr:nvSpPr>
      <xdr:spPr>
        <a:xfrm>
          <a:off x="18421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87719</xdr:rowOff>
    </xdr:from>
    <xdr:to>
      <xdr:col>116</xdr:col>
      <xdr:colOff>114300</xdr:colOff>
      <xdr:row>59</xdr:row>
      <xdr:rowOff>17869</xdr:rowOff>
    </xdr:to>
    <xdr:sp macro="" textlink="">
      <xdr:nvSpPr>
        <xdr:cNvPr id="815" name="楕円 814"/>
        <xdr:cNvSpPr/>
      </xdr:nvSpPr>
      <xdr:spPr>
        <a:xfrm>
          <a:off x="22110700" y="1003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2646</xdr:rowOff>
    </xdr:from>
    <xdr:ext cx="469744" cy="259045"/>
    <xdr:sp macro="" textlink="">
      <xdr:nvSpPr>
        <xdr:cNvPr id="816" name="貸付金該当値テキスト"/>
        <xdr:cNvSpPr txBox="1"/>
      </xdr:nvSpPr>
      <xdr:spPr>
        <a:xfrm>
          <a:off x="22212300" y="994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75108</xdr:rowOff>
    </xdr:from>
    <xdr:to>
      <xdr:col>112</xdr:col>
      <xdr:colOff>38100</xdr:colOff>
      <xdr:row>59</xdr:row>
      <xdr:rowOff>5258</xdr:rowOff>
    </xdr:to>
    <xdr:sp macro="" textlink="">
      <xdr:nvSpPr>
        <xdr:cNvPr id="817" name="楕円 816"/>
        <xdr:cNvSpPr/>
      </xdr:nvSpPr>
      <xdr:spPr>
        <a:xfrm>
          <a:off x="21272500" y="1001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167835</xdr:rowOff>
    </xdr:from>
    <xdr:ext cx="469744" cy="259045"/>
    <xdr:sp macro="" textlink="">
      <xdr:nvSpPr>
        <xdr:cNvPr id="818" name="テキスト ボックス 817"/>
        <xdr:cNvSpPr txBox="1"/>
      </xdr:nvSpPr>
      <xdr:spPr>
        <a:xfrm>
          <a:off x="21088428" y="1011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74384</xdr:rowOff>
    </xdr:from>
    <xdr:to>
      <xdr:col>107</xdr:col>
      <xdr:colOff>101600</xdr:colOff>
      <xdr:row>59</xdr:row>
      <xdr:rowOff>4534</xdr:rowOff>
    </xdr:to>
    <xdr:sp macro="" textlink="">
      <xdr:nvSpPr>
        <xdr:cNvPr id="819" name="楕円 818"/>
        <xdr:cNvSpPr/>
      </xdr:nvSpPr>
      <xdr:spPr>
        <a:xfrm>
          <a:off x="20383500" y="1001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167111</xdr:rowOff>
    </xdr:from>
    <xdr:ext cx="469744" cy="259045"/>
    <xdr:sp macro="" textlink="">
      <xdr:nvSpPr>
        <xdr:cNvPr id="820" name="テキスト ボックス 819"/>
        <xdr:cNvSpPr txBox="1"/>
      </xdr:nvSpPr>
      <xdr:spPr>
        <a:xfrm>
          <a:off x="20199428" y="1011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42380</xdr:rowOff>
    </xdr:from>
    <xdr:to>
      <xdr:col>102</xdr:col>
      <xdr:colOff>165100</xdr:colOff>
      <xdr:row>57</xdr:row>
      <xdr:rowOff>143980</xdr:rowOff>
    </xdr:to>
    <xdr:sp macro="" textlink="">
      <xdr:nvSpPr>
        <xdr:cNvPr id="821" name="楕円 820"/>
        <xdr:cNvSpPr/>
      </xdr:nvSpPr>
      <xdr:spPr>
        <a:xfrm>
          <a:off x="19494500" y="981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160507</xdr:rowOff>
    </xdr:from>
    <xdr:ext cx="469744" cy="259045"/>
    <xdr:sp macro="" textlink="">
      <xdr:nvSpPr>
        <xdr:cNvPr id="822" name="テキスト ボックス 821"/>
        <xdr:cNvSpPr txBox="1"/>
      </xdr:nvSpPr>
      <xdr:spPr>
        <a:xfrm>
          <a:off x="19310428" y="959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70155</xdr:rowOff>
    </xdr:from>
    <xdr:to>
      <xdr:col>98</xdr:col>
      <xdr:colOff>38100</xdr:colOff>
      <xdr:row>59</xdr:row>
      <xdr:rowOff>305</xdr:rowOff>
    </xdr:to>
    <xdr:sp macro="" textlink="">
      <xdr:nvSpPr>
        <xdr:cNvPr id="823" name="楕円 822"/>
        <xdr:cNvSpPr/>
      </xdr:nvSpPr>
      <xdr:spPr>
        <a:xfrm>
          <a:off x="18605500" y="100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162882</xdr:rowOff>
    </xdr:from>
    <xdr:ext cx="469744" cy="259045"/>
    <xdr:sp macro="" textlink="">
      <xdr:nvSpPr>
        <xdr:cNvPr id="824" name="テキスト ボックス 823"/>
        <xdr:cNvSpPr txBox="1"/>
      </xdr:nvSpPr>
      <xdr:spPr>
        <a:xfrm>
          <a:off x="18421428" y="10106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151854</xdr:rowOff>
    </xdr:from>
    <xdr:to>
      <xdr:col>116</xdr:col>
      <xdr:colOff>62864</xdr:colOff>
      <xdr:row>78</xdr:row>
      <xdr:rowOff>67653</xdr:rowOff>
    </xdr:to>
    <xdr:cxnSp macro="">
      <xdr:nvCxnSpPr>
        <xdr:cNvPr id="849" name="直線コネクタ 848"/>
        <xdr:cNvCxnSpPr/>
      </xdr:nvCxnSpPr>
      <xdr:spPr>
        <a:xfrm flipV="1">
          <a:off x="22159595" y="11981904"/>
          <a:ext cx="1269" cy="145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71480</xdr:rowOff>
    </xdr:from>
    <xdr:ext cx="534377" cy="259045"/>
    <xdr:sp macro="" textlink="">
      <xdr:nvSpPr>
        <xdr:cNvPr id="850" name="繰出金最小値テキスト"/>
        <xdr:cNvSpPr txBox="1"/>
      </xdr:nvSpPr>
      <xdr:spPr>
        <a:xfrm>
          <a:off x="22212300" y="134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67653</xdr:rowOff>
    </xdr:from>
    <xdr:to>
      <xdr:col>116</xdr:col>
      <xdr:colOff>152400</xdr:colOff>
      <xdr:row>78</xdr:row>
      <xdr:rowOff>67653</xdr:rowOff>
    </xdr:to>
    <xdr:cxnSp macro="">
      <xdr:nvCxnSpPr>
        <xdr:cNvPr id="851" name="直線コネクタ 850"/>
        <xdr:cNvCxnSpPr/>
      </xdr:nvCxnSpPr>
      <xdr:spPr>
        <a:xfrm>
          <a:off x="22072600" y="1344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98531</xdr:rowOff>
    </xdr:from>
    <xdr:ext cx="534377" cy="259045"/>
    <xdr:sp macro="" textlink="">
      <xdr:nvSpPr>
        <xdr:cNvPr id="852" name="繰出金最大値テキスト"/>
        <xdr:cNvSpPr txBox="1"/>
      </xdr:nvSpPr>
      <xdr:spPr>
        <a:xfrm>
          <a:off x="22212300" y="117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151854</xdr:rowOff>
    </xdr:from>
    <xdr:to>
      <xdr:col>116</xdr:col>
      <xdr:colOff>152400</xdr:colOff>
      <xdr:row>69</xdr:row>
      <xdr:rowOff>151854</xdr:rowOff>
    </xdr:to>
    <xdr:cxnSp macro="">
      <xdr:nvCxnSpPr>
        <xdr:cNvPr id="853" name="直線コネクタ 852"/>
        <xdr:cNvCxnSpPr/>
      </xdr:nvCxnSpPr>
      <xdr:spPr>
        <a:xfrm>
          <a:off x="22072600" y="119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63843</xdr:rowOff>
    </xdr:from>
    <xdr:to>
      <xdr:col>116</xdr:col>
      <xdr:colOff>63500</xdr:colOff>
      <xdr:row>74</xdr:row>
      <xdr:rowOff>151549</xdr:rowOff>
    </xdr:to>
    <xdr:cxnSp macro="">
      <xdr:nvCxnSpPr>
        <xdr:cNvPr id="854" name="直線コネクタ 853"/>
        <xdr:cNvCxnSpPr/>
      </xdr:nvCxnSpPr>
      <xdr:spPr>
        <a:xfrm flipV="1">
          <a:off x="21323300" y="12751143"/>
          <a:ext cx="838200" cy="8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9974</xdr:rowOff>
    </xdr:from>
    <xdr:ext cx="534377" cy="259045"/>
    <xdr:sp macro="" textlink="">
      <xdr:nvSpPr>
        <xdr:cNvPr id="855" name="繰出金平均値テキスト"/>
        <xdr:cNvSpPr txBox="1"/>
      </xdr:nvSpPr>
      <xdr:spPr>
        <a:xfrm>
          <a:off x="22212300" y="1252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158547</xdr:rowOff>
    </xdr:from>
    <xdr:to>
      <xdr:col>116</xdr:col>
      <xdr:colOff>114300</xdr:colOff>
      <xdr:row>74</xdr:row>
      <xdr:rowOff>88697</xdr:rowOff>
    </xdr:to>
    <xdr:sp macro="" textlink="">
      <xdr:nvSpPr>
        <xdr:cNvPr id="856" name="フローチャート: 判断 855"/>
        <xdr:cNvSpPr/>
      </xdr:nvSpPr>
      <xdr:spPr>
        <a:xfrm>
          <a:off x="22110700" y="1267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151549</xdr:rowOff>
    </xdr:from>
    <xdr:to>
      <xdr:col>111</xdr:col>
      <xdr:colOff>177800</xdr:colOff>
      <xdr:row>75</xdr:row>
      <xdr:rowOff>6807</xdr:rowOff>
    </xdr:to>
    <xdr:cxnSp macro="">
      <xdr:nvCxnSpPr>
        <xdr:cNvPr id="857" name="直線コネクタ 856"/>
        <xdr:cNvCxnSpPr/>
      </xdr:nvCxnSpPr>
      <xdr:spPr>
        <a:xfrm flipV="1">
          <a:off x="20434300" y="12838849"/>
          <a:ext cx="889000" cy="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105664</xdr:rowOff>
    </xdr:from>
    <xdr:to>
      <xdr:col>112</xdr:col>
      <xdr:colOff>38100</xdr:colOff>
      <xdr:row>73</xdr:row>
      <xdr:rowOff>35814</xdr:rowOff>
    </xdr:to>
    <xdr:sp macro="" textlink="">
      <xdr:nvSpPr>
        <xdr:cNvPr id="858" name="フローチャート: 判断 857"/>
        <xdr:cNvSpPr/>
      </xdr:nvSpPr>
      <xdr:spPr>
        <a:xfrm>
          <a:off x="21272500" y="124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52341</xdr:rowOff>
    </xdr:from>
    <xdr:ext cx="534377" cy="259045"/>
    <xdr:sp macro="" textlink="">
      <xdr:nvSpPr>
        <xdr:cNvPr id="859" name="テキスト ボックス 858"/>
        <xdr:cNvSpPr txBox="1"/>
      </xdr:nvSpPr>
      <xdr:spPr>
        <a:xfrm>
          <a:off x="21056111" y="1222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6807</xdr:rowOff>
    </xdr:from>
    <xdr:to>
      <xdr:col>107</xdr:col>
      <xdr:colOff>50800</xdr:colOff>
      <xdr:row>75</xdr:row>
      <xdr:rowOff>39840</xdr:rowOff>
    </xdr:to>
    <xdr:cxnSp macro="">
      <xdr:nvCxnSpPr>
        <xdr:cNvPr id="860" name="直線コネクタ 859"/>
        <xdr:cNvCxnSpPr/>
      </xdr:nvCxnSpPr>
      <xdr:spPr>
        <a:xfrm flipV="1">
          <a:off x="19545300" y="12865557"/>
          <a:ext cx="889000" cy="3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100864</xdr:rowOff>
    </xdr:from>
    <xdr:to>
      <xdr:col>107</xdr:col>
      <xdr:colOff>101600</xdr:colOff>
      <xdr:row>73</xdr:row>
      <xdr:rowOff>31014</xdr:rowOff>
    </xdr:to>
    <xdr:sp macro="" textlink="">
      <xdr:nvSpPr>
        <xdr:cNvPr id="861" name="フローチャート: 判断 860"/>
        <xdr:cNvSpPr/>
      </xdr:nvSpPr>
      <xdr:spPr>
        <a:xfrm>
          <a:off x="20383500" y="124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47541</xdr:rowOff>
    </xdr:from>
    <xdr:ext cx="534377" cy="259045"/>
    <xdr:sp macro="" textlink="">
      <xdr:nvSpPr>
        <xdr:cNvPr id="862" name="テキスト ボックス 861"/>
        <xdr:cNvSpPr txBox="1"/>
      </xdr:nvSpPr>
      <xdr:spPr>
        <a:xfrm>
          <a:off x="20167111" y="1222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39840</xdr:rowOff>
    </xdr:from>
    <xdr:to>
      <xdr:col>102</xdr:col>
      <xdr:colOff>114300</xdr:colOff>
      <xdr:row>75</xdr:row>
      <xdr:rowOff>58242</xdr:rowOff>
    </xdr:to>
    <xdr:cxnSp macro="">
      <xdr:nvCxnSpPr>
        <xdr:cNvPr id="863" name="直線コネクタ 862"/>
        <xdr:cNvCxnSpPr/>
      </xdr:nvCxnSpPr>
      <xdr:spPr>
        <a:xfrm flipV="1">
          <a:off x="18656300" y="12898590"/>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45238</xdr:rowOff>
    </xdr:from>
    <xdr:to>
      <xdr:col>102</xdr:col>
      <xdr:colOff>165100</xdr:colOff>
      <xdr:row>72</xdr:row>
      <xdr:rowOff>146838</xdr:rowOff>
    </xdr:to>
    <xdr:sp macro="" textlink="">
      <xdr:nvSpPr>
        <xdr:cNvPr id="864" name="フローチャート: 判断 863"/>
        <xdr:cNvSpPr/>
      </xdr:nvSpPr>
      <xdr:spPr>
        <a:xfrm>
          <a:off x="19494500" y="123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163365</xdr:rowOff>
    </xdr:from>
    <xdr:ext cx="534377" cy="259045"/>
    <xdr:sp macro="" textlink="">
      <xdr:nvSpPr>
        <xdr:cNvPr id="865" name="テキスト ボックス 864"/>
        <xdr:cNvSpPr txBox="1"/>
      </xdr:nvSpPr>
      <xdr:spPr>
        <a:xfrm>
          <a:off x="19278111" y="1216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24359</xdr:rowOff>
    </xdr:from>
    <xdr:to>
      <xdr:col>98</xdr:col>
      <xdr:colOff>38100</xdr:colOff>
      <xdr:row>72</xdr:row>
      <xdr:rowOff>125959</xdr:rowOff>
    </xdr:to>
    <xdr:sp macro="" textlink="">
      <xdr:nvSpPr>
        <xdr:cNvPr id="866" name="フローチャート: 判断 865"/>
        <xdr:cNvSpPr/>
      </xdr:nvSpPr>
      <xdr:spPr>
        <a:xfrm>
          <a:off x="18605500" y="1236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142486</xdr:rowOff>
    </xdr:from>
    <xdr:ext cx="534377" cy="259045"/>
    <xdr:sp macro="" textlink="">
      <xdr:nvSpPr>
        <xdr:cNvPr id="867" name="テキスト ボックス 866"/>
        <xdr:cNvSpPr txBox="1"/>
      </xdr:nvSpPr>
      <xdr:spPr>
        <a:xfrm>
          <a:off x="18389111" y="1214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13043</xdr:rowOff>
    </xdr:from>
    <xdr:to>
      <xdr:col>116</xdr:col>
      <xdr:colOff>114300</xdr:colOff>
      <xdr:row>74</xdr:row>
      <xdr:rowOff>114643</xdr:rowOff>
    </xdr:to>
    <xdr:sp macro="" textlink="">
      <xdr:nvSpPr>
        <xdr:cNvPr id="873" name="楕円 872"/>
        <xdr:cNvSpPr/>
      </xdr:nvSpPr>
      <xdr:spPr>
        <a:xfrm>
          <a:off x="22110700" y="1270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162920</xdr:rowOff>
    </xdr:from>
    <xdr:ext cx="534377" cy="259045"/>
    <xdr:sp macro="" textlink="">
      <xdr:nvSpPr>
        <xdr:cNvPr id="874" name="繰出金該当値テキスト"/>
        <xdr:cNvSpPr txBox="1"/>
      </xdr:nvSpPr>
      <xdr:spPr>
        <a:xfrm>
          <a:off x="22212300" y="1267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100749</xdr:rowOff>
    </xdr:from>
    <xdr:to>
      <xdr:col>112</xdr:col>
      <xdr:colOff>38100</xdr:colOff>
      <xdr:row>75</xdr:row>
      <xdr:rowOff>30899</xdr:rowOff>
    </xdr:to>
    <xdr:sp macro="" textlink="">
      <xdr:nvSpPr>
        <xdr:cNvPr id="875" name="楕円 874"/>
        <xdr:cNvSpPr/>
      </xdr:nvSpPr>
      <xdr:spPr>
        <a:xfrm>
          <a:off x="21272500" y="1278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22026</xdr:rowOff>
    </xdr:from>
    <xdr:ext cx="534377" cy="259045"/>
    <xdr:sp macro="" textlink="">
      <xdr:nvSpPr>
        <xdr:cNvPr id="876" name="テキスト ボックス 875"/>
        <xdr:cNvSpPr txBox="1"/>
      </xdr:nvSpPr>
      <xdr:spPr>
        <a:xfrm>
          <a:off x="21056111" y="1288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127457</xdr:rowOff>
    </xdr:from>
    <xdr:to>
      <xdr:col>107</xdr:col>
      <xdr:colOff>101600</xdr:colOff>
      <xdr:row>75</xdr:row>
      <xdr:rowOff>57607</xdr:rowOff>
    </xdr:to>
    <xdr:sp macro="" textlink="">
      <xdr:nvSpPr>
        <xdr:cNvPr id="877" name="楕円 876"/>
        <xdr:cNvSpPr/>
      </xdr:nvSpPr>
      <xdr:spPr>
        <a:xfrm>
          <a:off x="20383500" y="128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48734</xdr:rowOff>
    </xdr:from>
    <xdr:ext cx="534377" cy="259045"/>
    <xdr:sp macro="" textlink="">
      <xdr:nvSpPr>
        <xdr:cNvPr id="878" name="テキスト ボックス 877"/>
        <xdr:cNvSpPr txBox="1"/>
      </xdr:nvSpPr>
      <xdr:spPr>
        <a:xfrm>
          <a:off x="20167111" y="1290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160490</xdr:rowOff>
    </xdr:from>
    <xdr:to>
      <xdr:col>102</xdr:col>
      <xdr:colOff>165100</xdr:colOff>
      <xdr:row>75</xdr:row>
      <xdr:rowOff>90640</xdr:rowOff>
    </xdr:to>
    <xdr:sp macro="" textlink="">
      <xdr:nvSpPr>
        <xdr:cNvPr id="879" name="楕円 878"/>
        <xdr:cNvSpPr/>
      </xdr:nvSpPr>
      <xdr:spPr>
        <a:xfrm>
          <a:off x="19494500" y="128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81767</xdr:rowOff>
    </xdr:from>
    <xdr:ext cx="534377" cy="259045"/>
    <xdr:sp macro="" textlink="">
      <xdr:nvSpPr>
        <xdr:cNvPr id="880" name="テキスト ボックス 879"/>
        <xdr:cNvSpPr txBox="1"/>
      </xdr:nvSpPr>
      <xdr:spPr>
        <a:xfrm>
          <a:off x="19278111" y="1294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7442</xdr:rowOff>
    </xdr:from>
    <xdr:to>
      <xdr:col>98</xdr:col>
      <xdr:colOff>38100</xdr:colOff>
      <xdr:row>75</xdr:row>
      <xdr:rowOff>109042</xdr:rowOff>
    </xdr:to>
    <xdr:sp macro="" textlink="">
      <xdr:nvSpPr>
        <xdr:cNvPr id="881" name="楕円 880"/>
        <xdr:cNvSpPr/>
      </xdr:nvSpPr>
      <xdr:spPr>
        <a:xfrm>
          <a:off x="18605500" y="1286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100169</xdr:rowOff>
    </xdr:from>
    <xdr:ext cx="534377" cy="259045"/>
    <xdr:sp macro="" textlink="">
      <xdr:nvSpPr>
        <xdr:cNvPr id="882" name="テキスト ボックス 881"/>
        <xdr:cNvSpPr txBox="1"/>
      </xdr:nvSpPr>
      <xdr:spPr>
        <a:xfrm>
          <a:off x="18389111" y="1295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713,849</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主な構成項目である扶助費は</a:t>
          </a:r>
          <a:r>
            <a:rPr kumimoji="1" lang="en-US" altLang="ja-JP" sz="1300">
              <a:latin typeface="ＭＳ Ｐゴシック" panose="020B0600070205080204" pitchFamily="50" charset="-128"/>
              <a:ea typeface="ＭＳ Ｐゴシック" panose="020B0600070205080204" pitchFamily="50" charset="-128"/>
            </a:rPr>
            <a:t>131,545</a:t>
          </a:r>
          <a:r>
            <a:rPr kumimoji="1" lang="ja-JP" altLang="en-US" sz="1300">
              <a:latin typeface="ＭＳ Ｐゴシック" panose="020B0600070205080204" pitchFamily="50" charset="-128"/>
              <a:ea typeface="ＭＳ Ｐゴシック" panose="020B0600070205080204" pitchFamily="50" charset="-128"/>
            </a:rPr>
            <a:t>円で、児童福祉費や障害者自立支援費の増により前年度程の増加ではないが微増しており、類似団体平均を上回る高止まりが続いている。今後も高齢化や子育て支援施策等により上昇することが見込まれることから、資格審査等の適正化や事業の精査を図り、費用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また、補助費は住民一人当たり</a:t>
          </a:r>
          <a:r>
            <a:rPr kumimoji="1" lang="en-US" altLang="ja-JP" sz="1300">
              <a:latin typeface="ＭＳ Ｐゴシック" panose="020B0600070205080204" pitchFamily="50" charset="-128"/>
              <a:ea typeface="ＭＳ Ｐゴシック" panose="020B0600070205080204" pitchFamily="50" charset="-128"/>
            </a:rPr>
            <a:t>205,382</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％増となっているが、これは新型コロナウイルス感染症対策事業に係る臨時的な経費の増によるものである。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125,385</a:t>
          </a:r>
          <a:r>
            <a:rPr kumimoji="1" lang="ja-JP" altLang="en-US" sz="1300">
              <a:latin typeface="ＭＳ Ｐゴシック" panose="020B0600070205080204" pitchFamily="50" charset="-128"/>
              <a:ea typeface="ＭＳ Ｐゴシック" panose="020B0600070205080204" pitchFamily="50" charset="-128"/>
            </a:rPr>
            <a:t>円となっており、近年の老朽化した施設の解体や大規模建設等事業の増加等により増加傾向であり、前年度比</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％増となっている。今後も大規模建設等事業が続く見込みのため、公共施設等総合管理計画に基づき、計画的な実施に努める。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60,345
60,007
725.65
45,416,215
43,077,213
2,152,869
18,234,083
34,894,912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28143</xdr:rowOff>
    </xdr:from>
    <xdr:to>
      <xdr:col>24</xdr:col>
      <xdr:colOff>63500</xdr:colOff>
      <xdr:row>34</xdr:row>
      <xdr:rowOff>120955</xdr:rowOff>
    </xdr:to>
    <xdr:cxnSp macro="">
      <xdr:nvCxnSpPr>
        <xdr:cNvPr id="59" name="直線コネクタ 58"/>
        <xdr:cNvCxnSpPr/>
      </xdr:nvCxnSpPr>
      <xdr:spPr>
        <a:xfrm>
          <a:off x="3797300" y="5857443"/>
          <a:ext cx="838200" cy="9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119905</xdr:rowOff>
    </xdr:from>
    <xdr:ext cx="469744" cy="259045"/>
    <xdr:sp macro="" textlink="">
      <xdr:nvSpPr>
        <xdr:cNvPr id="60" name="議会費平均値テキスト"/>
        <xdr:cNvSpPr txBox="1"/>
      </xdr:nvSpPr>
      <xdr:spPr>
        <a:xfrm>
          <a:off x="4686300" y="5949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28143</xdr:rowOff>
    </xdr:from>
    <xdr:to>
      <xdr:col>19</xdr:col>
      <xdr:colOff>177800</xdr:colOff>
      <xdr:row>34</xdr:row>
      <xdr:rowOff>67005</xdr:rowOff>
    </xdr:to>
    <xdr:cxnSp macro="">
      <xdr:nvCxnSpPr>
        <xdr:cNvPr id="62" name="直線コネクタ 61"/>
        <xdr:cNvCxnSpPr/>
      </xdr:nvCxnSpPr>
      <xdr:spPr>
        <a:xfrm flipV="1">
          <a:off x="2908300" y="5857443"/>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15663</xdr:rowOff>
    </xdr:from>
    <xdr:ext cx="469744" cy="259045"/>
    <xdr:sp macro="" textlink="">
      <xdr:nvSpPr>
        <xdr:cNvPr id="64" name="テキスト ボックス 63"/>
        <xdr:cNvSpPr txBox="1"/>
      </xdr:nvSpPr>
      <xdr:spPr>
        <a:xfrm>
          <a:off x="3562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60604</xdr:rowOff>
    </xdr:from>
    <xdr:to>
      <xdr:col>15</xdr:col>
      <xdr:colOff>50800</xdr:colOff>
      <xdr:row>34</xdr:row>
      <xdr:rowOff>67005</xdr:rowOff>
    </xdr:to>
    <xdr:cxnSp macro="">
      <xdr:nvCxnSpPr>
        <xdr:cNvPr id="65" name="直線コネクタ 64"/>
        <xdr:cNvCxnSpPr/>
      </xdr:nvCxnSpPr>
      <xdr:spPr>
        <a:xfrm>
          <a:off x="2019300" y="5889904"/>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5148</xdr:rowOff>
    </xdr:from>
    <xdr:ext cx="469744" cy="259045"/>
    <xdr:sp macro="" textlink="">
      <xdr:nvSpPr>
        <xdr:cNvPr id="67" name="テキスト ボックス 66"/>
        <xdr:cNvSpPr txBox="1"/>
      </xdr:nvSpPr>
      <xdr:spPr>
        <a:xfrm>
          <a:off x="2673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60604</xdr:rowOff>
    </xdr:from>
    <xdr:to>
      <xdr:col>10</xdr:col>
      <xdr:colOff>114300</xdr:colOff>
      <xdr:row>34</xdr:row>
      <xdr:rowOff>119126</xdr:rowOff>
    </xdr:to>
    <xdr:cxnSp macro="">
      <xdr:nvCxnSpPr>
        <xdr:cNvPr id="68" name="直線コネクタ 67"/>
        <xdr:cNvCxnSpPr/>
      </xdr:nvCxnSpPr>
      <xdr:spPr>
        <a:xfrm flipV="1">
          <a:off x="1130300" y="5889904"/>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164711</xdr:rowOff>
    </xdr:from>
    <xdr:ext cx="469744" cy="259045"/>
    <xdr:sp macro="" textlink="">
      <xdr:nvSpPr>
        <xdr:cNvPr id="70" name="テキスト ボックス 69"/>
        <xdr:cNvSpPr txBox="1"/>
      </xdr:nvSpPr>
      <xdr:spPr>
        <a:xfrm>
          <a:off x="1784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7434</xdr:rowOff>
    </xdr:from>
    <xdr:ext cx="469744" cy="259045"/>
    <xdr:sp macro="" textlink="">
      <xdr:nvSpPr>
        <xdr:cNvPr id="72" name="テキスト ボックス 71"/>
        <xdr:cNvSpPr txBox="1"/>
      </xdr:nvSpPr>
      <xdr:spPr>
        <a:xfrm>
          <a:off x="895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70155</xdr:rowOff>
    </xdr:from>
    <xdr:to>
      <xdr:col>24</xdr:col>
      <xdr:colOff>114300</xdr:colOff>
      <xdr:row>35</xdr:row>
      <xdr:rowOff>305</xdr:rowOff>
    </xdr:to>
    <xdr:sp macro="" textlink="">
      <xdr:nvSpPr>
        <xdr:cNvPr id="78" name="楕円 77"/>
        <xdr:cNvSpPr/>
      </xdr:nvSpPr>
      <xdr:spPr>
        <a:xfrm>
          <a:off x="4584700" y="589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93032</xdr:rowOff>
    </xdr:from>
    <xdr:ext cx="469744" cy="259045"/>
    <xdr:sp macro="" textlink="">
      <xdr:nvSpPr>
        <xdr:cNvPr id="79" name="議会費該当値テキスト"/>
        <xdr:cNvSpPr txBox="1"/>
      </xdr:nvSpPr>
      <xdr:spPr>
        <a:xfrm>
          <a:off x="4686300" y="57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148793</xdr:rowOff>
    </xdr:from>
    <xdr:to>
      <xdr:col>20</xdr:col>
      <xdr:colOff>38100</xdr:colOff>
      <xdr:row>34</xdr:row>
      <xdr:rowOff>78943</xdr:rowOff>
    </xdr:to>
    <xdr:sp macro="" textlink="">
      <xdr:nvSpPr>
        <xdr:cNvPr id="80" name="楕円 79"/>
        <xdr:cNvSpPr/>
      </xdr:nvSpPr>
      <xdr:spPr>
        <a:xfrm>
          <a:off x="3746500" y="58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95470</xdr:rowOff>
    </xdr:from>
    <xdr:ext cx="469744" cy="259045"/>
    <xdr:sp macro="" textlink="">
      <xdr:nvSpPr>
        <xdr:cNvPr id="81" name="テキスト ボックス 80"/>
        <xdr:cNvSpPr txBox="1"/>
      </xdr:nvSpPr>
      <xdr:spPr>
        <a:xfrm>
          <a:off x="3562428" y="558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16205</xdr:rowOff>
    </xdr:from>
    <xdr:to>
      <xdr:col>15</xdr:col>
      <xdr:colOff>101600</xdr:colOff>
      <xdr:row>34</xdr:row>
      <xdr:rowOff>117805</xdr:rowOff>
    </xdr:to>
    <xdr:sp macro="" textlink="">
      <xdr:nvSpPr>
        <xdr:cNvPr id="82" name="楕円 81"/>
        <xdr:cNvSpPr/>
      </xdr:nvSpPr>
      <xdr:spPr>
        <a:xfrm>
          <a:off x="2857500" y="584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134332</xdr:rowOff>
    </xdr:from>
    <xdr:ext cx="469744" cy="259045"/>
    <xdr:sp macro="" textlink="">
      <xdr:nvSpPr>
        <xdr:cNvPr id="83" name="テキスト ボックス 82"/>
        <xdr:cNvSpPr txBox="1"/>
      </xdr:nvSpPr>
      <xdr:spPr>
        <a:xfrm>
          <a:off x="2673428" y="56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9804</xdr:rowOff>
    </xdr:from>
    <xdr:to>
      <xdr:col>10</xdr:col>
      <xdr:colOff>165100</xdr:colOff>
      <xdr:row>34</xdr:row>
      <xdr:rowOff>111404</xdr:rowOff>
    </xdr:to>
    <xdr:sp macro="" textlink="">
      <xdr:nvSpPr>
        <xdr:cNvPr id="84" name="楕円 83"/>
        <xdr:cNvSpPr/>
      </xdr:nvSpPr>
      <xdr:spPr>
        <a:xfrm>
          <a:off x="1968500" y="583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127931</xdr:rowOff>
    </xdr:from>
    <xdr:ext cx="469744" cy="259045"/>
    <xdr:sp macro="" textlink="">
      <xdr:nvSpPr>
        <xdr:cNvPr id="85" name="テキスト ボックス 84"/>
        <xdr:cNvSpPr txBox="1"/>
      </xdr:nvSpPr>
      <xdr:spPr>
        <a:xfrm>
          <a:off x="1784428" y="561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68326</xdr:rowOff>
    </xdr:from>
    <xdr:to>
      <xdr:col>6</xdr:col>
      <xdr:colOff>38100</xdr:colOff>
      <xdr:row>34</xdr:row>
      <xdr:rowOff>169926</xdr:rowOff>
    </xdr:to>
    <xdr:sp macro="" textlink="">
      <xdr:nvSpPr>
        <xdr:cNvPr id="86" name="楕円 85"/>
        <xdr:cNvSpPr/>
      </xdr:nvSpPr>
      <xdr:spPr>
        <a:xfrm>
          <a:off x="1079500" y="589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15003</xdr:rowOff>
    </xdr:from>
    <xdr:ext cx="469744" cy="259045"/>
    <xdr:sp macro="" textlink="">
      <xdr:nvSpPr>
        <xdr:cNvPr id="87" name="テキスト ボックス 86"/>
        <xdr:cNvSpPr txBox="1"/>
      </xdr:nvSpPr>
      <xdr:spPr>
        <a:xfrm>
          <a:off x="895428" y="567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79475</xdr:rowOff>
    </xdr:from>
    <xdr:to>
      <xdr:col>24</xdr:col>
      <xdr:colOff>63500</xdr:colOff>
      <xdr:row>57</xdr:row>
      <xdr:rowOff>39695</xdr:rowOff>
    </xdr:to>
    <xdr:cxnSp macro="">
      <xdr:nvCxnSpPr>
        <xdr:cNvPr id="116" name="直線コネクタ 115"/>
        <xdr:cNvCxnSpPr/>
      </xdr:nvCxnSpPr>
      <xdr:spPr>
        <a:xfrm flipV="1">
          <a:off x="3797300" y="9509225"/>
          <a:ext cx="838200" cy="30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36377</xdr:rowOff>
    </xdr:from>
    <xdr:ext cx="599010" cy="259045"/>
    <xdr:sp macro="" textlink="">
      <xdr:nvSpPr>
        <xdr:cNvPr id="117" name="総務費平均値テキスト"/>
        <xdr:cNvSpPr txBox="1"/>
      </xdr:nvSpPr>
      <xdr:spPr>
        <a:xfrm>
          <a:off x="4686300" y="9294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39695</xdr:rowOff>
    </xdr:from>
    <xdr:to>
      <xdr:col>19</xdr:col>
      <xdr:colOff>177800</xdr:colOff>
      <xdr:row>57</xdr:row>
      <xdr:rowOff>54253</xdr:rowOff>
    </xdr:to>
    <xdr:cxnSp macro="">
      <xdr:nvCxnSpPr>
        <xdr:cNvPr id="119" name="直線コネクタ 118"/>
        <xdr:cNvCxnSpPr/>
      </xdr:nvCxnSpPr>
      <xdr:spPr>
        <a:xfrm flipV="1">
          <a:off x="2908300" y="9812345"/>
          <a:ext cx="889000" cy="1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165488</xdr:rowOff>
    </xdr:from>
    <xdr:ext cx="534377" cy="259045"/>
    <xdr:sp macro="" textlink="">
      <xdr:nvSpPr>
        <xdr:cNvPr id="121" name="テキスト ボックス 120"/>
        <xdr:cNvSpPr txBox="1"/>
      </xdr:nvSpPr>
      <xdr:spPr>
        <a:xfrm>
          <a:off x="3530111" y="99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54253</xdr:rowOff>
    </xdr:from>
    <xdr:to>
      <xdr:col>15</xdr:col>
      <xdr:colOff>50800</xdr:colOff>
      <xdr:row>57</xdr:row>
      <xdr:rowOff>150775</xdr:rowOff>
    </xdr:to>
    <xdr:cxnSp macro="">
      <xdr:nvCxnSpPr>
        <xdr:cNvPr id="122" name="直線コネクタ 121"/>
        <xdr:cNvCxnSpPr/>
      </xdr:nvCxnSpPr>
      <xdr:spPr>
        <a:xfrm flipV="1">
          <a:off x="2019300" y="9826903"/>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6268</xdr:rowOff>
    </xdr:from>
    <xdr:ext cx="534377" cy="259045"/>
    <xdr:sp macro="" textlink="">
      <xdr:nvSpPr>
        <xdr:cNvPr id="124" name="テキスト ボックス 123"/>
        <xdr:cNvSpPr txBox="1"/>
      </xdr:nvSpPr>
      <xdr:spPr>
        <a:xfrm>
          <a:off x="2641111" y="995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150775</xdr:rowOff>
    </xdr:from>
    <xdr:to>
      <xdr:col>10</xdr:col>
      <xdr:colOff>114300</xdr:colOff>
      <xdr:row>58</xdr:row>
      <xdr:rowOff>28299</xdr:rowOff>
    </xdr:to>
    <xdr:cxnSp macro="">
      <xdr:nvCxnSpPr>
        <xdr:cNvPr id="125" name="直線コネクタ 124"/>
        <xdr:cNvCxnSpPr/>
      </xdr:nvCxnSpPr>
      <xdr:spPr>
        <a:xfrm flipV="1">
          <a:off x="1130300" y="9923425"/>
          <a:ext cx="889000" cy="4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31013</xdr:rowOff>
    </xdr:from>
    <xdr:ext cx="534377" cy="259045"/>
    <xdr:sp macro="" textlink="">
      <xdr:nvSpPr>
        <xdr:cNvPr id="127" name="テキスト ボックス 126"/>
        <xdr:cNvSpPr txBox="1"/>
      </xdr:nvSpPr>
      <xdr:spPr>
        <a:xfrm>
          <a:off x="1752111" y="963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26090</xdr:rowOff>
    </xdr:from>
    <xdr:ext cx="534377" cy="259045"/>
    <xdr:sp macro="" textlink="">
      <xdr:nvSpPr>
        <xdr:cNvPr id="129" name="テキスト ボックス 128"/>
        <xdr:cNvSpPr txBox="1"/>
      </xdr:nvSpPr>
      <xdr:spPr>
        <a:xfrm>
          <a:off x="863111" y="962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28675</xdr:rowOff>
    </xdr:from>
    <xdr:to>
      <xdr:col>24</xdr:col>
      <xdr:colOff>114300</xdr:colOff>
      <xdr:row>55</xdr:row>
      <xdr:rowOff>130275</xdr:rowOff>
    </xdr:to>
    <xdr:sp macro="" textlink="">
      <xdr:nvSpPr>
        <xdr:cNvPr id="135" name="楕円 134"/>
        <xdr:cNvSpPr/>
      </xdr:nvSpPr>
      <xdr:spPr>
        <a:xfrm>
          <a:off x="4584700" y="945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7102</xdr:rowOff>
    </xdr:from>
    <xdr:ext cx="599010" cy="259045"/>
    <xdr:sp macro="" textlink="">
      <xdr:nvSpPr>
        <xdr:cNvPr id="136" name="総務費該当値テキスト"/>
        <xdr:cNvSpPr txBox="1"/>
      </xdr:nvSpPr>
      <xdr:spPr>
        <a:xfrm>
          <a:off x="4686300" y="943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160345</xdr:rowOff>
    </xdr:from>
    <xdr:to>
      <xdr:col>20</xdr:col>
      <xdr:colOff>38100</xdr:colOff>
      <xdr:row>57</xdr:row>
      <xdr:rowOff>90495</xdr:rowOff>
    </xdr:to>
    <xdr:sp macro="" textlink="">
      <xdr:nvSpPr>
        <xdr:cNvPr id="137" name="楕円 136"/>
        <xdr:cNvSpPr/>
      </xdr:nvSpPr>
      <xdr:spPr>
        <a:xfrm>
          <a:off x="3746500" y="976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107022</xdr:rowOff>
    </xdr:from>
    <xdr:ext cx="534377" cy="259045"/>
    <xdr:sp macro="" textlink="">
      <xdr:nvSpPr>
        <xdr:cNvPr id="138" name="テキスト ボックス 137"/>
        <xdr:cNvSpPr txBox="1"/>
      </xdr:nvSpPr>
      <xdr:spPr>
        <a:xfrm>
          <a:off x="3530111" y="953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3453</xdr:rowOff>
    </xdr:from>
    <xdr:to>
      <xdr:col>15</xdr:col>
      <xdr:colOff>101600</xdr:colOff>
      <xdr:row>57</xdr:row>
      <xdr:rowOff>105053</xdr:rowOff>
    </xdr:to>
    <xdr:sp macro="" textlink="">
      <xdr:nvSpPr>
        <xdr:cNvPr id="139" name="楕円 138"/>
        <xdr:cNvSpPr/>
      </xdr:nvSpPr>
      <xdr:spPr>
        <a:xfrm>
          <a:off x="2857500" y="977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121580</xdr:rowOff>
    </xdr:from>
    <xdr:ext cx="534377" cy="259045"/>
    <xdr:sp macro="" textlink="">
      <xdr:nvSpPr>
        <xdr:cNvPr id="140" name="テキスト ボックス 139"/>
        <xdr:cNvSpPr txBox="1"/>
      </xdr:nvSpPr>
      <xdr:spPr>
        <a:xfrm>
          <a:off x="2641111" y="95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99975</xdr:rowOff>
    </xdr:from>
    <xdr:to>
      <xdr:col>10</xdr:col>
      <xdr:colOff>165100</xdr:colOff>
      <xdr:row>58</xdr:row>
      <xdr:rowOff>30125</xdr:rowOff>
    </xdr:to>
    <xdr:sp macro="" textlink="">
      <xdr:nvSpPr>
        <xdr:cNvPr id="141" name="楕円 140"/>
        <xdr:cNvSpPr/>
      </xdr:nvSpPr>
      <xdr:spPr>
        <a:xfrm>
          <a:off x="1968500" y="987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21252</xdr:rowOff>
    </xdr:from>
    <xdr:ext cx="534377" cy="259045"/>
    <xdr:sp macro="" textlink="">
      <xdr:nvSpPr>
        <xdr:cNvPr id="142" name="テキスト ボックス 141"/>
        <xdr:cNvSpPr txBox="1"/>
      </xdr:nvSpPr>
      <xdr:spPr>
        <a:xfrm>
          <a:off x="1752111" y="996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148949</xdr:rowOff>
    </xdr:from>
    <xdr:to>
      <xdr:col>6</xdr:col>
      <xdr:colOff>38100</xdr:colOff>
      <xdr:row>58</xdr:row>
      <xdr:rowOff>79099</xdr:rowOff>
    </xdr:to>
    <xdr:sp macro="" textlink="">
      <xdr:nvSpPr>
        <xdr:cNvPr id="143" name="楕円 142"/>
        <xdr:cNvSpPr/>
      </xdr:nvSpPr>
      <xdr:spPr>
        <a:xfrm>
          <a:off x="1079500" y="992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70226</xdr:rowOff>
    </xdr:from>
    <xdr:ext cx="534377" cy="259045"/>
    <xdr:sp macro="" textlink="">
      <xdr:nvSpPr>
        <xdr:cNvPr id="144" name="テキスト ボックス 143"/>
        <xdr:cNvSpPr txBox="1"/>
      </xdr:nvSpPr>
      <xdr:spPr>
        <a:xfrm>
          <a:off x="863111" y="1001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159207</xdr:rowOff>
    </xdr:from>
    <xdr:to>
      <xdr:col>24</xdr:col>
      <xdr:colOff>63500</xdr:colOff>
      <xdr:row>74</xdr:row>
      <xdr:rowOff>74346</xdr:rowOff>
    </xdr:to>
    <xdr:cxnSp macro="">
      <xdr:nvCxnSpPr>
        <xdr:cNvPr id="174" name="直線コネクタ 173"/>
        <xdr:cNvCxnSpPr/>
      </xdr:nvCxnSpPr>
      <xdr:spPr>
        <a:xfrm flipV="1">
          <a:off x="3797300" y="12675057"/>
          <a:ext cx="838200" cy="8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123321</xdr:rowOff>
    </xdr:from>
    <xdr:ext cx="599010" cy="259045"/>
    <xdr:sp macro="" textlink="">
      <xdr:nvSpPr>
        <xdr:cNvPr id="175" name="民生費平均値テキスト"/>
        <xdr:cNvSpPr txBox="1"/>
      </xdr:nvSpPr>
      <xdr:spPr>
        <a:xfrm>
          <a:off x="4686300" y="12810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74346</xdr:rowOff>
    </xdr:from>
    <xdr:to>
      <xdr:col>19</xdr:col>
      <xdr:colOff>177800</xdr:colOff>
      <xdr:row>75</xdr:row>
      <xdr:rowOff>2959</xdr:rowOff>
    </xdr:to>
    <xdr:cxnSp macro="">
      <xdr:nvCxnSpPr>
        <xdr:cNvPr id="177" name="直線コネクタ 176"/>
        <xdr:cNvCxnSpPr/>
      </xdr:nvCxnSpPr>
      <xdr:spPr>
        <a:xfrm flipV="1">
          <a:off x="2908300" y="12761646"/>
          <a:ext cx="889000" cy="10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133963</xdr:rowOff>
    </xdr:from>
    <xdr:ext cx="599010" cy="259045"/>
    <xdr:sp macro="" textlink="">
      <xdr:nvSpPr>
        <xdr:cNvPr id="179" name="テキスト ボックス 178"/>
        <xdr:cNvSpPr txBox="1"/>
      </xdr:nvSpPr>
      <xdr:spPr>
        <a:xfrm>
          <a:off x="3497795" y="129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2959</xdr:rowOff>
    </xdr:from>
    <xdr:to>
      <xdr:col>15</xdr:col>
      <xdr:colOff>50800</xdr:colOff>
      <xdr:row>75</xdr:row>
      <xdr:rowOff>15532</xdr:rowOff>
    </xdr:to>
    <xdr:cxnSp macro="">
      <xdr:nvCxnSpPr>
        <xdr:cNvPr id="180" name="直線コネクタ 179"/>
        <xdr:cNvCxnSpPr/>
      </xdr:nvCxnSpPr>
      <xdr:spPr>
        <a:xfrm flipV="1">
          <a:off x="2019300" y="12861709"/>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32644</xdr:rowOff>
    </xdr:from>
    <xdr:ext cx="599010" cy="259045"/>
    <xdr:sp macro="" textlink="">
      <xdr:nvSpPr>
        <xdr:cNvPr id="182" name="テキスト ボックス 181"/>
        <xdr:cNvSpPr txBox="1"/>
      </xdr:nvSpPr>
      <xdr:spPr>
        <a:xfrm>
          <a:off x="2608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15532</xdr:rowOff>
    </xdr:from>
    <xdr:to>
      <xdr:col>10</xdr:col>
      <xdr:colOff>114300</xdr:colOff>
      <xdr:row>75</xdr:row>
      <xdr:rowOff>96076</xdr:rowOff>
    </xdr:to>
    <xdr:cxnSp macro="">
      <xdr:nvCxnSpPr>
        <xdr:cNvPr id="183" name="直線コネクタ 182"/>
        <xdr:cNvCxnSpPr/>
      </xdr:nvCxnSpPr>
      <xdr:spPr>
        <a:xfrm flipV="1">
          <a:off x="1130300" y="12874282"/>
          <a:ext cx="889000" cy="8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31500</xdr:rowOff>
    </xdr:from>
    <xdr:ext cx="599010" cy="259045"/>
    <xdr:sp macro="" textlink="">
      <xdr:nvSpPr>
        <xdr:cNvPr id="185" name="テキスト ボックス 184"/>
        <xdr:cNvSpPr txBox="1"/>
      </xdr:nvSpPr>
      <xdr:spPr>
        <a:xfrm>
          <a:off x="1719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76128</xdr:rowOff>
    </xdr:from>
    <xdr:ext cx="599010" cy="259045"/>
    <xdr:sp macro="" textlink="">
      <xdr:nvSpPr>
        <xdr:cNvPr id="187" name="テキスト ボックス 186"/>
        <xdr:cNvSpPr txBox="1"/>
      </xdr:nvSpPr>
      <xdr:spPr>
        <a:xfrm>
          <a:off x="830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108407</xdr:rowOff>
    </xdr:from>
    <xdr:to>
      <xdr:col>24</xdr:col>
      <xdr:colOff>114300</xdr:colOff>
      <xdr:row>74</xdr:row>
      <xdr:rowOff>38557</xdr:rowOff>
    </xdr:to>
    <xdr:sp macro="" textlink="">
      <xdr:nvSpPr>
        <xdr:cNvPr id="193" name="楕円 192"/>
        <xdr:cNvSpPr/>
      </xdr:nvSpPr>
      <xdr:spPr>
        <a:xfrm>
          <a:off x="4584700" y="126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131284</xdr:rowOff>
    </xdr:from>
    <xdr:ext cx="599010" cy="259045"/>
    <xdr:sp macro="" textlink="">
      <xdr:nvSpPr>
        <xdr:cNvPr id="194" name="民生費該当値テキスト"/>
        <xdr:cNvSpPr txBox="1"/>
      </xdr:nvSpPr>
      <xdr:spPr>
        <a:xfrm>
          <a:off x="4686300" y="1247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23546</xdr:rowOff>
    </xdr:from>
    <xdr:to>
      <xdr:col>20</xdr:col>
      <xdr:colOff>38100</xdr:colOff>
      <xdr:row>74</xdr:row>
      <xdr:rowOff>125146</xdr:rowOff>
    </xdr:to>
    <xdr:sp macro="" textlink="">
      <xdr:nvSpPr>
        <xdr:cNvPr id="195" name="楕円 194"/>
        <xdr:cNvSpPr/>
      </xdr:nvSpPr>
      <xdr:spPr>
        <a:xfrm>
          <a:off x="3746500" y="1271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141673</xdr:rowOff>
    </xdr:from>
    <xdr:ext cx="599010" cy="259045"/>
    <xdr:sp macro="" textlink="">
      <xdr:nvSpPr>
        <xdr:cNvPr id="196" name="テキスト ボックス 195"/>
        <xdr:cNvSpPr txBox="1"/>
      </xdr:nvSpPr>
      <xdr:spPr>
        <a:xfrm>
          <a:off x="3497795" y="12486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123609</xdr:rowOff>
    </xdr:from>
    <xdr:to>
      <xdr:col>15</xdr:col>
      <xdr:colOff>101600</xdr:colOff>
      <xdr:row>75</xdr:row>
      <xdr:rowOff>53759</xdr:rowOff>
    </xdr:to>
    <xdr:sp macro="" textlink="">
      <xdr:nvSpPr>
        <xdr:cNvPr id="197" name="楕円 196"/>
        <xdr:cNvSpPr/>
      </xdr:nvSpPr>
      <xdr:spPr>
        <a:xfrm>
          <a:off x="2857500" y="1281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70286</xdr:rowOff>
    </xdr:from>
    <xdr:ext cx="599010" cy="259045"/>
    <xdr:sp macro="" textlink="">
      <xdr:nvSpPr>
        <xdr:cNvPr id="198" name="テキスト ボックス 197"/>
        <xdr:cNvSpPr txBox="1"/>
      </xdr:nvSpPr>
      <xdr:spPr>
        <a:xfrm>
          <a:off x="2608795" y="12586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136182</xdr:rowOff>
    </xdr:from>
    <xdr:to>
      <xdr:col>10</xdr:col>
      <xdr:colOff>165100</xdr:colOff>
      <xdr:row>75</xdr:row>
      <xdr:rowOff>66332</xdr:rowOff>
    </xdr:to>
    <xdr:sp macro="" textlink="">
      <xdr:nvSpPr>
        <xdr:cNvPr id="199" name="楕円 198"/>
        <xdr:cNvSpPr/>
      </xdr:nvSpPr>
      <xdr:spPr>
        <a:xfrm>
          <a:off x="1968500" y="1282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82859</xdr:rowOff>
    </xdr:from>
    <xdr:ext cx="599010" cy="259045"/>
    <xdr:sp macro="" textlink="">
      <xdr:nvSpPr>
        <xdr:cNvPr id="200" name="テキスト ボックス 199"/>
        <xdr:cNvSpPr txBox="1"/>
      </xdr:nvSpPr>
      <xdr:spPr>
        <a:xfrm>
          <a:off x="1719795" y="1259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45276</xdr:rowOff>
    </xdr:from>
    <xdr:to>
      <xdr:col>6</xdr:col>
      <xdr:colOff>38100</xdr:colOff>
      <xdr:row>75</xdr:row>
      <xdr:rowOff>146875</xdr:rowOff>
    </xdr:to>
    <xdr:sp macro="" textlink="">
      <xdr:nvSpPr>
        <xdr:cNvPr id="201" name="楕円 200"/>
        <xdr:cNvSpPr/>
      </xdr:nvSpPr>
      <xdr:spPr>
        <a:xfrm>
          <a:off x="1079500" y="129040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163403</xdr:rowOff>
    </xdr:from>
    <xdr:ext cx="599010" cy="259045"/>
    <xdr:sp macro="" textlink="">
      <xdr:nvSpPr>
        <xdr:cNvPr id="202" name="テキスト ボックス 201"/>
        <xdr:cNvSpPr txBox="1"/>
      </xdr:nvSpPr>
      <xdr:spPr>
        <a:xfrm>
          <a:off x="830795" y="1267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62161</xdr:rowOff>
    </xdr:from>
    <xdr:to>
      <xdr:col>24</xdr:col>
      <xdr:colOff>63500</xdr:colOff>
      <xdr:row>96</xdr:row>
      <xdr:rowOff>77597</xdr:rowOff>
    </xdr:to>
    <xdr:cxnSp macro="">
      <xdr:nvCxnSpPr>
        <xdr:cNvPr id="233" name="直線コネクタ 232"/>
        <xdr:cNvCxnSpPr/>
      </xdr:nvCxnSpPr>
      <xdr:spPr>
        <a:xfrm flipV="1">
          <a:off x="3797300" y="16521361"/>
          <a:ext cx="838200" cy="1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38839</xdr:rowOff>
    </xdr:from>
    <xdr:ext cx="534377" cy="259045"/>
    <xdr:sp macro="" textlink="">
      <xdr:nvSpPr>
        <xdr:cNvPr id="234" name="衛生費平均値テキスト"/>
        <xdr:cNvSpPr txBox="1"/>
      </xdr:nvSpPr>
      <xdr:spPr>
        <a:xfrm>
          <a:off x="4686300" y="1649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77597</xdr:rowOff>
    </xdr:from>
    <xdr:to>
      <xdr:col>19</xdr:col>
      <xdr:colOff>177800</xdr:colOff>
      <xdr:row>96</xdr:row>
      <xdr:rowOff>119028</xdr:rowOff>
    </xdr:to>
    <xdr:cxnSp macro="">
      <xdr:nvCxnSpPr>
        <xdr:cNvPr id="236" name="直線コネクタ 235"/>
        <xdr:cNvCxnSpPr/>
      </xdr:nvCxnSpPr>
      <xdr:spPr>
        <a:xfrm flipV="1">
          <a:off x="2908300" y="16536797"/>
          <a:ext cx="889000" cy="4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17307</xdr:rowOff>
    </xdr:from>
    <xdr:ext cx="534377" cy="259045"/>
    <xdr:sp macro="" textlink="">
      <xdr:nvSpPr>
        <xdr:cNvPr id="238" name="テキスト ボックス 237"/>
        <xdr:cNvSpPr txBox="1"/>
      </xdr:nvSpPr>
      <xdr:spPr>
        <a:xfrm>
          <a:off x="3530111" y="1664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119028</xdr:rowOff>
    </xdr:from>
    <xdr:to>
      <xdr:col>15</xdr:col>
      <xdr:colOff>50800</xdr:colOff>
      <xdr:row>96</xdr:row>
      <xdr:rowOff>124951</xdr:rowOff>
    </xdr:to>
    <xdr:cxnSp macro="">
      <xdr:nvCxnSpPr>
        <xdr:cNvPr id="239" name="直線コネクタ 238"/>
        <xdr:cNvCxnSpPr/>
      </xdr:nvCxnSpPr>
      <xdr:spPr>
        <a:xfrm flipV="1">
          <a:off x="2019300" y="16578228"/>
          <a:ext cx="889000" cy="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39047</xdr:rowOff>
    </xdr:from>
    <xdr:ext cx="534377" cy="259045"/>
    <xdr:sp macro="" textlink="">
      <xdr:nvSpPr>
        <xdr:cNvPr id="241" name="テキスト ボックス 240"/>
        <xdr:cNvSpPr txBox="1"/>
      </xdr:nvSpPr>
      <xdr:spPr>
        <a:xfrm>
          <a:off x="2641111" y="1666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124906</xdr:rowOff>
    </xdr:from>
    <xdr:to>
      <xdr:col>10</xdr:col>
      <xdr:colOff>114300</xdr:colOff>
      <xdr:row>96</xdr:row>
      <xdr:rowOff>124951</xdr:rowOff>
    </xdr:to>
    <xdr:cxnSp macro="">
      <xdr:nvCxnSpPr>
        <xdr:cNvPr id="242" name="直線コネクタ 241"/>
        <xdr:cNvCxnSpPr/>
      </xdr:nvCxnSpPr>
      <xdr:spPr>
        <a:xfrm>
          <a:off x="1130300" y="16584106"/>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57900</xdr:rowOff>
    </xdr:from>
    <xdr:ext cx="534377" cy="259045"/>
    <xdr:sp macro="" textlink="">
      <xdr:nvSpPr>
        <xdr:cNvPr id="244" name="テキスト ボックス 243"/>
        <xdr:cNvSpPr txBox="1"/>
      </xdr:nvSpPr>
      <xdr:spPr>
        <a:xfrm>
          <a:off x="1752111" y="166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57486</xdr:rowOff>
    </xdr:from>
    <xdr:ext cx="534377" cy="259045"/>
    <xdr:sp macro="" textlink="">
      <xdr:nvSpPr>
        <xdr:cNvPr id="246" name="テキスト ボックス 245"/>
        <xdr:cNvSpPr txBox="1"/>
      </xdr:nvSpPr>
      <xdr:spPr>
        <a:xfrm>
          <a:off x="863111" y="1668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11361</xdr:rowOff>
    </xdr:from>
    <xdr:to>
      <xdr:col>24</xdr:col>
      <xdr:colOff>114300</xdr:colOff>
      <xdr:row>96</xdr:row>
      <xdr:rowOff>112961</xdr:rowOff>
    </xdr:to>
    <xdr:sp macro="" textlink="">
      <xdr:nvSpPr>
        <xdr:cNvPr id="252" name="楕円 251"/>
        <xdr:cNvSpPr/>
      </xdr:nvSpPr>
      <xdr:spPr>
        <a:xfrm>
          <a:off x="4584700" y="1647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34238</xdr:rowOff>
    </xdr:from>
    <xdr:ext cx="534377" cy="259045"/>
    <xdr:sp macro="" textlink="">
      <xdr:nvSpPr>
        <xdr:cNvPr id="253" name="衛生費該当値テキスト"/>
        <xdr:cNvSpPr txBox="1"/>
      </xdr:nvSpPr>
      <xdr:spPr>
        <a:xfrm>
          <a:off x="4686300" y="1632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26797</xdr:rowOff>
    </xdr:from>
    <xdr:to>
      <xdr:col>20</xdr:col>
      <xdr:colOff>38100</xdr:colOff>
      <xdr:row>96</xdr:row>
      <xdr:rowOff>128397</xdr:rowOff>
    </xdr:to>
    <xdr:sp macro="" textlink="">
      <xdr:nvSpPr>
        <xdr:cNvPr id="254" name="楕円 253"/>
        <xdr:cNvSpPr/>
      </xdr:nvSpPr>
      <xdr:spPr>
        <a:xfrm>
          <a:off x="3746500" y="1648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144924</xdr:rowOff>
    </xdr:from>
    <xdr:ext cx="534377" cy="259045"/>
    <xdr:sp macro="" textlink="">
      <xdr:nvSpPr>
        <xdr:cNvPr id="255" name="テキスト ボックス 254"/>
        <xdr:cNvSpPr txBox="1"/>
      </xdr:nvSpPr>
      <xdr:spPr>
        <a:xfrm>
          <a:off x="3530111" y="1626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68228</xdr:rowOff>
    </xdr:from>
    <xdr:to>
      <xdr:col>15</xdr:col>
      <xdr:colOff>101600</xdr:colOff>
      <xdr:row>96</xdr:row>
      <xdr:rowOff>169828</xdr:rowOff>
    </xdr:to>
    <xdr:sp macro="" textlink="">
      <xdr:nvSpPr>
        <xdr:cNvPr id="256" name="楕円 255"/>
        <xdr:cNvSpPr/>
      </xdr:nvSpPr>
      <xdr:spPr>
        <a:xfrm>
          <a:off x="2857500" y="165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14905</xdr:rowOff>
    </xdr:from>
    <xdr:ext cx="534377" cy="259045"/>
    <xdr:sp macro="" textlink="">
      <xdr:nvSpPr>
        <xdr:cNvPr id="257" name="テキスト ボックス 256"/>
        <xdr:cNvSpPr txBox="1"/>
      </xdr:nvSpPr>
      <xdr:spPr>
        <a:xfrm>
          <a:off x="2641111" y="1630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74151</xdr:rowOff>
    </xdr:from>
    <xdr:to>
      <xdr:col>10</xdr:col>
      <xdr:colOff>165100</xdr:colOff>
      <xdr:row>97</xdr:row>
      <xdr:rowOff>4301</xdr:rowOff>
    </xdr:to>
    <xdr:sp macro="" textlink="">
      <xdr:nvSpPr>
        <xdr:cNvPr id="258" name="楕円 257"/>
        <xdr:cNvSpPr/>
      </xdr:nvSpPr>
      <xdr:spPr>
        <a:xfrm>
          <a:off x="1968500" y="1653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20828</xdr:rowOff>
    </xdr:from>
    <xdr:ext cx="534377" cy="259045"/>
    <xdr:sp macro="" textlink="">
      <xdr:nvSpPr>
        <xdr:cNvPr id="259" name="テキスト ボックス 258"/>
        <xdr:cNvSpPr txBox="1"/>
      </xdr:nvSpPr>
      <xdr:spPr>
        <a:xfrm>
          <a:off x="1752111" y="1630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74106</xdr:rowOff>
    </xdr:from>
    <xdr:to>
      <xdr:col>6</xdr:col>
      <xdr:colOff>38100</xdr:colOff>
      <xdr:row>97</xdr:row>
      <xdr:rowOff>4256</xdr:rowOff>
    </xdr:to>
    <xdr:sp macro="" textlink="">
      <xdr:nvSpPr>
        <xdr:cNvPr id="260" name="楕円 259"/>
        <xdr:cNvSpPr/>
      </xdr:nvSpPr>
      <xdr:spPr>
        <a:xfrm>
          <a:off x="1079500" y="1653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20783</xdr:rowOff>
    </xdr:from>
    <xdr:ext cx="534377" cy="259045"/>
    <xdr:sp macro="" textlink="">
      <xdr:nvSpPr>
        <xdr:cNvPr id="261" name="テキスト ボックス 260"/>
        <xdr:cNvSpPr txBox="1"/>
      </xdr:nvSpPr>
      <xdr:spPr>
        <a:xfrm>
          <a:off x="863111" y="1630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3683</xdr:rowOff>
    </xdr:from>
    <xdr:to>
      <xdr:col>55</xdr:col>
      <xdr:colOff>0</xdr:colOff>
      <xdr:row>39</xdr:row>
      <xdr:rowOff>22788</xdr:rowOff>
    </xdr:to>
    <xdr:cxnSp macro="">
      <xdr:nvCxnSpPr>
        <xdr:cNvPr id="292" name="直線コネクタ 291"/>
        <xdr:cNvCxnSpPr/>
      </xdr:nvCxnSpPr>
      <xdr:spPr>
        <a:xfrm>
          <a:off x="9639300" y="6690233"/>
          <a:ext cx="838200" cy="1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92999</xdr:rowOff>
    </xdr:from>
    <xdr:ext cx="378565" cy="259045"/>
    <xdr:sp macro="" textlink="">
      <xdr:nvSpPr>
        <xdr:cNvPr id="293" name="労働費平均値テキスト"/>
        <xdr:cNvSpPr txBox="1"/>
      </xdr:nvSpPr>
      <xdr:spPr>
        <a:xfrm>
          <a:off x="10528300" y="6436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3683</xdr:rowOff>
    </xdr:from>
    <xdr:to>
      <xdr:col>50</xdr:col>
      <xdr:colOff>114300</xdr:colOff>
      <xdr:row>39</xdr:row>
      <xdr:rowOff>25236</xdr:rowOff>
    </xdr:to>
    <xdr:cxnSp macro="">
      <xdr:nvCxnSpPr>
        <xdr:cNvPr id="295" name="直線コネクタ 294"/>
        <xdr:cNvCxnSpPr/>
      </xdr:nvCxnSpPr>
      <xdr:spPr>
        <a:xfrm flipV="1">
          <a:off x="8750300" y="6690233"/>
          <a:ext cx="889000" cy="2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50436</xdr:rowOff>
    </xdr:from>
    <xdr:ext cx="378565" cy="259045"/>
    <xdr:sp macro="" textlink="">
      <xdr:nvSpPr>
        <xdr:cNvPr id="297" name="テキスト ボックス 296"/>
        <xdr:cNvSpPr txBox="1"/>
      </xdr:nvSpPr>
      <xdr:spPr>
        <a:xfrm>
          <a:off x="9450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13643</xdr:rowOff>
    </xdr:from>
    <xdr:to>
      <xdr:col>45</xdr:col>
      <xdr:colOff>177800</xdr:colOff>
      <xdr:row>39</xdr:row>
      <xdr:rowOff>25236</xdr:rowOff>
    </xdr:to>
    <xdr:cxnSp macro="">
      <xdr:nvCxnSpPr>
        <xdr:cNvPr id="298" name="直線コネクタ 297"/>
        <xdr:cNvCxnSpPr/>
      </xdr:nvCxnSpPr>
      <xdr:spPr>
        <a:xfrm>
          <a:off x="7861300" y="6700193"/>
          <a:ext cx="8890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55008</xdr:rowOff>
    </xdr:from>
    <xdr:ext cx="378565" cy="259045"/>
    <xdr:sp macro="" textlink="">
      <xdr:nvSpPr>
        <xdr:cNvPr id="300" name="テキスト ボックス 299"/>
        <xdr:cNvSpPr txBox="1"/>
      </xdr:nvSpPr>
      <xdr:spPr>
        <a:xfrm>
          <a:off x="8561017" y="6398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166969</xdr:rowOff>
    </xdr:from>
    <xdr:to>
      <xdr:col>41</xdr:col>
      <xdr:colOff>50800</xdr:colOff>
      <xdr:row>39</xdr:row>
      <xdr:rowOff>13643</xdr:rowOff>
    </xdr:to>
    <xdr:cxnSp macro="">
      <xdr:nvCxnSpPr>
        <xdr:cNvPr id="301" name="直線コネクタ 300"/>
        <xdr:cNvCxnSpPr/>
      </xdr:nvCxnSpPr>
      <xdr:spPr>
        <a:xfrm>
          <a:off x="6972300" y="6682069"/>
          <a:ext cx="889000" cy="1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50763</xdr:rowOff>
    </xdr:from>
    <xdr:ext cx="378565" cy="259045"/>
    <xdr:sp macro="" textlink="">
      <xdr:nvSpPr>
        <xdr:cNvPr id="303" name="テキスト ボックス 302"/>
        <xdr:cNvSpPr txBox="1"/>
      </xdr:nvSpPr>
      <xdr:spPr>
        <a:xfrm>
          <a:off x="7672017" y="6394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45864</xdr:rowOff>
    </xdr:from>
    <xdr:ext cx="378565" cy="259045"/>
    <xdr:sp macro="" textlink="">
      <xdr:nvSpPr>
        <xdr:cNvPr id="305" name="テキスト ボックス 304"/>
        <xdr:cNvSpPr txBox="1"/>
      </xdr:nvSpPr>
      <xdr:spPr>
        <a:xfrm>
          <a:off x="6783017" y="6389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143438</xdr:rowOff>
    </xdr:from>
    <xdr:to>
      <xdr:col>55</xdr:col>
      <xdr:colOff>50800</xdr:colOff>
      <xdr:row>39</xdr:row>
      <xdr:rowOff>73588</xdr:rowOff>
    </xdr:to>
    <xdr:sp macro="" textlink="">
      <xdr:nvSpPr>
        <xdr:cNvPr id="311" name="楕円 310"/>
        <xdr:cNvSpPr/>
      </xdr:nvSpPr>
      <xdr:spPr>
        <a:xfrm>
          <a:off x="10426700" y="665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58365</xdr:rowOff>
    </xdr:from>
    <xdr:ext cx="378565" cy="259045"/>
    <xdr:sp macro="" textlink="">
      <xdr:nvSpPr>
        <xdr:cNvPr id="312" name="労働費該当値テキスト"/>
        <xdr:cNvSpPr txBox="1"/>
      </xdr:nvSpPr>
      <xdr:spPr>
        <a:xfrm>
          <a:off x="10528300" y="6573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124333</xdr:rowOff>
    </xdr:from>
    <xdr:to>
      <xdr:col>50</xdr:col>
      <xdr:colOff>165100</xdr:colOff>
      <xdr:row>39</xdr:row>
      <xdr:rowOff>54483</xdr:rowOff>
    </xdr:to>
    <xdr:sp macro="" textlink="">
      <xdr:nvSpPr>
        <xdr:cNvPr id="313" name="楕円 312"/>
        <xdr:cNvSpPr/>
      </xdr:nvSpPr>
      <xdr:spPr>
        <a:xfrm>
          <a:off x="9588500" y="663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45610</xdr:rowOff>
    </xdr:from>
    <xdr:ext cx="378565" cy="259045"/>
    <xdr:sp macro="" textlink="">
      <xdr:nvSpPr>
        <xdr:cNvPr id="314" name="テキスト ボックス 313"/>
        <xdr:cNvSpPr txBox="1"/>
      </xdr:nvSpPr>
      <xdr:spPr>
        <a:xfrm>
          <a:off x="9450017" y="6732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145886</xdr:rowOff>
    </xdr:from>
    <xdr:to>
      <xdr:col>46</xdr:col>
      <xdr:colOff>38100</xdr:colOff>
      <xdr:row>39</xdr:row>
      <xdr:rowOff>76036</xdr:rowOff>
    </xdr:to>
    <xdr:sp macro="" textlink="">
      <xdr:nvSpPr>
        <xdr:cNvPr id="315" name="楕円 314"/>
        <xdr:cNvSpPr/>
      </xdr:nvSpPr>
      <xdr:spPr>
        <a:xfrm>
          <a:off x="8699500" y="666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67163</xdr:rowOff>
    </xdr:from>
    <xdr:ext cx="378565" cy="259045"/>
    <xdr:sp macro="" textlink="">
      <xdr:nvSpPr>
        <xdr:cNvPr id="316" name="テキスト ボックス 315"/>
        <xdr:cNvSpPr txBox="1"/>
      </xdr:nvSpPr>
      <xdr:spPr>
        <a:xfrm>
          <a:off x="8561017" y="6753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134293</xdr:rowOff>
    </xdr:from>
    <xdr:to>
      <xdr:col>41</xdr:col>
      <xdr:colOff>101600</xdr:colOff>
      <xdr:row>39</xdr:row>
      <xdr:rowOff>64443</xdr:rowOff>
    </xdr:to>
    <xdr:sp macro="" textlink="">
      <xdr:nvSpPr>
        <xdr:cNvPr id="317" name="楕円 316"/>
        <xdr:cNvSpPr/>
      </xdr:nvSpPr>
      <xdr:spPr>
        <a:xfrm>
          <a:off x="7810500" y="664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55570</xdr:rowOff>
    </xdr:from>
    <xdr:ext cx="378565" cy="259045"/>
    <xdr:sp macro="" textlink="">
      <xdr:nvSpPr>
        <xdr:cNvPr id="318" name="テキスト ボックス 317"/>
        <xdr:cNvSpPr txBox="1"/>
      </xdr:nvSpPr>
      <xdr:spPr>
        <a:xfrm>
          <a:off x="7672017" y="6742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116169</xdr:rowOff>
    </xdr:from>
    <xdr:to>
      <xdr:col>36</xdr:col>
      <xdr:colOff>165100</xdr:colOff>
      <xdr:row>39</xdr:row>
      <xdr:rowOff>46319</xdr:rowOff>
    </xdr:to>
    <xdr:sp macro="" textlink="">
      <xdr:nvSpPr>
        <xdr:cNvPr id="319" name="楕円 318"/>
        <xdr:cNvSpPr/>
      </xdr:nvSpPr>
      <xdr:spPr>
        <a:xfrm>
          <a:off x="6921500" y="663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37446</xdr:rowOff>
    </xdr:from>
    <xdr:ext cx="378565" cy="259045"/>
    <xdr:sp macro="" textlink="">
      <xdr:nvSpPr>
        <xdr:cNvPr id="320" name="テキスト ボックス 319"/>
        <xdr:cNvSpPr txBox="1"/>
      </xdr:nvSpPr>
      <xdr:spPr>
        <a:xfrm>
          <a:off x="6783017" y="6723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83255</xdr:rowOff>
    </xdr:from>
    <xdr:to>
      <xdr:col>55</xdr:col>
      <xdr:colOff>0</xdr:colOff>
      <xdr:row>57</xdr:row>
      <xdr:rowOff>19838</xdr:rowOff>
    </xdr:to>
    <xdr:cxnSp macro="">
      <xdr:nvCxnSpPr>
        <xdr:cNvPr id="349" name="直線コネクタ 348"/>
        <xdr:cNvCxnSpPr/>
      </xdr:nvCxnSpPr>
      <xdr:spPr>
        <a:xfrm flipV="1">
          <a:off x="9639300" y="9684455"/>
          <a:ext cx="838200" cy="10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24484</xdr:rowOff>
    </xdr:from>
    <xdr:ext cx="534377" cy="259045"/>
    <xdr:sp macro="" textlink="">
      <xdr:nvSpPr>
        <xdr:cNvPr id="350" name="農林水産業費平均値テキスト"/>
        <xdr:cNvSpPr txBox="1"/>
      </xdr:nvSpPr>
      <xdr:spPr>
        <a:xfrm>
          <a:off x="10528300" y="9625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148082</xdr:rowOff>
    </xdr:from>
    <xdr:to>
      <xdr:col>50</xdr:col>
      <xdr:colOff>114300</xdr:colOff>
      <xdr:row>57</xdr:row>
      <xdr:rowOff>19838</xdr:rowOff>
    </xdr:to>
    <xdr:cxnSp macro="">
      <xdr:nvCxnSpPr>
        <xdr:cNvPr id="352" name="直線コネクタ 351"/>
        <xdr:cNvCxnSpPr/>
      </xdr:nvCxnSpPr>
      <xdr:spPr>
        <a:xfrm>
          <a:off x="8750300" y="9749282"/>
          <a:ext cx="889000" cy="4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10412</xdr:rowOff>
    </xdr:from>
    <xdr:ext cx="534377" cy="259045"/>
    <xdr:sp macro="" textlink="">
      <xdr:nvSpPr>
        <xdr:cNvPr id="354" name="テキスト ボックス 353"/>
        <xdr:cNvSpPr txBox="1"/>
      </xdr:nvSpPr>
      <xdr:spPr>
        <a:xfrm>
          <a:off x="9372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148082</xdr:rowOff>
    </xdr:from>
    <xdr:to>
      <xdr:col>45</xdr:col>
      <xdr:colOff>177800</xdr:colOff>
      <xdr:row>57</xdr:row>
      <xdr:rowOff>23323</xdr:rowOff>
    </xdr:to>
    <xdr:cxnSp macro="">
      <xdr:nvCxnSpPr>
        <xdr:cNvPr id="355" name="直線コネクタ 354"/>
        <xdr:cNvCxnSpPr/>
      </xdr:nvCxnSpPr>
      <xdr:spPr>
        <a:xfrm flipV="1">
          <a:off x="7861300" y="9749282"/>
          <a:ext cx="889000" cy="4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6469</xdr:rowOff>
    </xdr:from>
    <xdr:ext cx="534377" cy="259045"/>
    <xdr:sp macro="" textlink="">
      <xdr:nvSpPr>
        <xdr:cNvPr id="357" name="テキスト ボックス 356"/>
        <xdr:cNvSpPr txBox="1"/>
      </xdr:nvSpPr>
      <xdr:spPr>
        <a:xfrm>
          <a:off x="8483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18847</xdr:rowOff>
    </xdr:from>
    <xdr:to>
      <xdr:col>41</xdr:col>
      <xdr:colOff>50800</xdr:colOff>
      <xdr:row>57</xdr:row>
      <xdr:rowOff>23323</xdr:rowOff>
    </xdr:to>
    <xdr:cxnSp macro="">
      <xdr:nvCxnSpPr>
        <xdr:cNvPr id="358" name="直線コネクタ 357"/>
        <xdr:cNvCxnSpPr/>
      </xdr:nvCxnSpPr>
      <xdr:spPr>
        <a:xfrm>
          <a:off x="6972300" y="9791497"/>
          <a:ext cx="889000" cy="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154468</xdr:rowOff>
    </xdr:from>
    <xdr:ext cx="534377" cy="259045"/>
    <xdr:sp macro="" textlink="">
      <xdr:nvSpPr>
        <xdr:cNvPr id="360" name="テキスト ボックス 359"/>
        <xdr:cNvSpPr txBox="1"/>
      </xdr:nvSpPr>
      <xdr:spPr>
        <a:xfrm>
          <a:off x="7594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22013</xdr:rowOff>
    </xdr:from>
    <xdr:ext cx="534377" cy="259045"/>
    <xdr:sp macro="" textlink="">
      <xdr:nvSpPr>
        <xdr:cNvPr id="362" name="テキスト ボックス 361"/>
        <xdr:cNvSpPr txBox="1"/>
      </xdr:nvSpPr>
      <xdr:spPr>
        <a:xfrm>
          <a:off x="6705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32455</xdr:rowOff>
    </xdr:from>
    <xdr:to>
      <xdr:col>55</xdr:col>
      <xdr:colOff>50800</xdr:colOff>
      <xdr:row>56</xdr:row>
      <xdr:rowOff>134055</xdr:rowOff>
    </xdr:to>
    <xdr:sp macro="" textlink="">
      <xdr:nvSpPr>
        <xdr:cNvPr id="368" name="楕円 367"/>
        <xdr:cNvSpPr/>
      </xdr:nvSpPr>
      <xdr:spPr>
        <a:xfrm>
          <a:off x="10426700" y="963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55332</xdr:rowOff>
    </xdr:from>
    <xdr:ext cx="534377" cy="259045"/>
    <xdr:sp macro="" textlink="">
      <xdr:nvSpPr>
        <xdr:cNvPr id="369" name="農林水産業費該当値テキスト"/>
        <xdr:cNvSpPr txBox="1"/>
      </xdr:nvSpPr>
      <xdr:spPr>
        <a:xfrm>
          <a:off x="10528300" y="948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140488</xdr:rowOff>
    </xdr:from>
    <xdr:to>
      <xdr:col>50</xdr:col>
      <xdr:colOff>165100</xdr:colOff>
      <xdr:row>57</xdr:row>
      <xdr:rowOff>70638</xdr:rowOff>
    </xdr:to>
    <xdr:sp macro="" textlink="">
      <xdr:nvSpPr>
        <xdr:cNvPr id="370" name="楕円 369"/>
        <xdr:cNvSpPr/>
      </xdr:nvSpPr>
      <xdr:spPr>
        <a:xfrm>
          <a:off x="9588500" y="974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61765</xdr:rowOff>
    </xdr:from>
    <xdr:ext cx="534377" cy="259045"/>
    <xdr:sp macro="" textlink="">
      <xdr:nvSpPr>
        <xdr:cNvPr id="371" name="テキスト ボックス 370"/>
        <xdr:cNvSpPr txBox="1"/>
      </xdr:nvSpPr>
      <xdr:spPr>
        <a:xfrm>
          <a:off x="9372111" y="98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97282</xdr:rowOff>
    </xdr:from>
    <xdr:to>
      <xdr:col>46</xdr:col>
      <xdr:colOff>38100</xdr:colOff>
      <xdr:row>57</xdr:row>
      <xdr:rowOff>27432</xdr:rowOff>
    </xdr:to>
    <xdr:sp macro="" textlink="">
      <xdr:nvSpPr>
        <xdr:cNvPr id="372" name="楕円 371"/>
        <xdr:cNvSpPr/>
      </xdr:nvSpPr>
      <xdr:spPr>
        <a:xfrm>
          <a:off x="8699500" y="969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18559</xdr:rowOff>
    </xdr:from>
    <xdr:ext cx="534377" cy="259045"/>
    <xdr:sp macro="" textlink="">
      <xdr:nvSpPr>
        <xdr:cNvPr id="373" name="テキスト ボックス 372"/>
        <xdr:cNvSpPr txBox="1"/>
      </xdr:nvSpPr>
      <xdr:spPr>
        <a:xfrm>
          <a:off x="8483111" y="979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143973</xdr:rowOff>
    </xdr:from>
    <xdr:to>
      <xdr:col>41</xdr:col>
      <xdr:colOff>101600</xdr:colOff>
      <xdr:row>57</xdr:row>
      <xdr:rowOff>74123</xdr:rowOff>
    </xdr:to>
    <xdr:sp macro="" textlink="">
      <xdr:nvSpPr>
        <xdr:cNvPr id="374" name="楕円 373"/>
        <xdr:cNvSpPr/>
      </xdr:nvSpPr>
      <xdr:spPr>
        <a:xfrm>
          <a:off x="7810500" y="974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65250</xdr:rowOff>
    </xdr:from>
    <xdr:ext cx="534377" cy="259045"/>
    <xdr:sp macro="" textlink="">
      <xdr:nvSpPr>
        <xdr:cNvPr id="375" name="テキスト ボックス 374"/>
        <xdr:cNvSpPr txBox="1"/>
      </xdr:nvSpPr>
      <xdr:spPr>
        <a:xfrm>
          <a:off x="7594111" y="983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139497</xdr:rowOff>
    </xdr:from>
    <xdr:to>
      <xdr:col>36</xdr:col>
      <xdr:colOff>165100</xdr:colOff>
      <xdr:row>57</xdr:row>
      <xdr:rowOff>69647</xdr:rowOff>
    </xdr:to>
    <xdr:sp macro="" textlink="">
      <xdr:nvSpPr>
        <xdr:cNvPr id="376" name="楕円 375"/>
        <xdr:cNvSpPr/>
      </xdr:nvSpPr>
      <xdr:spPr>
        <a:xfrm>
          <a:off x="6921500" y="974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60774</xdr:rowOff>
    </xdr:from>
    <xdr:ext cx="534377" cy="259045"/>
    <xdr:sp macro="" textlink="">
      <xdr:nvSpPr>
        <xdr:cNvPr id="377" name="テキスト ボックス 376"/>
        <xdr:cNvSpPr txBox="1"/>
      </xdr:nvSpPr>
      <xdr:spPr>
        <a:xfrm>
          <a:off x="6705111" y="983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58756</xdr:rowOff>
    </xdr:from>
    <xdr:to>
      <xdr:col>55</xdr:col>
      <xdr:colOff>0</xdr:colOff>
      <xdr:row>77</xdr:row>
      <xdr:rowOff>4008</xdr:rowOff>
    </xdr:to>
    <xdr:cxnSp macro="">
      <xdr:nvCxnSpPr>
        <xdr:cNvPr id="406" name="直線コネクタ 405"/>
        <xdr:cNvCxnSpPr/>
      </xdr:nvCxnSpPr>
      <xdr:spPr>
        <a:xfrm flipV="1">
          <a:off x="9639300" y="13088956"/>
          <a:ext cx="838200" cy="11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65174</xdr:rowOff>
    </xdr:from>
    <xdr:ext cx="534377" cy="259045"/>
    <xdr:sp macro="" textlink="">
      <xdr:nvSpPr>
        <xdr:cNvPr id="407" name="商工費平均値テキスト"/>
        <xdr:cNvSpPr txBox="1"/>
      </xdr:nvSpPr>
      <xdr:spPr>
        <a:xfrm>
          <a:off x="10528300" y="13095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4008</xdr:rowOff>
    </xdr:from>
    <xdr:to>
      <xdr:col>50</xdr:col>
      <xdr:colOff>114300</xdr:colOff>
      <xdr:row>77</xdr:row>
      <xdr:rowOff>171132</xdr:rowOff>
    </xdr:to>
    <xdr:cxnSp macro="">
      <xdr:nvCxnSpPr>
        <xdr:cNvPr id="409" name="直線コネクタ 408"/>
        <xdr:cNvCxnSpPr/>
      </xdr:nvCxnSpPr>
      <xdr:spPr>
        <a:xfrm flipV="1">
          <a:off x="8750300" y="13205658"/>
          <a:ext cx="889000" cy="16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14940</xdr:rowOff>
    </xdr:from>
    <xdr:ext cx="534377" cy="259045"/>
    <xdr:sp macro="" textlink="">
      <xdr:nvSpPr>
        <xdr:cNvPr id="411" name="テキスト ボックス 410"/>
        <xdr:cNvSpPr txBox="1"/>
      </xdr:nvSpPr>
      <xdr:spPr>
        <a:xfrm>
          <a:off x="9372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84283</xdr:rowOff>
    </xdr:from>
    <xdr:to>
      <xdr:col>45</xdr:col>
      <xdr:colOff>177800</xdr:colOff>
      <xdr:row>77</xdr:row>
      <xdr:rowOff>171132</xdr:rowOff>
    </xdr:to>
    <xdr:cxnSp macro="">
      <xdr:nvCxnSpPr>
        <xdr:cNvPr id="412" name="直線コネクタ 411"/>
        <xdr:cNvCxnSpPr/>
      </xdr:nvCxnSpPr>
      <xdr:spPr>
        <a:xfrm>
          <a:off x="7861300" y="13285933"/>
          <a:ext cx="889000" cy="8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38721</xdr:rowOff>
    </xdr:from>
    <xdr:ext cx="534377" cy="259045"/>
    <xdr:sp macro="" textlink="">
      <xdr:nvSpPr>
        <xdr:cNvPr id="414" name="テキスト ボックス 413"/>
        <xdr:cNvSpPr txBox="1"/>
      </xdr:nvSpPr>
      <xdr:spPr>
        <a:xfrm>
          <a:off x="8483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84283</xdr:rowOff>
    </xdr:from>
    <xdr:to>
      <xdr:col>41</xdr:col>
      <xdr:colOff>50800</xdr:colOff>
      <xdr:row>78</xdr:row>
      <xdr:rowOff>41687</xdr:rowOff>
    </xdr:to>
    <xdr:cxnSp macro="">
      <xdr:nvCxnSpPr>
        <xdr:cNvPr id="415" name="直線コネクタ 414"/>
        <xdr:cNvCxnSpPr/>
      </xdr:nvCxnSpPr>
      <xdr:spPr>
        <a:xfrm flipV="1">
          <a:off x="6972300" y="13285933"/>
          <a:ext cx="889000" cy="12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6272</xdr:rowOff>
    </xdr:from>
    <xdr:ext cx="534377" cy="259045"/>
    <xdr:sp macro="" textlink="">
      <xdr:nvSpPr>
        <xdr:cNvPr id="417" name="テキスト ボックス 416"/>
        <xdr:cNvSpPr txBox="1"/>
      </xdr:nvSpPr>
      <xdr:spPr>
        <a:xfrm>
          <a:off x="7594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41712</xdr:rowOff>
    </xdr:from>
    <xdr:ext cx="534377" cy="259045"/>
    <xdr:sp macro="" textlink="">
      <xdr:nvSpPr>
        <xdr:cNvPr id="419" name="テキスト ボックス 418"/>
        <xdr:cNvSpPr txBox="1"/>
      </xdr:nvSpPr>
      <xdr:spPr>
        <a:xfrm>
          <a:off x="6705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7956</xdr:rowOff>
    </xdr:from>
    <xdr:to>
      <xdr:col>55</xdr:col>
      <xdr:colOff>50800</xdr:colOff>
      <xdr:row>76</xdr:row>
      <xdr:rowOff>109556</xdr:rowOff>
    </xdr:to>
    <xdr:sp macro="" textlink="">
      <xdr:nvSpPr>
        <xdr:cNvPr id="425" name="楕円 424"/>
        <xdr:cNvSpPr/>
      </xdr:nvSpPr>
      <xdr:spPr>
        <a:xfrm>
          <a:off x="10426700" y="1303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30834</xdr:rowOff>
    </xdr:from>
    <xdr:ext cx="534377" cy="259045"/>
    <xdr:sp macro="" textlink="">
      <xdr:nvSpPr>
        <xdr:cNvPr id="426" name="商工費該当値テキスト"/>
        <xdr:cNvSpPr txBox="1"/>
      </xdr:nvSpPr>
      <xdr:spPr>
        <a:xfrm>
          <a:off x="10528300" y="1288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124658</xdr:rowOff>
    </xdr:from>
    <xdr:to>
      <xdr:col>50</xdr:col>
      <xdr:colOff>165100</xdr:colOff>
      <xdr:row>77</xdr:row>
      <xdr:rowOff>54808</xdr:rowOff>
    </xdr:to>
    <xdr:sp macro="" textlink="">
      <xdr:nvSpPr>
        <xdr:cNvPr id="427" name="楕円 426"/>
        <xdr:cNvSpPr/>
      </xdr:nvSpPr>
      <xdr:spPr>
        <a:xfrm>
          <a:off x="9588500" y="1315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71334</xdr:rowOff>
    </xdr:from>
    <xdr:ext cx="534377" cy="259045"/>
    <xdr:sp macro="" textlink="">
      <xdr:nvSpPr>
        <xdr:cNvPr id="428" name="テキスト ボックス 427"/>
        <xdr:cNvSpPr txBox="1"/>
      </xdr:nvSpPr>
      <xdr:spPr>
        <a:xfrm>
          <a:off x="9372111" y="1293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120332</xdr:rowOff>
    </xdr:from>
    <xdr:to>
      <xdr:col>46</xdr:col>
      <xdr:colOff>38100</xdr:colOff>
      <xdr:row>78</xdr:row>
      <xdr:rowOff>50482</xdr:rowOff>
    </xdr:to>
    <xdr:sp macro="" textlink="">
      <xdr:nvSpPr>
        <xdr:cNvPr id="429" name="楕円 428"/>
        <xdr:cNvSpPr/>
      </xdr:nvSpPr>
      <xdr:spPr>
        <a:xfrm>
          <a:off x="8699500" y="1332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41609</xdr:rowOff>
    </xdr:from>
    <xdr:ext cx="534377" cy="259045"/>
    <xdr:sp macro="" textlink="">
      <xdr:nvSpPr>
        <xdr:cNvPr id="430" name="テキスト ボックス 429"/>
        <xdr:cNvSpPr txBox="1"/>
      </xdr:nvSpPr>
      <xdr:spPr>
        <a:xfrm>
          <a:off x="8483111" y="1341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33483</xdr:rowOff>
    </xdr:from>
    <xdr:to>
      <xdr:col>41</xdr:col>
      <xdr:colOff>101600</xdr:colOff>
      <xdr:row>77</xdr:row>
      <xdr:rowOff>135083</xdr:rowOff>
    </xdr:to>
    <xdr:sp macro="" textlink="">
      <xdr:nvSpPr>
        <xdr:cNvPr id="431" name="楕円 430"/>
        <xdr:cNvSpPr/>
      </xdr:nvSpPr>
      <xdr:spPr>
        <a:xfrm>
          <a:off x="7810500" y="1323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151610</xdr:rowOff>
    </xdr:from>
    <xdr:ext cx="534377" cy="259045"/>
    <xdr:sp macro="" textlink="">
      <xdr:nvSpPr>
        <xdr:cNvPr id="432" name="テキスト ボックス 431"/>
        <xdr:cNvSpPr txBox="1"/>
      </xdr:nvSpPr>
      <xdr:spPr>
        <a:xfrm>
          <a:off x="7594111" y="1301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162337</xdr:rowOff>
    </xdr:from>
    <xdr:to>
      <xdr:col>36</xdr:col>
      <xdr:colOff>165100</xdr:colOff>
      <xdr:row>78</xdr:row>
      <xdr:rowOff>92487</xdr:rowOff>
    </xdr:to>
    <xdr:sp macro="" textlink="">
      <xdr:nvSpPr>
        <xdr:cNvPr id="433" name="楕円 432"/>
        <xdr:cNvSpPr/>
      </xdr:nvSpPr>
      <xdr:spPr>
        <a:xfrm>
          <a:off x="6921500" y="1336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83614</xdr:rowOff>
    </xdr:from>
    <xdr:ext cx="469744" cy="259045"/>
    <xdr:sp macro="" textlink="">
      <xdr:nvSpPr>
        <xdr:cNvPr id="434" name="テキスト ボックス 433"/>
        <xdr:cNvSpPr txBox="1"/>
      </xdr:nvSpPr>
      <xdr:spPr>
        <a:xfrm>
          <a:off x="6737428" y="13456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22836</xdr:rowOff>
    </xdr:from>
    <xdr:to>
      <xdr:col>55</xdr:col>
      <xdr:colOff>0</xdr:colOff>
      <xdr:row>97</xdr:row>
      <xdr:rowOff>98535</xdr:rowOff>
    </xdr:to>
    <xdr:cxnSp macro="">
      <xdr:nvCxnSpPr>
        <xdr:cNvPr id="466" name="直線コネクタ 465"/>
        <xdr:cNvCxnSpPr/>
      </xdr:nvCxnSpPr>
      <xdr:spPr>
        <a:xfrm flipV="1">
          <a:off x="9639300" y="16653486"/>
          <a:ext cx="838200" cy="7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75151</xdr:rowOff>
    </xdr:from>
    <xdr:ext cx="534377" cy="259045"/>
    <xdr:sp macro="" textlink="">
      <xdr:nvSpPr>
        <xdr:cNvPr id="467" name="土木費平均値テキスト"/>
        <xdr:cNvSpPr txBox="1"/>
      </xdr:nvSpPr>
      <xdr:spPr>
        <a:xfrm>
          <a:off x="10528300" y="16362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56065</xdr:rowOff>
    </xdr:from>
    <xdr:to>
      <xdr:col>50</xdr:col>
      <xdr:colOff>114300</xdr:colOff>
      <xdr:row>97</xdr:row>
      <xdr:rowOff>98535</xdr:rowOff>
    </xdr:to>
    <xdr:cxnSp macro="">
      <xdr:nvCxnSpPr>
        <xdr:cNvPr id="469" name="直線コネクタ 468"/>
        <xdr:cNvCxnSpPr/>
      </xdr:nvCxnSpPr>
      <xdr:spPr>
        <a:xfrm>
          <a:off x="8750300" y="16686715"/>
          <a:ext cx="889000" cy="4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46925</xdr:rowOff>
    </xdr:from>
    <xdr:ext cx="534377" cy="259045"/>
    <xdr:sp macro="" textlink="">
      <xdr:nvSpPr>
        <xdr:cNvPr id="471" name="テキスト ボックス 470"/>
        <xdr:cNvSpPr txBox="1"/>
      </xdr:nvSpPr>
      <xdr:spPr>
        <a:xfrm>
          <a:off x="9372111" y="1633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48651</xdr:rowOff>
    </xdr:from>
    <xdr:to>
      <xdr:col>45</xdr:col>
      <xdr:colOff>177800</xdr:colOff>
      <xdr:row>97</xdr:row>
      <xdr:rowOff>56065</xdr:rowOff>
    </xdr:to>
    <xdr:cxnSp macro="">
      <xdr:nvCxnSpPr>
        <xdr:cNvPr id="472" name="直線コネクタ 471"/>
        <xdr:cNvCxnSpPr/>
      </xdr:nvCxnSpPr>
      <xdr:spPr>
        <a:xfrm>
          <a:off x="7861300" y="16679301"/>
          <a:ext cx="889000" cy="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40801</xdr:rowOff>
    </xdr:from>
    <xdr:ext cx="534377" cy="259045"/>
    <xdr:sp macro="" textlink="">
      <xdr:nvSpPr>
        <xdr:cNvPr id="474" name="テキスト ボックス 473"/>
        <xdr:cNvSpPr txBox="1"/>
      </xdr:nvSpPr>
      <xdr:spPr>
        <a:xfrm>
          <a:off x="8483111" y="1632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48651</xdr:rowOff>
    </xdr:from>
    <xdr:to>
      <xdr:col>41</xdr:col>
      <xdr:colOff>50800</xdr:colOff>
      <xdr:row>97</xdr:row>
      <xdr:rowOff>140630</xdr:rowOff>
    </xdr:to>
    <xdr:cxnSp macro="">
      <xdr:nvCxnSpPr>
        <xdr:cNvPr id="475" name="直線コネクタ 474"/>
        <xdr:cNvCxnSpPr/>
      </xdr:nvCxnSpPr>
      <xdr:spPr>
        <a:xfrm flipV="1">
          <a:off x="6972300" y="16679301"/>
          <a:ext cx="889000" cy="9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18285</xdr:rowOff>
    </xdr:from>
    <xdr:ext cx="534377" cy="259045"/>
    <xdr:sp macro="" textlink="">
      <xdr:nvSpPr>
        <xdr:cNvPr id="477" name="テキスト ボックス 476"/>
        <xdr:cNvSpPr txBox="1"/>
      </xdr:nvSpPr>
      <xdr:spPr>
        <a:xfrm>
          <a:off x="7594111" y="163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42370</xdr:rowOff>
    </xdr:from>
    <xdr:ext cx="534377" cy="259045"/>
    <xdr:sp macro="" textlink="">
      <xdr:nvSpPr>
        <xdr:cNvPr id="479" name="テキスト ボックス 478"/>
        <xdr:cNvSpPr txBox="1"/>
      </xdr:nvSpPr>
      <xdr:spPr>
        <a:xfrm>
          <a:off x="6705111" y="163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143486</xdr:rowOff>
    </xdr:from>
    <xdr:to>
      <xdr:col>55</xdr:col>
      <xdr:colOff>50800</xdr:colOff>
      <xdr:row>97</xdr:row>
      <xdr:rowOff>73636</xdr:rowOff>
    </xdr:to>
    <xdr:sp macro="" textlink="">
      <xdr:nvSpPr>
        <xdr:cNvPr id="485" name="楕円 484"/>
        <xdr:cNvSpPr/>
      </xdr:nvSpPr>
      <xdr:spPr>
        <a:xfrm>
          <a:off x="10426700" y="1660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121913</xdr:rowOff>
    </xdr:from>
    <xdr:ext cx="534377" cy="259045"/>
    <xdr:sp macro="" textlink="">
      <xdr:nvSpPr>
        <xdr:cNvPr id="486" name="土木費該当値テキスト"/>
        <xdr:cNvSpPr txBox="1"/>
      </xdr:nvSpPr>
      <xdr:spPr>
        <a:xfrm>
          <a:off x="10528300" y="1658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47735</xdr:rowOff>
    </xdr:from>
    <xdr:to>
      <xdr:col>50</xdr:col>
      <xdr:colOff>165100</xdr:colOff>
      <xdr:row>97</xdr:row>
      <xdr:rowOff>149335</xdr:rowOff>
    </xdr:to>
    <xdr:sp macro="" textlink="">
      <xdr:nvSpPr>
        <xdr:cNvPr id="487" name="楕円 486"/>
        <xdr:cNvSpPr/>
      </xdr:nvSpPr>
      <xdr:spPr>
        <a:xfrm>
          <a:off x="9588500" y="1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140462</xdr:rowOff>
    </xdr:from>
    <xdr:ext cx="534377" cy="259045"/>
    <xdr:sp macro="" textlink="">
      <xdr:nvSpPr>
        <xdr:cNvPr id="488" name="テキスト ボックス 487"/>
        <xdr:cNvSpPr txBox="1"/>
      </xdr:nvSpPr>
      <xdr:spPr>
        <a:xfrm>
          <a:off x="9372111" y="1677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5265</xdr:rowOff>
    </xdr:from>
    <xdr:to>
      <xdr:col>46</xdr:col>
      <xdr:colOff>38100</xdr:colOff>
      <xdr:row>97</xdr:row>
      <xdr:rowOff>106865</xdr:rowOff>
    </xdr:to>
    <xdr:sp macro="" textlink="">
      <xdr:nvSpPr>
        <xdr:cNvPr id="489" name="楕円 488"/>
        <xdr:cNvSpPr/>
      </xdr:nvSpPr>
      <xdr:spPr>
        <a:xfrm>
          <a:off x="8699500" y="1663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97992</xdr:rowOff>
    </xdr:from>
    <xdr:ext cx="534377" cy="259045"/>
    <xdr:sp macro="" textlink="">
      <xdr:nvSpPr>
        <xdr:cNvPr id="490" name="テキスト ボックス 489"/>
        <xdr:cNvSpPr txBox="1"/>
      </xdr:nvSpPr>
      <xdr:spPr>
        <a:xfrm>
          <a:off x="8483111" y="1672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169301</xdr:rowOff>
    </xdr:from>
    <xdr:to>
      <xdr:col>41</xdr:col>
      <xdr:colOff>101600</xdr:colOff>
      <xdr:row>97</xdr:row>
      <xdr:rowOff>99451</xdr:rowOff>
    </xdr:to>
    <xdr:sp macro="" textlink="">
      <xdr:nvSpPr>
        <xdr:cNvPr id="491" name="楕円 490"/>
        <xdr:cNvSpPr/>
      </xdr:nvSpPr>
      <xdr:spPr>
        <a:xfrm>
          <a:off x="7810500" y="1662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90578</xdr:rowOff>
    </xdr:from>
    <xdr:ext cx="534377" cy="259045"/>
    <xdr:sp macro="" textlink="">
      <xdr:nvSpPr>
        <xdr:cNvPr id="492" name="テキスト ボックス 491"/>
        <xdr:cNvSpPr txBox="1"/>
      </xdr:nvSpPr>
      <xdr:spPr>
        <a:xfrm>
          <a:off x="7594111" y="1672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89830</xdr:rowOff>
    </xdr:from>
    <xdr:to>
      <xdr:col>36</xdr:col>
      <xdr:colOff>165100</xdr:colOff>
      <xdr:row>98</xdr:row>
      <xdr:rowOff>19980</xdr:rowOff>
    </xdr:to>
    <xdr:sp macro="" textlink="">
      <xdr:nvSpPr>
        <xdr:cNvPr id="493" name="楕円 492"/>
        <xdr:cNvSpPr/>
      </xdr:nvSpPr>
      <xdr:spPr>
        <a:xfrm>
          <a:off x="6921500" y="1672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11107</xdr:rowOff>
    </xdr:from>
    <xdr:ext cx="534377" cy="259045"/>
    <xdr:sp macro="" textlink="">
      <xdr:nvSpPr>
        <xdr:cNvPr id="494" name="テキスト ボックス 493"/>
        <xdr:cNvSpPr txBox="1"/>
      </xdr:nvSpPr>
      <xdr:spPr>
        <a:xfrm>
          <a:off x="6705111" y="1681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41311</xdr:rowOff>
    </xdr:from>
    <xdr:to>
      <xdr:col>85</xdr:col>
      <xdr:colOff>127000</xdr:colOff>
      <xdr:row>35</xdr:row>
      <xdr:rowOff>104450</xdr:rowOff>
    </xdr:to>
    <xdr:cxnSp macro="">
      <xdr:nvCxnSpPr>
        <xdr:cNvPr id="521" name="直線コネクタ 520"/>
        <xdr:cNvCxnSpPr/>
      </xdr:nvCxnSpPr>
      <xdr:spPr>
        <a:xfrm flipV="1">
          <a:off x="15481300" y="5699161"/>
          <a:ext cx="838200" cy="40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98028</xdr:rowOff>
    </xdr:from>
    <xdr:ext cx="534377" cy="259045"/>
    <xdr:sp macro="" textlink="">
      <xdr:nvSpPr>
        <xdr:cNvPr id="522" name="消防費平均値テキスト"/>
        <xdr:cNvSpPr txBox="1"/>
      </xdr:nvSpPr>
      <xdr:spPr>
        <a:xfrm>
          <a:off x="16370300" y="6098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104450</xdr:rowOff>
    </xdr:from>
    <xdr:to>
      <xdr:col>81</xdr:col>
      <xdr:colOff>50800</xdr:colOff>
      <xdr:row>35</xdr:row>
      <xdr:rowOff>127630</xdr:rowOff>
    </xdr:to>
    <xdr:cxnSp macro="">
      <xdr:nvCxnSpPr>
        <xdr:cNvPr id="524" name="直線コネクタ 523"/>
        <xdr:cNvCxnSpPr/>
      </xdr:nvCxnSpPr>
      <xdr:spPr>
        <a:xfrm flipV="1">
          <a:off x="14592300" y="6105200"/>
          <a:ext cx="889000" cy="2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82963</xdr:rowOff>
    </xdr:from>
    <xdr:ext cx="534377" cy="259045"/>
    <xdr:sp macro="" textlink="">
      <xdr:nvSpPr>
        <xdr:cNvPr id="526" name="テキスト ボックス 525"/>
        <xdr:cNvSpPr txBox="1"/>
      </xdr:nvSpPr>
      <xdr:spPr>
        <a:xfrm>
          <a:off x="15214111" y="625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127630</xdr:rowOff>
    </xdr:from>
    <xdr:to>
      <xdr:col>76</xdr:col>
      <xdr:colOff>114300</xdr:colOff>
      <xdr:row>35</xdr:row>
      <xdr:rowOff>154468</xdr:rowOff>
    </xdr:to>
    <xdr:cxnSp macro="">
      <xdr:nvCxnSpPr>
        <xdr:cNvPr id="527" name="直線コネクタ 526"/>
        <xdr:cNvCxnSpPr/>
      </xdr:nvCxnSpPr>
      <xdr:spPr>
        <a:xfrm flipV="1">
          <a:off x="13703300" y="6128380"/>
          <a:ext cx="889000" cy="2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89913</xdr:rowOff>
    </xdr:from>
    <xdr:ext cx="534377" cy="259045"/>
    <xdr:sp macro="" textlink="">
      <xdr:nvSpPr>
        <xdr:cNvPr id="529" name="テキスト ボックス 528"/>
        <xdr:cNvSpPr txBox="1"/>
      </xdr:nvSpPr>
      <xdr:spPr>
        <a:xfrm>
          <a:off x="14325111" y="626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154468</xdr:rowOff>
    </xdr:from>
    <xdr:to>
      <xdr:col>71</xdr:col>
      <xdr:colOff>177800</xdr:colOff>
      <xdr:row>36</xdr:row>
      <xdr:rowOff>2632</xdr:rowOff>
    </xdr:to>
    <xdr:cxnSp macro="">
      <xdr:nvCxnSpPr>
        <xdr:cNvPr id="530" name="直線コネクタ 529"/>
        <xdr:cNvCxnSpPr/>
      </xdr:nvCxnSpPr>
      <xdr:spPr>
        <a:xfrm flipV="1">
          <a:off x="12814300" y="6155218"/>
          <a:ext cx="889000" cy="1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95742</xdr:rowOff>
    </xdr:from>
    <xdr:ext cx="534377" cy="259045"/>
    <xdr:sp macro="" textlink="">
      <xdr:nvSpPr>
        <xdr:cNvPr id="532" name="テキスト ボックス 531"/>
        <xdr:cNvSpPr txBox="1"/>
      </xdr:nvSpPr>
      <xdr:spPr>
        <a:xfrm>
          <a:off x="13436111" y="62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103880</xdr:rowOff>
    </xdr:from>
    <xdr:ext cx="534377" cy="259045"/>
    <xdr:sp macro="" textlink="">
      <xdr:nvSpPr>
        <xdr:cNvPr id="534" name="テキスト ボックス 533"/>
        <xdr:cNvSpPr txBox="1"/>
      </xdr:nvSpPr>
      <xdr:spPr>
        <a:xfrm>
          <a:off x="12547111" y="62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161961</xdr:rowOff>
    </xdr:from>
    <xdr:to>
      <xdr:col>85</xdr:col>
      <xdr:colOff>177800</xdr:colOff>
      <xdr:row>33</xdr:row>
      <xdr:rowOff>92111</xdr:rowOff>
    </xdr:to>
    <xdr:sp macro="" textlink="">
      <xdr:nvSpPr>
        <xdr:cNvPr id="540" name="楕円 539"/>
        <xdr:cNvSpPr/>
      </xdr:nvSpPr>
      <xdr:spPr>
        <a:xfrm>
          <a:off x="16268700" y="56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13388</xdr:rowOff>
    </xdr:from>
    <xdr:ext cx="534377" cy="259045"/>
    <xdr:sp macro="" textlink="">
      <xdr:nvSpPr>
        <xdr:cNvPr id="541" name="消防費該当値テキスト"/>
        <xdr:cNvSpPr txBox="1"/>
      </xdr:nvSpPr>
      <xdr:spPr>
        <a:xfrm>
          <a:off x="16370300" y="549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53650</xdr:rowOff>
    </xdr:from>
    <xdr:to>
      <xdr:col>81</xdr:col>
      <xdr:colOff>101600</xdr:colOff>
      <xdr:row>35</xdr:row>
      <xdr:rowOff>155250</xdr:rowOff>
    </xdr:to>
    <xdr:sp macro="" textlink="">
      <xdr:nvSpPr>
        <xdr:cNvPr id="542" name="楕円 541"/>
        <xdr:cNvSpPr/>
      </xdr:nvSpPr>
      <xdr:spPr>
        <a:xfrm>
          <a:off x="15430500" y="60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327</xdr:rowOff>
    </xdr:from>
    <xdr:ext cx="534377" cy="259045"/>
    <xdr:sp macro="" textlink="">
      <xdr:nvSpPr>
        <xdr:cNvPr id="543" name="テキスト ボックス 542"/>
        <xdr:cNvSpPr txBox="1"/>
      </xdr:nvSpPr>
      <xdr:spPr>
        <a:xfrm>
          <a:off x="15214111" y="582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76830</xdr:rowOff>
    </xdr:from>
    <xdr:to>
      <xdr:col>76</xdr:col>
      <xdr:colOff>165100</xdr:colOff>
      <xdr:row>36</xdr:row>
      <xdr:rowOff>6980</xdr:rowOff>
    </xdr:to>
    <xdr:sp macro="" textlink="">
      <xdr:nvSpPr>
        <xdr:cNvPr id="544" name="楕円 543"/>
        <xdr:cNvSpPr/>
      </xdr:nvSpPr>
      <xdr:spPr>
        <a:xfrm>
          <a:off x="14541500" y="607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23507</xdr:rowOff>
    </xdr:from>
    <xdr:ext cx="534377" cy="259045"/>
    <xdr:sp macro="" textlink="">
      <xdr:nvSpPr>
        <xdr:cNvPr id="545" name="テキスト ボックス 544"/>
        <xdr:cNvSpPr txBox="1"/>
      </xdr:nvSpPr>
      <xdr:spPr>
        <a:xfrm>
          <a:off x="14325111" y="585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103668</xdr:rowOff>
    </xdr:from>
    <xdr:to>
      <xdr:col>72</xdr:col>
      <xdr:colOff>38100</xdr:colOff>
      <xdr:row>36</xdr:row>
      <xdr:rowOff>33818</xdr:rowOff>
    </xdr:to>
    <xdr:sp macro="" textlink="">
      <xdr:nvSpPr>
        <xdr:cNvPr id="546" name="楕円 545"/>
        <xdr:cNvSpPr/>
      </xdr:nvSpPr>
      <xdr:spPr>
        <a:xfrm>
          <a:off x="13652500" y="610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50345</xdr:rowOff>
    </xdr:from>
    <xdr:ext cx="534377" cy="259045"/>
    <xdr:sp macro="" textlink="">
      <xdr:nvSpPr>
        <xdr:cNvPr id="547" name="テキスト ボックス 546"/>
        <xdr:cNvSpPr txBox="1"/>
      </xdr:nvSpPr>
      <xdr:spPr>
        <a:xfrm>
          <a:off x="13436111" y="587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123282</xdr:rowOff>
    </xdr:from>
    <xdr:to>
      <xdr:col>67</xdr:col>
      <xdr:colOff>101600</xdr:colOff>
      <xdr:row>36</xdr:row>
      <xdr:rowOff>53432</xdr:rowOff>
    </xdr:to>
    <xdr:sp macro="" textlink="">
      <xdr:nvSpPr>
        <xdr:cNvPr id="548" name="楕円 547"/>
        <xdr:cNvSpPr/>
      </xdr:nvSpPr>
      <xdr:spPr>
        <a:xfrm>
          <a:off x="12763500" y="612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69959</xdr:rowOff>
    </xdr:from>
    <xdr:ext cx="534377" cy="259045"/>
    <xdr:sp macro="" textlink="">
      <xdr:nvSpPr>
        <xdr:cNvPr id="549" name="テキスト ボックス 548"/>
        <xdr:cNvSpPr txBox="1"/>
      </xdr:nvSpPr>
      <xdr:spPr>
        <a:xfrm>
          <a:off x="12547111" y="589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135912</xdr:rowOff>
    </xdr:from>
    <xdr:to>
      <xdr:col>85</xdr:col>
      <xdr:colOff>127000</xdr:colOff>
      <xdr:row>54</xdr:row>
      <xdr:rowOff>112725</xdr:rowOff>
    </xdr:to>
    <xdr:cxnSp macro="">
      <xdr:nvCxnSpPr>
        <xdr:cNvPr id="581" name="直線コネクタ 580"/>
        <xdr:cNvCxnSpPr/>
      </xdr:nvCxnSpPr>
      <xdr:spPr>
        <a:xfrm flipV="1">
          <a:off x="15481300" y="8708412"/>
          <a:ext cx="838200" cy="66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101046</xdr:rowOff>
    </xdr:from>
    <xdr:ext cx="534377" cy="259045"/>
    <xdr:sp macro="" textlink="">
      <xdr:nvSpPr>
        <xdr:cNvPr id="582" name="教育費平均値テキスト"/>
        <xdr:cNvSpPr txBox="1"/>
      </xdr:nvSpPr>
      <xdr:spPr>
        <a:xfrm>
          <a:off x="16370300" y="9530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112725</xdr:rowOff>
    </xdr:from>
    <xdr:to>
      <xdr:col>81</xdr:col>
      <xdr:colOff>50800</xdr:colOff>
      <xdr:row>57</xdr:row>
      <xdr:rowOff>8892</xdr:rowOff>
    </xdr:to>
    <xdr:cxnSp macro="">
      <xdr:nvCxnSpPr>
        <xdr:cNvPr id="584" name="直線コネクタ 583"/>
        <xdr:cNvCxnSpPr/>
      </xdr:nvCxnSpPr>
      <xdr:spPr>
        <a:xfrm flipV="1">
          <a:off x="14592300" y="9371025"/>
          <a:ext cx="889000" cy="41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108442</xdr:rowOff>
    </xdr:from>
    <xdr:ext cx="534377" cy="259045"/>
    <xdr:sp macro="" textlink="">
      <xdr:nvSpPr>
        <xdr:cNvPr id="586" name="テキスト ボックス 585"/>
        <xdr:cNvSpPr txBox="1"/>
      </xdr:nvSpPr>
      <xdr:spPr>
        <a:xfrm>
          <a:off x="15214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113998</xdr:rowOff>
    </xdr:from>
    <xdr:to>
      <xdr:col>76</xdr:col>
      <xdr:colOff>114300</xdr:colOff>
      <xdr:row>57</xdr:row>
      <xdr:rowOff>8892</xdr:rowOff>
    </xdr:to>
    <xdr:cxnSp macro="">
      <xdr:nvCxnSpPr>
        <xdr:cNvPr id="587" name="直線コネクタ 586"/>
        <xdr:cNvCxnSpPr/>
      </xdr:nvCxnSpPr>
      <xdr:spPr>
        <a:xfrm>
          <a:off x="13703300" y="9715198"/>
          <a:ext cx="889000" cy="6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165030</xdr:rowOff>
    </xdr:from>
    <xdr:ext cx="534377" cy="259045"/>
    <xdr:sp macro="" textlink="">
      <xdr:nvSpPr>
        <xdr:cNvPr id="589" name="テキスト ボックス 588"/>
        <xdr:cNvSpPr txBox="1"/>
      </xdr:nvSpPr>
      <xdr:spPr>
        <a:xfrm>
          <a:off x="14325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113998</xdr:rowOff>
    </xdr:from>
    <xdr:to>
      <xdr:col>71</xdr:col>
      <xdr:colOff>177800</xdr:colOff>
      <xdr:row>58</xdr:row>
      <xdr:rowOff>21513</xdr:rowOff>
    </xdr:to>
    <xdr:cxnSp macro="">
      <xdr:nvCxnSpPr>
        <xdr:cNvPr id="590" name="直線コネクタ 589"/>
        <xdr:cNvCxnSpPr/>
      </xdr:nvCxnSpPr>
      <xdr:spPr>
        <a:xfrm flipV="1">
          <a:off x="12814300" y="9715198"/>
          <a:ext cx="889000" cy="25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142660</xdr:rowOff>
    </xdr:from>
    <xdr:ext cx="534377" cy="259045"/>
    <xdr:sp macro="" textlink="">
      <xdr:nvSpPr>
        <xdr:cNvPr id="592" name="テキスト ボックス 591"/>
        <xdr:cNvSpPr txBox="1"/>
      </xdr:nvSpPr>
      <xdr:spPr>
        <a:xfrm>
          <a:off x="13436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31038</xdr:rowOff>
    </xdr:from>
    <xdr:ext cx="534377" cy="259045"/>
    <xdr:sp macro="" textlink="">
      <xdr:nvSpPr>
        <xdr:cNvPr id="594" name="テキスト ボックス 593"/>
        <xdr:cNvSpPr txBox="1"/>
      </xdr:nvSpPr>
      <xdr:spPr>
        <a:xfrm>
          <a:off x="12547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85112</xdr:rowOff>
    </xdr:from>
    <xdr:to>
      <xdr:col>85</xdr:col>
      <xdr:colOff>177800</xdr:colOff>
      <xdr:row>51</xdr:row>
      <xdr:rowOff>15262</xdr:rowOff>
    </xdr:to>
    <xdr:sp macro="" textlink="">
      <xdr:nvSpPr>
        <xdr:cNvPr id="600" name="楕円 599"/>
        <xdr:cNvSpPr/>
      </xdr:nvSpPr>
      <xdr:spPr>
        <a:xfrm>
          <a:off x="16268700" y="865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38139</xdr:rowOff>
    </xdr:from>
    <xdr:ext cx="599010" cy="259045"/>
    <xdr:sp macro="" textlink="">
      <xdr:nvSpPr>
        <xdr:cNvPr id="601" name="教育費該当値テキスト"/>
        <xdr:cNvSpPr txBox="1"/>
      </xdr:nvSpPr>
      <xdr:spPr>
        <a:xfrm>
          <a:off x="16370300" y="861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61925</xdr:rowOff>
    </xdr:from>
    <xdr:to>
      <xdr:col>81</xdr:col>
      <xdr:colOff>101600</xdr:colOff>
      <xdr:row>54</xdr:row>
      <xdr:rowOff>163525</xdr:rowOff>
    </xdr:to>
    <xdr:sp macro="" textlink="">
      <xdr:nvSpPr>
        <xdr:cNvPr id="602" name="楕円 601"/>
        <xdr:cNvSpPr/>
      </xdr:nvSpPr>
      <xdr:spPr>
        <a:xfrm>
          <a:off x="15430500" y="93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8602</xdr:rowOff>
    </xdr:from>
    <xdr:ext cx="534377" cy="259045"/>
    <xdr:sp macro="" textlink="">
      <xdr:nvSpPr>
        <xdr:cNvPr id="603" name="テキスト ボックス 602"/>
        <xdr:cNvSpPr txBox="1"/>
      </xdr:nvSpPr>
      <xdr:spPr>
        <a:xfrm>
          <a:off x="15214111" y="909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129542</xdr:rowOff>
    </xdr:from>
    <xdr:to>
      <xdr:col>76</xdr:col>
      <xdr:colOff>165100</xdr:colOff>
      <xdr:row>57</xdr:row>
      <xdr:rowOff>59692</xdr:rowOff>
    </xdr:to>
    <xdr:sp macro="" textlink="">
      <xdr:nvSpPr>
        <xdr:cNvPr id="604" name="楕円 603"/>
        <xdr:cNvSpPr/>
      </xdr:nvSpPr>
      <xdr:spPr>
        <a:xfrm>
          <a:off x="14541500" y="973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50819</xdr:rowOff>
    </xdr:from>
    <xdr:ext cx="534377" cy="259045"/>
    <xdr:sp macro="" textlink="">
      <xdr:nvSpPr>
        <xdr:cNvPr id="605" name="テキスト ボックス 604"/>
        <xdr:cNvSpPr txBox="1"/>
      </xdr:nvSpPr>
      <xdr:spPr>
        <a:xfrm>
          <a:off x="14325111" y="982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63198</xdr:rowOff>
    </xdr:from>
    <xdr:to>
      <xdr:col>72</xdr:col>
      <xdr:colOff>38100</xdr:colOff>
      <xdr:row>56</xdr:row>
      <xdr:rowOff>164798</xdr:rowOff>
    </xdr:to>
    <xdr:sp macro="" textlink="">
      <xdr:nvSpPr>
        <xdr:cNvPr id="606" name="楕円 605"/>
        <xdr:cNvSpPr/>
      </xdr:nvSpPr>
      <xdr:spPr>
        <a:xfrm>
          <a:off x="13652500" y="966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155925</xdr:rowOff>
    </xdr:from>
    <xdr:ext cx="534377" cy="259045"/>
    <xdr:sp macro="" textlink="">
      <xdr:nvSpPr>
        <xdr:cNvPr id="607" name="テキスト ボックス 606"/>
        <xdr:cNvSpPr txBox="1"/>
      </xdr:nvSpPr>
      <xdr:spPr>
        <a:xfrm>
          <a:off x="13436111" y="975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142163</xdr:rowOff>
    </xdr:from>
    <xdr:to>
      <xdr:col>67</xdr:col>
      <xdr:colOff>101600</xdr:colOff>
      <xdr:row>58</xdr:row>
      <xdr:rowOff>72313</xdr:rowOff>
    </xdr:to>
    <xdr:sp macro="" textlink="">
      <xdr:nvSpPr>
        <xdr:cNvPr id="608" name="楕円 607"/>
        <xdr:cNvSpPr/>
      </xdr:nvSpPr>
      <xdr:spPr>
        <a:xfrm>
          <a:off x="12763500" y="991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63440</xdr:rowOff>
    </xdr:from>
    <xdr:ext cx="534377" cy="259045"/>
    <xdr:sp macro="" textlink="">
      <xdr:nvSpPr>
        <xdr:cNvPr id="609" name="テキスト ボックス 608"/>
        <xdr:cNvSpPr txBox="1"/>
      </xdr:nvSpPr>
      <xdr:spPr>
        <a:xfrm>
          <a:off x="12547111" y="1000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36601</xdr:rowOff>
    </xdr:from>
    <xdr:to>
      <xdr:col>85</xdr:col>
      <xdr:colOff>127000</xdr:colOff>
      <xdr:row>79</xdr:row>
      <xdr:rowOff>38863</xdr:rowOff>
    </xdr:to>
    <xdr:cxnSp macro="">
      <xdr:nvCxnSpPr>
        <xdr:cNvPr id="638" name="直線コネクタ 637"/>
        <xdr:cNvCxnSpPr/>
      </xdr:nvCxnSpPr>
      <xdr:spPr>
        <a:xfrm flipV="1">
          <a:off x="15481300" y="13581151"/>
          <a:ext cx="838200" cy="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89031</xdr:rowOff>
    </xdr:from>
    <xdr:ext cx="469744" cy="259045"/>
    <xdr:sp macro="" textlink="">
      <xdr:nvSpPr>
        <xdr:cNvPr id="639" name="災害復旧費平均値テキスト"/>
        <xdr:cNvSpPr txBox="1"/>
      </xdr:nvSpPr>
      <xdr:spPr>
        <a:xfrm>
          <a:off x="16370300" y="13290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36348</xdr:rowOff>
    </xdr:from>
    <xdr:to>
      <xdr:col>81</xdr:col>
      <xdr:colOff>50800</xdr:colOff>
      <xdr:row>79</xdr:row>
      <xdr:rowOff>38863</xdr:rowOff>
    </xdr:to>
    <xdr:cxnSp macro="">
      <xdr:nvCxnSpPr>
        <xdr:cNvPr id="641" name="直線コネクタ 640"/>
        <xdr:cNvCxnSpPr/>
      </xdr:nvCxnSpPr>
      <xdr:spPr>
        <a:xfrm>
          <a:off x="14592300" y="13580898"/>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13237</xdr:rowOff>
    </xdr:from>
    <xdr:ext cx="469744" cy="259045"/>
    <xdr:sp macro="" textlink="">
      <xdr:nvSpPr>
        <xdr:cNvPr id="643" name="テキスト ボックス 642"/>
        <xdr:cNvSpPr txBox="1"/>
      </xdr:nvSpPr>
      <xdr:spPr>
        <a:xfrm>
          <a:off x="15246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119354</xdr:rowOff>
    </xdr:from>
    <xdr:to>
      <xdr:col>76</xdr:col>
      <xdr:colOff>114300</xdr:colOff>
      <xdr:row>79</xdr:row>
      <xdr:rowOff>36348</xdr:rowOff>
    </xdr:to>
    <xdr:cxnSp macro="">
      <xdr:nvCxnSpPr>
        <xdr:cNvPr id="644" name="直線コネクタ 643"/>
        <xdr:cNvCxnSpPr/>
      </xdr:nvCxnSpPr>
      <xdr:spPr>
        <a:xfrm>
          <a:off x="13703300" y="13492454"/>
          <a:ext cx="889000" cy="8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37000</xdr:rowOff>
    </xdr:from>
    <xdr:ext cx="469744" cy="259045"/>
    <xdr:sp macro="" textlink="">
      <xdr:nvSpPr>
        <xdr:cNvPr id="646" name="テキスト ボックス 645"/>
        <xdr:cNvSpPr txBox="1"/>
      </xdr:nvSpPr>
      <xdr:spPr>
        <a:xfrm>
          <a:off x="14357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119354</xdr:rowOff>
    </xdr:from>
    <xdr:to>
      <xdr:col>71</xdr:col>
      <xdr:colOff>177800</xdr:colOff>
      <xdr:row>79</xdr:row>
      <xdr:rowOff>29527</xdr:rowOff>
    </xdr:to>
    <xdr:cxnSp macro="">
      <xdr:nvCxnSpPr>
        <xdr:cNvPr id="647" name="直線コネクタ 646"/>
        <xdr:cNvCxnSpPr/>
      </xdr:nvCxnSpPr>
      <xdr:spPr>
        <a:xfrm flipV="1">
          <a:off x="12814300" y="13492454"/>
          <a:ext cx="889000" cy="8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39527</xdr:rowOff>
    </xdr:from>
    <xdr:ext cx="469744" cy="259045"/>
    <xdr:sp macro="" textlink="">
      <xdr:nvSpPr>
        <xdr:cNvPr id="649" name="テキスト ボックス 648"/>
        <xdr:cNvSpPr txBox="1"/>
      </xdr:nvSpPr>
      <xdr:spPr>
        <a:xfrm>
          <a:off x="13468428" y="1358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79722</xdr:rowOff>
    </xdr:from>
    <xdr:ext cx="469744" cy="259045"/>
    <xdr:sp macro="" textlink="">
      <xdr:nvSpPr>
        <xdr:cNvPr id="651" name="テキスト ボックス 650"/>
        <xdr:cNvSpPr txBox="1"/>
      </xdr:nvSpPr>
      <xdr:spPr>
        <a:xfrm>
          <a:off x="12579428" y="132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157251</xdr:rowOff>
    </xdr:from>
    <xdr:to>
      <xdr:col>85</xdr:col>
      <xdr:colOff>177800</xdr:colOff>
      <xdr:row>79</xdr:row>
      <xdr:rowOff>87401</xdr:rowOff>
    </xdr:to>
    <xdr:sp macro="" textlink="">
      <xdr:nvSpPr>
        <xdr:cNvPr id="657" name="楕円 656"/>
        <xdr:cNvSpPr/>
      </xdr:nvSpPr>
      <xdr:spPr>
        <a:xfrm>
          <a:off x="16268700" y="1353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72178</xdr:rowOff>
    </xdr:from>
    <xdr:ext cx="378565" cy="259045"/>
    <xdr:sp macro="" textlink="">
      <xdr:nvSpPr>
        <xdr:cNvPr id="658" name="災害復旧費該当値テキスト"/>
        <xdr:cNvSpPr txBox="1"/>
      </xdr:nvSpPr>
      <xdr:spPr>
        <a:xfrm>
          <a:off x="16370300" y="13445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159513</xdr:rowOff>
    </xdr:from>
    <xdr:to>
      <xdr:col>81</xdr:col>
      <xdr:colOff>101600</xdr:colOff>
      <xdr:row>79</xdr:row>
      <xdr:rowOff>89663</xdr:rowOff>
    </xdr:to>
    <xdr:sp macro="" textlink="">
      <xdr:nvSpPr>
        <xdr:cNvPr id="659" name="楕円 658"/>
        <xdr:cNvSpPr/>
      </xdr:nvSpPr>
      <xdr:spPr>
        <a:xfrm>
          <a:off x="15430500" y="1353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80790</xdr:rowOff>
    </xdr:from>
    <xdr:ext cx="378565" cy="259045"/>
    <xdr:sp macro="" textlink="">
      <xdr:nvSpPr>
        <xdr:cNvPr id="660" name="テキスト ボックス 659"/>
        <xdr:cNvSpPr txBox="1"/>
      </xdr:nvSpPr>
      <xdr:spPr>
        <a:xfrm>
          <a:off x="15292017" y="13625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156998</xdr:rowOff>
    </xdr:from>
    <xdr:to>
      <xdr:col>76</xdr:col>
      <xdr:colOff>165100</xdr:colOff>
      <xdr:row>79</xdr:row>
      <xdr:rowOff>87148</xdr:rowOff>
    </xdr:to>
    <xdr:sp macro="" textlink="">
      <xdr:nvSpPr>
        <xdr:cNvPr id="661" name="楕円 660"/>
        <xdr:cNvSpPr/>
      </xdr:nvSpPr>
      <xdr:spPr>
        <a:xfrm>
          <a:off x="14541500" y="1353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78275</xdr:rowOff>
    </xdr:from>
    <xdr:ext cx="378565" cy="259045"/>
    <xdr:sp macro="" textlink="">
      <xdr:nvSpPr>
        <xdr:cNvPr id="662" name="テキスト ボックス 661"/>
        <xdr:cNvSpPr txBox="1"/>
      </xdr:nvSpPr>
      <xdr:spPr>
        <a:xfrm>
          <a:off x="14403017" y="13622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68554</xdr:rowOff>
    </xdr:from>
    <xdr:to>
      <xdr:col>72</xdr:col>
      <xdr:colOff>38100</xdr:colOff>
      <xdr:row>78</xdr:row>
      <xdr:rowOff>170154</xdr:rowOff>
    </xdr:to>
    <xdr:sp macro="" textlink="">
      <xdr:nvSpPr>
        <xdr:cNvPr id="663" name="楕円 662"/>
        <xdr:cNvSpPr/>
      </xdr:nvSpPr>
      <xdr:spPr>
        <a:xfrm>
          <a:off x="13652500" y="1344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15231</xdr:rowOff>
    </xdr:from>
    <xdr:ext cx="469744" cy="259045"/>
    <xdr:sp macro="" textlink="">
      <xdr:nvSpPr>
        <xdr:cNvPr id="664" name="テキスト ボックス 663"/>
        <xdr:cNvSpPr txBox="1"/>
      </xdr:nvSpPr>
      <xdr:spPr>
        <a:xfrm>
          <a:off x="13468428" y="1321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150177</xdr:rowOff>
    </xdr:from>
    <xdr:to>
      <xdr:col>67</xdr:col>
      <xdr:colOff>101600</xdr:colOff>
      <xdr:row>79</xdr:row>
      <xdr:rowOff>80327</xdr:rowOff>
    </xdr:to>
    <xdr:sp macro="" textlink="">
      <xdr:nvSpPr>
        <xdr:cNvPr id="665" name="楕円 664"/>
        <xdr:cNvSpPr/>
      </xdr:nvSpPr>
      <xdr:spPr>
        <a:xfrm>
          <a:off x="12763500" y="1352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71454</xdr:rowOff>
    </xdr:from>
    <xdr:ext cx="469744" cy="259045"/>
    <xdr:sp macro="" textlink="">
      <xdr:nvSpPr>
        <xdr:cNvPr id="666" name="テキスト ボックス 665"/>
        <xdr:cNvSpPr txBox="1"/>
      </xdr:nvSpPr>
      <xdr:spPr>
        <a:xfrm>
          <a:off x="12579428" y="1361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142557</xdr:rowOff>
    </xdr:from>
    <xdr:to>
      <xdr:col>85</xdr:col>
      <xdr:colOff>127000</xdr:colOff>
      <xdr:row>95</xdr:row>
      <xdr:rowOff>159702</xdr:rowOff>
    </xdr:to>
    <xdr:cxnSp macro="">
      <xdr:nvCxnSpPr>
        <xdr:cNvPr id="695" name="直線コネクタ 694"/>
        <xdr:cNvCxnSpPr/>
      </xdr:nvCxnSpPr>
      <xdr:spPr>
        <a:xfrm>
          <a:off x="15481300" y="16430307"/>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5656</xdr:rowOff>
    </xdr:from>
    <xdr:ext cx="534377" cy="259045"/>
    <xdr:sp macro="" textlink="">
      <xdr:nvSpPr>
        <xdr:cNvPr id="696" name="公債費平均値テキスト"/>
        <xdr:cNvSpPr txBox="1"/>
      </xdr:nvSpPr>
      <xdr:spPr>
        <a:xfrm>
          <a:off x="16370300" y="16121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106159</xdr:rowOff>
    </xdr:from>
    <xdr:to>
      <xdr:col>81</xdr:col>
      <xdr:colOff>50800</xdr:colOff>
      <xdr:row>95</xdr:row>
      <xdr:rowOff>142557</xdr:rowOff>
    </xdr:to>
    <xdr:cxnSp macro="">
      <xdr:nvCxnSpPr>
        <xdr:cNvPr id="698" name="直線コネクタ 697"/>
        <xdr:cNvCxnSpPr/>
      </xdr:nvCxnSpPr>
      <xdr:spPr>
        <a:xfrm>
          <a:off x="14592300" y="16393909"/>
          <a:ext cx="889000" cy="3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104703</xdr:rowOff>
    </xdr:from>
    <xdr:ext cx="534377" cy="259045"/>
    <xdr:sp macro="" textlink="">
      <xdr:nvSpPr>
        <xdr:cNvPr id="700" name="テキスト ボックス 699"/>
        <xdr:cNvSpPr txBox="1"/>
      </xdr:nvSpPr>
      <xdr:spPr>
        <a:xfrm>
          <a:off x="15214111" y="160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66484</xdr:rowOff>
    </xdr:from>
    <xdr:to>
      <xdr:col>76</xdr:col>
      <xdr:colOff>114300</xdr:colOff>
      <xdr:row>95</xdr:row>
      <xdr:rowOff>106159</xdr:rowOff>
    </xdr:to>
    <xdr:cxnSp macro="">
      <xdr:nvCxnSpPr>
        <xdr:cNvPr id="701" name="直線コネクタ 700"/>
        <xdr:cNvCxnSpPr/>
      </xdr:nvCxnSpPr>
      <xdr:spPr>
        <a:xfrm>
          <a:off x="13703300" y="16354234"/>
          <a:ext cx="889000" cy="3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108957</xdr:rowOff>
    </xdr:from>
    <xdr:ext cx="534377" cy="259045"/>
    <xdr:sp macro="" textlink="">
      <xdr:nvSpPr>
        <xdr:cNvPr id="703" name="テキスト ボックス 702"/>
        <xdr:cNvSpPr txBox="1"/>
      </xdr:nvSpPr>
      <xdr:spPr>
        <a:xfrm>
          <a:off x="14325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26899</xdr:rowOff>
    </xdr:from>
    <xdr:to>
      <xdr:col>71</xdr:col>
      <xdr:colOff>177800</xdr:colOff>
      <xdr:row>95</xdr:row>
      <xdr:rowOff>66484</xdr:rowOff>
    </xdr:to>
    <xdr:cxnSp macro="">
      <xdr:nvCxnSpPr>
        <xdr:cNvPr id="704" name="直線コネクタ 703"/>
        <xdr:cNvCxnSpPr/>
      </xdr:nvCxnSpPr>
      <xdr:spPr>
        <a:xfrm>
          <a:off x="12814300" y="16314649"/>
          <a:ext cx="889000" cy="3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96460</xdr:rowOff>
    </xdr:from>
    <xdr:ext cx="534377" cy="259045"/>
    <xdr:sp macro="" textlink="">
      <xdr:nvSpPr>
        <xdr:cNvPr id="706" name="テキスト ボックス 705"/>
        <xdr:cNvSpPr txBox="1"/>
      </xdr:nvSpPr>
      <xdr:spPr>
        <a:xfrm>
          <a:off x="13436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94111</xdr:rowOff>
    </xdr:from>
    <xdr:ext cx="534377" cy="259045"/>
    <xdr:sp macro="" textlink="">
      <xdr:nvSpPr>
        <xdr:cNvPr id="708" name="テキスト ボックス 707"/>
        <xdr:cNvSpPr txBox="1"/>
      </xdr:nvSpPr>
      <xdr:spPr>
        <a:xfrm>
          <a:off x="12547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108902</xdr:rowOff>
    </xdr:from>
    <xdr:to>
      <xdr:col>85</xdr:col>
      <xdr:colOff>177800</xdr:colOff>
      <xdr:row>96</xdr:row>
      <xdr:rowOff>39052</xdr:rowOff>
    </xdr:to>
    <xdr:sp macro="" textlink="">
      <xdr:nvSpPr>
        <xdr:cNvPr id="714" name="楕円 713"/>
        <xdr:cNvSpPr/>
      </xdr:nvSpPr>
      <xdr:spPr>
        <a:xfrm>
          <a:off x="16268700" y="1639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87329</xdr:rowOff>
    </xdr:from>
    <xdr:ext cx="534377" cy="259045"/>
    <xdr:sp macro="" textlink="">
      <xdr:nvSpPr>
        <xdr:cNvPr id="715" name="公債費該当値テキスト"/>
        <xdr:cNvSpPr txBox="1"/>
      </xdr:nvSpPr>
      <xdr:spPr>
        <a:xfrm>
          <a:off x="16370300" y="1637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91757</xdr:rowOff>
    </xdr:from>
    <xdr:to>
      <xdr:col>81</xdr:col>
      <xdr:colOff>101600</xdr:colOff>
      <xdr:row>96</xdr:row>
      <xdr:rowOff>21907</xdr:rowOff>
    </xdr:to>
    <xdr:sp macro="" textlink="">
      <xdr:nvSpPr>
        <xdr:cNvPr id="716" name="楕円 715"/>
        <xdr:cNvSpPr/>
      </xdr:nvSpPr>
      <xdr:spPr>
        <a:xfrm>
          <a:off x="15430500" y="1637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13034</xdr:rowOff>
    </xdr:from>
    <xdr:ext cx="534377" cy="259045"/>
    <xdr:sp macro="" textlink="">
      <xdr:nvSpPr>
        <xdr:cNvPr id="717" name="テキスト ボックス 716"/>
        <xdr:cNvSpPr txBox="1"/>
      </xdr:nvSpPr>
      <xdr:spPr>
        <a:xfrm>
          <a:off x="15214111" y="1647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55359</xdr:rowOff>
    </xdr:from>
    <xdr:to>
      <xdr:col>76</xdr:col>
      <xdr:colOff>165100</xdr:colOff>
      <xdr:row>95</xdr:row>
      <xdr:rowOff>156959</xdr:rowOff>
    </xdr:to>
    <xdr:sp macro="" textlink="">
      <xdr:nvSpPr>
        <xdr:cNvPr id="718" name="楕円 717"/>
        <xdr:cNvSpPr/>
      </xdr:nvSpPr>
      <xdr:spPr>
        <a:xfrm>
          <a:off x="14541500" y="1634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148086</xdr:rowOff>
    </xdr:from>
    <xdr:ext cx="534377" cy="259045"/>
    <xdr:sp macro="" textlink="">
      <xdr:nvSpPr>
        <xdr:cNvPr id="719" name="テキスト ボックス 718"/>
        <xdr:cNvSpPr txBox="1"/>
      </xdr:nvSpPr>
      <xdr:spPr>
        <a:xfrm>
          <a:off x="14325111" y="1643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15684</xdr:rowOff>
    </xdr:from>
    <xdr:to>
      <xdr:col>72</xdr:col>
      <xdr:colOff>38100</xdr:colOff>
      <xdr:row>95</xdr:row>
      <xdr:rowOff>117284</xdr:rowOff>
    </xdr:to>
    <xdr:sp macro="" textlink="">
      <xdr:nvSpPr>
        <xdr:cNvPr id="720" name="楕円 719"/>
        <xdr:cNvSpPr/>
      </xdr:nvSpPr>
      <xdr:spPr>
        <a:xfrm>
          <a:off x="13652500" y="1630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108411</xdr:rowOff>
    </xdr:from>
    <xdr:ext cx="534377" cy="259045"/>
    <xdr:sp macro="" textlink="">
      <xdr:nvSpPr>
        <xdr:cNvPr id="721" name="テキスト ボックス 720"/>
        <xdr:cNvSpPr txBox="1"/>
      </xdr:nvSpPr>
      <xdr:spPr>
        <a:xfrm>
          <a:off x="13436111" y="1639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147549</xdr:rowOff>
    </xdr:from>
    <xdr:to>
      <xdr:col>67</xdr:col>
      <xdr:colOff>101600</xdr:colOff>
      <xdr:row>95</xdr:row>
      <xdr:rowOff>77699</xdr:rowOff>
    </xdr:to>
    <xdr:sp macro="" textlink="">
      <xdr:nvSpPr>
        <xdr:cNvPr id="722" name="楕円 721"/>
        <xdr:cNvSpPr/>
      </xdr:nvSpPr>
      <xdr:spPr>
        <a:xfrm>
          <a:off x="12763500" y="1626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68826</xdr:rowOff>
    </xdr:from>
    <xdr:ext cx="534377" cy="259045"/>
    <xdr:sp macro="" textlink="">
      <xdr:nvSpPr>
        <xdr:cNvPr id="723" name="テキスト ボックス 722"/>
        <xdr:cNvSpPr txBox="1"/>
      </xdr:nvSpPr>
      <xdr:spPr>
        <a:xfrm>
          <a:off x="12547111" y="1635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9" name="テキスト ボックス 758"/>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7" name="テキスト ボックス 766"/>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170,807</a:t>
          </a:r>
          <a:r>
            <a:rPr kumimoji="1" lang="ja-JP" altLang="en-US" sz="1300">
              <a:latin typeface="ＭＳ Ｐゴシック" panose="020B0600070205080204" pitchFamily="50" charset="-128"/>
              <a:ea typeface="ＭＳ Ｐゴシック" panose="020B0600070205080204" pitchFamily="50" charset="-128"/>
            </a:rPr>
            <a:t>円となっている。新型コロナウイルス感染症の影響による経済対策として実施された特別定額給付金事業に係る経費の皆増及び</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年毎に実施される国勢調査に係る経費の増によるものである。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41,804</a:t>
          </a:r>
          <a:r>
            <a:rPr kumimoji="1" lang="ja-JP" altLang="en-US" sz="1300">
              <a:latin typeface="ＭＳ Ｐゴシック" panose="020B0600070205080204" pitchFamily="50" charset="-128"/>
              <a:ea typeface="ＭＳ Ｐゴシック" panose="020B0600070205080204" pitchFamily="50" charset="-128"/>
            </a:rPr>
            <a:t>円となり、類似団体平均を大幅に上回り、前年度比約</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％増となっている。これは令和元年度から</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年度にかけて実施した防災行政無線整備事業によるものであり、次年度以降は例年並みに減少する見込みである。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112,232</a:t>
          </a:r>
          <a:r>
            <a:rPr kumimoji="1" lang="ja-JP" altLang="en-US" sz="1300">
              <a:latin typeface="ＭＳ Ｐゴシック" panose="020B0600070205080204" pitchFamily="50" charset="-128"/>
              <a:ea typeface="ＭＳ Ｐゴシック" panose="020B0600070205080204" pitchFamily="50" charset="-128"/>
            </a:rPr>
            <a:t>円となり、前年度に引き続き類似団体平均を大幅に上回り、前年度比</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％増となっている。これは市民文化センタ長寿命化改修事業費の増及び（新）志道館建設事業費の増によるものである。次年度以降も小中統合校建設事業等の実施があるため、高止まりが続く見込みである。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実質単年度収支については、財政調整基金を</a:t>
          </a:r>
          <a:r>
            <a:rPr kumimoji="1" lang="en-US" altLang="ja-JP" sz="1400">
              <a:latin typeface="ＭＳ ゴシック" pitchFamily="49" charset="-128"/>
              <a:ea typeface="ＭＳ ゴシック" pitchFamily="49" charset="-128"/>
            </a:rPr>
            <a:t>15.7</a:t>
          </a:r>
          <a:r>
            <a:rPr kumimoji="1" lang="ja-JP" altLang="en-US" sz="1400">
              <a:latin typeface="ＭＳ ゴシック" pitchFamily="49" charset="-128"/>
              <a:ea typeface="ＭＳ ゴシック" pitchFamily="49" charset="-128"/>
            </a:rPr>
            <a:t>億円取り崩したことにより、平成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年度から引き続きマイナスである。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財政調整基金残高については、前段の取崩もあり減少となっているが、必要最低水準の取り崩しに努めている。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今後も事務事業の見直しなどを徹底し、健全な財政運営に努める。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年度は、前年度赤字となっていた病院事業会計が黒字となったため、全会計において黒字となり、連結実質赤字は発生していない。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が黒字となった要因は、一時借入金の減、未収金及び貯蔵品の増によるものである。また、新型コロナウイルス感染症の影響による空床補償があったことも要因の一つであるため、一時的な黒字とならないよう、引き続き入院患者数増による収入確保や費用削減に向けた取組を推進し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今後も連結ベースでの黒字を維持するよう、引き続き健全な財政運営に努める。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45416215</v>
      </c>
      <c r="BO4" s="433"/>
      <c r="BP4" s="433"/>
      <c r="BQ4" s="433"/>
      <c r="BR4" s="433"/>
      <c r="BS4" s="433"/>
      <c r="BT4" s="433"/>
      <c r="BU4" s="434"/>
      <c r="BV4" s="432">
        <v>35280150</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11.8</v>
      </c>
      <c r="CU4" s="439"/>
      <c r="CV4" s="439"/>
      <c r="CW4" s="439"/>
      <c r="CX4" s="439"/>
      <c r="CY4" s="439"/>
      <c r="CZ4" s="439"/>
      <c r="DA4" s="440"/>
      <c r="DB4" s="438">
        <v>7.5</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43077213</v>
      </c>
      <c r="BO5" s="470"/>
      <c r="BP5" s="470"/>
      <c r="BQ5" s="470"/>
      <c r="BR5" s="470"/>
      <c r="BS5" s="470"/>
      <c r="BT5" s="470"/>
      <c r="BU5" s="471"/>
      <c r="BV5" s="469">
        <v>33756016</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90.3</v>
      </c>
      <c r="CU5" s="467"/>
      <c r="CV5" s="467"/>
      <c r="CW5" s="467"/>
      <c r="CX5" s="467"/>
      <c r="CY5" s="467"/>
      <c r="CZ5" s="467"/>
      <c r="DA5" s="468"/>
      <c r="DB5" s="466">
        <v>89.4</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2339002</v>
      </c>
      <c r="BO6" s="470"/>
      <c r="BP6" s="470"/>
      <c r="BQ6" s="470"/>
      <c r="BR6" s="470"/>
      <c r="BS6" s="470"/>
      <c r="BT6" s="470"/>
      <c r="BU6" s="471"/>
      <c r="BV6" s="469">
        <v>1524134</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93.6</v>
      </c>
      <c r="CU6" s="507"/>
      <c r="CV6" s="507"/>
      <c r="CW6" s="507"/>
      <c r="CX6" s="507"/>
      <c r="CY6" s="507"/>
      <c r="CZ6" s="507"/>
      <c r="DA6" s="508"/>
      <c r="DB6" s="506">
        <v>92.9</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94</v>
      </c>
      <c r="AV7" s="502"/>
      <c r="AW7" s="502"/>
      <c r="AX7" s="502"/>
      <c r="AY7" s="503" t="s">
        <v>106</v>
      </c>
      <c r="AZ7" s="504"/>
      <c r="BA7" s="504"/>
      <c r="BB7" s="504"/>
      <c r="BC7" s="504"/>
      <c r="BD7" s="504"/>
      <c r="BE7" s="504"/>
      <c r="BF7" s="504"/>
      <c r="BG7" s="504"/>
      <c r="BH7" s="504"/>
      <c r="BI7" s="504"/>
      <c r="BJ7" s="504"/>
      <c r="BK7" s="504"/>
      <c r="BL7" s="504"/>
      <c r="BM7" s="505"/>
      <c r="BN7" s="469">
        <v>186133</v>
      </c>
      <c r="BO7" s="470"/>
      <c r="BP7" s="470"/>
      <c r="BQ7" s="470"/>
      <c r="BR7" s="470"/>
      <c r="BS7" s="470"/>
      <c r="BT7" s="470"/>
      <c r="BU7" s="471"/>
      <c r="BV7" s="469">
        <v>175682</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18234083</v>
      </c>
      <c r="CU7" s="470"/>
      <c r="CV7" s="470"/>
      <c r="CW7" s="470"/>
      <c r="CX7" s="470"/>
      <c r="CY7" s="470"/>
      <c r="CZ7" s="470"/>
      <c r="DA7" s="471"/>
      <c r="DB7" s="469">
        <v>17921736</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102</v>
      </c>
      <c r="AV8" s="502"/>
      <c r="AW8" s="502"/>
      <c r="AX8" s="502"/>
      <c r="AY8" s="503" t="s">
        <v>109</v>
      </c>
      <c r="AZ8" s="504"/>
      <c r="BA8" s="504"/>
      <c r="BB8" s="504"/>
      <c r="BC8" s="504"/>
      <c r="BD8" s="504"/>
      <c r="BE8" s="504"/>
      <c r="BF8" s="504"/>
      <c r="BG8" s="504"/>
      <c r="BH8" s="504"/>
      <c r="BI8" s="504"/>
      <c r="BJ8" s="504"/>
      <c r="BK8" s="504"/>
      <c r="BL8" s="504"/>
      <c r="BM8" s="505"/>
      <c r="BN8" s="469">
        <v>2152869</v>
      </c>
      <c r="BO8" s="470"/>
      <c r="BP8" s="470"/>
      <c r="BQ8" s="470"/>
      <c r="BR8" s="470"/>
      <c r="BS8" s="470"/>
      <c r="BT8" s="470"/>
      <c r="BU8" s="471"/>
      <c r="BV8" s="469">
        <v>1348452</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0.44</v>
      </c>
      <c r="CU8" s="510"/>
      <c r="CV8" s="510"/>
      <c r="CW8" s="510"/>
      <c r="CX8" s="510"/>
      <c r="CY8" s="510"/>
      <c r="CZ8" s="510"/>
      <c r="DA8" s="511"/>
      <c r="DB8" s="509">
        <v>0.43</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60378</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94</v>
      </c>
      <c r="AV9" s="502"/>
      <c r="AW9" s="502"/>
      <c r="AX9" s="502"/>
      <c r="AY9" s="503" t="s">
        <v>115</v>
      </c>
      <c r="AZ9" s="504"/>
      <c r="BA9" s="504"/>
      <c r="BB9" s="504"/>
      <c r="BC9" s="504"/>
      <c r="BD9" s="504"/>
      <c r="BE9" s="504"/>
      <c r="BF9" s="504"/>
      <c r="BG9" s="504"/>
      <c r="BH9" s="504"/>
      <c r="BI9" s="504"/>
      <c r="BJ9" s="504"/>
      <c r="BK9" s="504"/>
      <c r="BL9" s="504"/>
      <c r="BM9" s="505"/>
      <c r="BN9" s="469">
        <v>804417</v>
      </c>
      <c r="BO9" s="470"/>
      <c r="BP9" s="470"/>
      <c r="BQ9" s="470"/>
      <c r="BR9" s="470"/>
      <c r="BS9" s="470"/>
      <c r="BT9" s="470"/>
      <c r="BU9" s="471"/>
      <c r="BV9" s="469">
        <v>-14091</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11.5</v>
      </c>
      <c r="CU9" s="467"/>
      <c r="CV9" s="467"/>
      <c r="CW9" s="467"/>
      <c r="CX9" s="467"/>
      <c r="CY9" s="467"/>
      <c r="CZ9" s="467"/>
      <c r="DA9" s="468"/>
      <c r="DB9" s="466">
        <v>13.1</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63429</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2570</v>
      </c>
      <c r="BO10" s="470"/>
      <c r="BP10" s="470"/>
      <c r="BQ10" s="470"/>
      <c r="BR10" s="470"/>
      <c r="BS10" s="470"/>
      <c r="BT10" s="470"/>
      <c r="BU10" s="471"/>
      <c r="BV10" s="469">
        <v>9559</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60345</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125</v>
      </c>
      <c r="AV12" s="502"/>
      <c r="AW12" s="502"/>
      <c r="AX12" s="502"/>
      <c r="AY12" s="503" t="s">
        <v>135</v>
      </c>
      <c r="AZ12" s="504"/>
      <c r="BA12" s="504"/>
      <c r="BB12" s="504"/>
      <c r="BC12" s="504"/>
      <c r="BD12" s="504"/>
      <c r="BE12" s="504"/>
      <c r="BF12" s="504"/>
      <c r="BG12" s="504"/>
      <c r="BH12" s="504"/>
      <c r="BI12" s="504"/>
      <c r="BJ12" s="504"/>
      <c r="BK12" s="504"/>
      <c r="BL12" s="504"/>
      <c r="BM12" s="505"/>
      <c r="BN12" s="469">
        <v>1573494</v>
      </c>
      <c r="BO12" s="470"/>
      <c r="BP12" s="470"/>
      <c r="BQ12" s="470"/>
      <c r="BR12" s="470"/>
      <c r="BS12" s="470"/>
      <c r="BT12" s="470"/>
      <c r="BU12" s="471"/>
      <c r="BV12" s="469">
        <v>848408</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60007</v>
      </c>
      <c r="S13" s="554"/>
      <c r="T13" s="554"/>
      <c r="U13" s="554"/>
      <c r="V13" s="555"/>
      <c r="W13" s="485" t="s">
        <v>139</v>
      </c>
      <c r="X13" s="486"/>
      <c r="Y13" s="486"/>
      <c r="Z13" s="486"/>
      <c r="AA13" s="486"/>
      <c r="AB13" s="476"/>
      <c r="AC13" s="520">
        <v>3767</v>
      </c>
      <c r="AD13" s="521"/>
      <c r="AE13" s="521"/>
      <c r="AF13" s="521"/>
      <c r="AG13" s="563"/>
      <c r="AH13" s="520">
        <v>3657</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-766507</v>
      </c>
      <c r="BO13" s="470"/>
      <c r="BP13" s="470"/>
      <c r="BQ13" s="470"/>
      <c r="BR13" s="470"/>
      <c r="BS13" s="470"/>
      <c r="BT13" s="470"/>
      <c r="BU13" s="471"/>
      <c r="BV13" s="469">
        <v>-852940</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8.1999999999999993</v>
      </c>
      <c r="CU13" s="467"/>
      <c r="CV13" s="467"/>
      <c r="CW13" s="467"/>
      <c r="CX13" s="467"/>
      <c r="CY13" s="467"/>
      <c r="CZ13" s="467"/>
      <c r="DA13" s="468"/>
      <c r="DB13" s="466">
        <v>8.6999999999999993</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61067</v>
      </c>
      <c r="S14" s="554"/>
      <c r="T14" s="554"/>
      <c r="U14" s="554"/>
      <c r="V14" s="555"/>
      <c r="W14" s="459"/>
      <c r="X14" s="460"/>
      <c r="Y14" s="460"/>
      <c r="Z14" s="460"/>
      <c r="AA14" s="460"/>
      <c r="AB14" s="449"/>
      <c r="AC14" s="556">
        <v>12.6</v>
      </c>
      <c r="AD14" s="557"/>
      <c r="AE14" s="557"/>
      <c r="AF14" s="557"/>
      <c r="AG14" s="558"/>
      <c r="AH14" s="556">
        <v>12.2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11.6</v>
      </c>
      <c r="CU14" s="568"/>
      <c r="CV14" s="568"/>
      <c r="CW14" s="568"/>
      <c r="CX14" s="568"/>
      <c r="CY14" s="568"/>
      <c r="CZ14" s="568"/>
      <c r="DA14" s="569"/>
      <c r="DB14" s="567" t="s">
        <v>137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146</v>
      </c>
      <c r="N15" s="561"/>
      <c r="O15" s="561"/>
      <c r="P15" s="561"/>
      <c r="Q15" s="562"/>
      <c r="R15" s="553">
        <v>60728</v>
      </c>
      <c r="S15" s="554"/>
      <c r="T15" s="554"/>
      <c r="U15" s="554"/>
      <c r="V15" s="555"/>
      <c r="W15" s="485" t="s">
        <v>147</v>
      </c>
      <c r="X15" s="486"/>
      <c r="Y15" s="486"/>
      <c r="Z15" s="486"/>
      <c r="AA15" s="486"/>
      <c r="AB15" s="476"/>
      <c r="AC15" s="520">
        <v>6821</v>
      </c>
      <c r="AD15" s="521"/>
      <c r="AE15" s="521"/>
      <c r="AF15" s="521"/>
      <c r="AG15" s="563"/>
      <c r="AH15" s="520">
        <v>6898</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7092962</v>
      </c>
      <c r="BO15" s="433"/>
      <c r="BP15" s="433"/>
      <c r="BQ15" s="433"/>
      <c r="BR15" s="433"/>
      <c r="BS15" s="433"/>
      <c r="BT15" s="433"/>
      <c r="BU15" s="434"/>
      <c r="BV15" s="432">
        <v>6644145</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22.9</v>
      </c>
      <c r="AD16" s="557"/>
      <c r="AE16" s="557"/>
      <c r="AF16" s="557"/>
      <c r="AG16" s="558"/>
      <c r="AH16" s="556">
        <v>23</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15733195</v>
      </c>
      <c r="BO16" s="470"/>
      <c r="BP16" s="470"/>
      <c r="BQ16" s="470"/>
      <c r="BR16" s="470"/>
      <c r="BS16" s="470"/>
      <c r="BT16" s="470"/>
      <c r="BU16" s="471"/>
      <c r="BV16" s="469">
        <v>15422405</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19263</v>
      </c>
      <c r="AD17" s="521"/>
      <c r="AE17" s="521"/>
      <c r="AF17" s="521"/>
      <c r="AG17" s="563"/>
      <c r="AH17" s="520">
        <v>19463</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8894406</v>
      </c>
      <c r="BO17" s="470"/>
      <c r="BP17" s="470"/>
      <c r="BQ17" s="470"/>
      <c r="BR17" s="470"/>
      <c r="BS17" s="470"/>
      <c r="BT17" s="470"/>
      <c r="BU17" s="471"/>
      <c r="BV17" s="469">
        <v>8403539</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725.65</v>
      </c>
      <c r="M18" s="585"/>
      <c r="N18" s="585"/>
      <c r="O18" s="585"/>
      <c r="P18" s="585"/>
      <c r="Q18" s="585"/>
      <c r="R18" s="586"/>
      <c r="S18" s="586"/>
      <c r="T18" s="586"/>
      <c r="U18" s="586"/>
      <c r="V18" s="587"/>
      <c r="W18" s="487"/>
      <c r="X18" s="488"/>
      <c r="Y18" s="488"/>
      <c r="Z18" s="488"/>
      <c r="AA18" s="488"/>
      <c r="AB18" s="479"/>
      <c r="AC18" s="588">
        <v>64.5</v>
      </c>
      <c r="AD18" s="589"/>
      <c r="AE18" s="589"/>
      <c r="AF18" s="589"/>
      <c r="AG18" s="590"/>
      <c r="AH18" s="588">
        <v>64.8</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16399434</v>
      </c>
      <c r="BO18" s="470"/>
      <c r="BP18" s="470"/>
      <c r="BQ18" s="470"/>
      <c r="BR18" s="470"/>
      <c r="BS18" s="470"/>
      <c r="BT18" s="470"/>
      <c r="BU18" s="471"/>
      <c r="BV18" s="469">
        <v>16214774</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83</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23499950</v>
      </c>
      <c r="BO19" s="470"/>
      <c r="BP19" s="470"/>
      <c r="BQ19" s="470"/>
      <c r="BR19" s="470"/>
      <c r="BS19" s="470"/>
      <c r="BT19" s="470"/>
      <c r="BU19" s="471"/>
      <c r="BV19" s="469">
        <v>21595671</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25540</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34894912</v>
      </c>
      <c r="BO23" s="470"/>
      <c r="BP23" s="470"/>
      <c r="BQ23" s="470"/>
      <c r="BR23" s="470"/>
      <c r="BS23" s="470"/>
      <c r="BT23" s="470"/>
      <c r="BU23" s="471"/>
      <c r="BV23" s="469">
        <v>31153856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8610</v>
      </c>
      <c r="R24" s="521"/>
      <c r="S24" s="521"/>
      <c r="T24" s="521"/>
      <c r="U24" s="521"/>
      <c r="V24" s="563"/>
      <c r="W24" s="622"/>
      <c r="X24" s="610"/>
      <c r="Y24" s="611"/>
      <c r="Z24" s="519" t="s">
        <v>171</v>
      </c>
      <c r="AA24" s="499"/>
      <c r="AB24" s="499"/>
      <c r="AC24" s="499"/>
      <c r="AD24" s="499"/>
      <c r="AE24" s="499"/>
      <c r="AF24" s="499"/>
      <c r="AG24" s="500"/>
      <c r="AH24" s="520">
        <v>330</v>
      </c>
      <c r="AI24" s="521"/>
      <c r="AJ24" s="521"/>
      <c r="AK24" s="521"/>
      <c r="AL24" s="563"/>
      <c r="AM24" s="520">
        <v>964590</v>
      </c>
      <c r="AN24" s="521"/>
      <c r="AO24" s="521"/>
      <c r="AP24" s="521"/>
      <c r="AQ24" s="521"/>
      <c r="AR24" s="563"/>
      <c r="AS24" s="520">
        <v>2923</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29871511</v>
      </c>
      <c r="BO24" s="470"/>
      <c r="BP24" s="470"/>
      <c r="BQ24" s="470"/>
      <c r="BR24" s="470"/>
      <c r="BS24" s="470"/>
      <c r="BT24" s="470"/>
      <c r="BU24" s="471"/>
      <c r="BV24" s="469">
        <v>28392508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1</v>
      </c>
      <c r="M25" s="521"/>
      <c r="N25" s="521"/>
      <c r="O25" s="521"/>
      <c r="P25" s="563"/>
      <c r="Q25" s="520">
        <v>7000</v>
      </c>
      <c r="R25" s="521"/>
      <c r="S25" s="521"/>
      <c r="T25" s="521"/>
      <c r="U25" s="521"/>
      <c r="V25" s="563"/>
      <c r="W25" s="622"/>
      <c r="X25" s="610"/>
      <c r="Y25" s="611"/>
      <c r="Z25" s="519" t="s">
        <v>174</v>
      </c>
      <c r="AA25" s="499"/>
      <c r="AB25" s="499"/>
      <c r="AC25" s="499"/>
      <c r="AD25" s="499"/>
      <c r="AE25" s="499"/>
      <c r="AF25" s="499"/>
      <c r="AG25" s="500"/>
      <c r="AH25" s="520" t="s">
        <v>137</v>
      </c>
      <c r="AI25" s="521"/>
      <c r="AJ25" s="521"/>
      <c r="AK25" s="521"/>
      <c r="AL25" s="563"/>
      <c r="AM25" s="520" t="s">
        <v>175</v>
      </c>
      <c r="AN25" s="521"/>
      <c r="AO25" s="521"/>
      <c r="AP25" s="521"/>
      <c r="AQ25" s="521"/>
      <c r="AR25" s="563"/>
      <c r="AS25" s="520" t="s">
        <v>175</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2117317</v>
      </c>
      <c r="BO25" s="433"/>
      <c r="BP25" s="433"/>
      <c r="BQ25" s="433"/>
      <c r="BR25" s="433"/>
      <c r="BS25" s="433"/>
      <c r="BT25" s="433"/>
      <c r="BU25" s="434"/>
      <c r="BV25" s="432">
        <v>4442710</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6310</v>
      </c>
      <c r="R26" s="521"/>
      <c r="S26" s="521"/>
      <c r="T26" s="521"/>
      <c r="U26" s="521"/>
      <c r="V26" s="563"/>
      <c r="W26" s="622"/>
      <c r="X26" s="610"/>
      <c r="Y26" s="611"/>
      <c r="Z26" s="519" t="s">
        <v>178</v>
      </c>
      <c r="AA26" s="632"/>
      <c r="AB26" s="632"/>
      <c r="AC26" s="632"/>
      <c r="AD26" s="632"/>
      <c r="AE26" s="632"/>
      <c r="AF26" s="632"/>
      <c r="AG26" s="633"/>
      <c r="AH26" s="520">
        <v>13</v>
      </c>
      <c r="AI26" s="521"/>
      <c r="AJ26" s="521"/>
      <c r="AK26" s="521"/>
      <c r="AL26" s="563"/>
      <c r="AM26" s="520">
        <v>30264</v>
      </c>
      <c r="AN26" s="521"/>
      <c r="AO26" s="521"/>
      <c r="AP26" s="521"/>
      <c r="AQ26" s="521"/>
      <c r="AR26" s="563"/>
      <c r="AS26" s="520">
        <v>2328</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129</v>
      </c>
      <c r="BO26" s="470"/>
      <c r="BP26" s="470"/>
      <c r="BQ26" s="470"/>
      <c r="BR26" s="470"/>
      <c r="BS26" s="470"/>
      <c r="BT26" s="470"/>
      <c r="BU26" s="471"/>
      <c r="BV26" s="469" t="s">
        <v>129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4500</v>
      </c>
      <c r="R27" s="521"/>
      <c r="S27" s="521"/>
      <c r="T27" s="521"/>
      <c r="U27" s="521"/>
      <c r="V27" s="563"/>
      <c r="W27" s="622"/>
      <c r="X27" s="610"/>
      <c r="Y27" s="611"/>
      <c r="Z27" s="519" t="s">
        <v>181</v>
      </c>
      <c r="AA27" s="499"/>
      <c r="AB27" s="499"/>
      <c r="AC27" s="499"/>
      <c r="AD27" s="499"/>
      <c r="AE27" s="499"/>
      <c r="AF27" s="499"/>
      <c r="AG27" s="500"/>
      <c r="AH27" s="520">
        <v>9</v>
      </c>
      <c r="AI27" s="521"/>
      <c r="AJ27" s="521"/>
      <c r="AK27" s="521"/>
      <c r="AL27" s="563"/>
      <c r="AM27" s="520">
        <v>37179</v>
      </c>
      <c r="AN27" s="521"/>
      <c r="AO27" s="521"/>
      <c r="AP27" s="521"/>
      <c r="AQ27" s="521"/>
      <c r="AR27" s="563"/>
      <c r="AS27" s="520">
        <v>4131</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v>408097</v>
      </c>
      <c r="BO27" s="646"/>
      <c r="BP27" s="646"/>
      <c r="BQ27" s="646"/>
      <c r="BR27" s="646"/>
      <c r="BS27" s="646"/>
      <c r="BT27" s="646"/>
      <c r="BU27" s="647"/>
      <c r="BV27" s="645">
        <v>408084</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3915</v>
      </c>
      <c r="R28" s="521"/>
      <c r="S28" s="521"/>
      <c r="T28" s="521"/>
      <c r="U28" s="521"/>
      <c r="V28" s="563"/>
      <c r="W28" s="622"/>
      <c r="X28" s="610"/>
      <c r="Y28" s="611"/>
      <c r="Z28" s="519" t="s">
        <v>184</v>
      </c>
      <c r="AA28" s="499"/>
      <c r="AB28" s="499"/>
      <c r="AC28" s="499"/>
      <c r="AD28" s="499"/>
      <c r="AE28" s="499"/>
      <c r="AF28" s="499"/>
      <c r="AG28" s="500"/>
      <c r="AH28" s="520" t="s">
        <v>175</v>
      </c>
      <c r="AI28" s="521"/>
      <c r="AJ28" s="521"/>
      <c r="AK28" s="521"/>
      <c r="AL28" s="563"/>
      <c r="AM28" s="520" t="s">
        <v>175</v>
      </c>
      <c r="AN28" s="521"/>
      <c r="AO28" s="521"/>
      <c r="AP28" s="521"/>
      <c r="AQ28" s="521"/>
      <c r="AR28" s="563"/>
      <c r="AS28" s="520" t="s">
        <v>129</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4309789</v>
      </c>
      <c r="BO28" s="433"/>
      <c r="BP28" s="433"/>
      <c r="BQ28" s="433"/>
      <c r="BR28" s="433"/>
      <c r="BS28" s="433"/>
      <c r="BT28" s="433"/>
      <c r="BU28" s="434"/>
      <c r="BV28" s="432">
        <v>5280713</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20</v>
      </c>
      <c r="M29" s="521"/>
      <c r="N29" s="521"/>
      <c r="O29" s="521"/>
      <c r="P29" s="563"/>
      <c r="Q29" s="520">
        <v>3620</v>
      </c>
      <c r="R29" s="521"/>
      <c r="S29" s="521"/>
      <c r="T29" s="521"/>
      <c r="U29" s="521"/>
      <c r="V29" s="563"/>
      <c r="W29" s="623"/>
      <c r="X29" s="624"/>
      <c r="Y29" s="625"/>
      <c r="Z29" s="519" t="s">
        <v>187</v>
      </c>
      <c r="AA29" s="499"/>
      <c r="AB29" s="499"/>
      <c r="AC29" s="499"/>
      <c r="AD29" s="499"/>
      <c r="AE29" s="499"/>
      <c r="AF29" s="499"/>
      <c r="AG29" s="500"/>
      <c r="AH29" s="520">
        <v>339</v>
      </c>
      <c r="AI29" s="521"/>
      <c r="AJ29" s="521"/>
      <c r="AK29" s="521"/>
      <c r="AL29" s="563"/>
      <c r="AM29" s="520">
        <v>1001769</v>
      </c>
      <c r="AN29" s="521"/>
      <c r="AO29" s="521"/>
      <c r="AP29" s="521"/>
      <c r="AQ29" s="521"/>
      <c r="AR29" s="563"/>
      <c r="AS29" s="520">
        <v>2955</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3371277</v>
      </c>
      <c r="BO29" s="470"/>
      <c r="BP29" s="470"/>
      <c r="BQ29" s="470"/>
      <c r="BR29" s="470"/>
      <c r="BS29" s="470"/>
      <c r="BT29" s="470"/>
      <c r="BU29" s="471"/>
      <c r="BV29" s="469">
        <v>3407912</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8357373</v>
      </c>
      <c r="BO30" s="646"/>
      <c r="BP30" s="646"/>
      <c r="BQ30" s="646"/>
      <c r="BR30" s="646"/>
      <c r="BS30" s="646"/>
      <c r="BT30" s="646"/>
      <c r="BU30" s="647"/>
      <c r="BV30" s="645">
        <v>8123159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196</v>
      </c>
      <c r="V33" s="493"/>
      <c r="W33" s="458" t="s">
        <v>198</v>
      </c>
      <c r="X33" s="458"/>
      <c r="Y33" s="458"/>
      <c r="Z33" s="458"/>
      <c r="AA33" s="458"/>
      <c r="AB33" s="458"/>
      <c r="AC33" s="458"/>
      <c r="AD33" s="458"/>
      <c r="AE33" s="458"/>
      <c r="AF33" s="458"/>
      <c r="AG33" s="458"/>
      <c r="AH33" s="458"/>
      <c r="AI33" s="458"/>
      <c r="AJ33" s="458"/>
      <c r="AK33" s="458"/>
      <c r="AL33" s="216"/>
      <c r="AM33" s="493" t="s">
        <v>196</v>
      </c>
      <c r="AN33" s="493"/>
      <c r="AO33" s="458" t="s">
        <v>197</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202</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8</v>
      </c>
      <c r="BF34" s="658"/>
      <c r="BG34" s="659" t="str">
        <f>IF('各会計、関係団体の財政状況及び健全化判断比率'!B34="","",'各会計、関係団体の財政状況及び健全化判断比率'!B34)</f>
        <v>温泉事業特別会計</v>
      </c>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十和田地域広域事務組合</v>
      </c>
      <c r="BZ34" s="659"/>
      <c r="CA34" s="659"/>
      <c r="CB34" s="659"/>
      <c r="CC34" s="659"/>
      <c r="CD34" s="659"/>
      <c r="CE34" s="659"/>
      <c r="CF34" s="659"/>
      <c r="CG34" s="659"/>
      <c r="CH34" s="659"/>
      <c r="CI34" s="659"/>
      <c r="CJ34" s="659"/>
      <c r="CK34" s="659"/>
      <c r="CL34" s="659"/>
      <c r="CM34" s="659"/>
      <c r="CN34" s="214"/>
      <c r="CO34" s="658">
        <f>IF(CQ34="","",MAX(C34:D43,U34:V43,AM34:AN43,BE34:BF43,BW34:BX43)+1)</f>
        <v>19</v>
      </c>
      <c r="CP34" s="658"/>
      <c r="CQ34" s="659" t="str">
        <f>IF('各会計、関係団体の財政状況及び健全化判断比率'!BS7="","",'各会計、関係団体の財政状況及び健全化判断比率'!BS7)</f>
        <v>十和田土地開発公社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十和田地区環境整備事務組合</v>
      </c>
      <c r="BZ35" s="659"/>
      <c r="CA35" s="659"/>
      <c r="CB35" s="659"/>
      <c r="CC35" s="659"/>
      <c r="CD35" s="659"/>
      <c r="CE35" s="659"/>
      <c r="CF35" s="659"/>
      <c r="CG35" s="659"/>
      <c r="CH35" s="659"/>
      <c r="CI35" s="659"/>
      <c r="CJ35" s="659"/>
      <c r="CK35" s="659"/>
      <c r="CL35" s="659"/>
      <c r="CM35" s="659"/>
      <c r="CN35" s="214"/>
      <c r="CO35" s="658">
        <f t="shared" ref="CO35:CO43" si="3">IF(CQ35="","",CO34+1)</f>
        <v>20</v>
      </c>
      <c r="CP35" s="658"/>
      <c r="CQ35" s="659" t="str">
        <f>IF('各会計、関係団体の財政状況及び健全化判断比率'!BS8="","",'各会計、関係団体の財政状況及び健全化判断比率'!BS8)</f>
        <v>十和田湖ふるさと活性化公社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介護保険事業特別会計</v>
      </c>
      <c r="X36" s="659"/>
      <c r="Y36" s="659"/>
      <c r="Z36" s="659"/>
      <c r="AA36" s="659"/>
      <c r="AB36" s="659"/>
      <c r="AC36" s="659"/>
      <c r="AD36" s="659"/>
      <c r="AE36" s="659"/>
      <c r="AF36" s="659"/>
      <c r="AG36" s="659"/>
      <c r="AH36" s="659"/>
      <c r="AI36" s="659"/>
      <c r="AJ36" s="659"/>
      <c r="AK36" s="659"/>
      <c r="AL36" s="214"/>
      <c r="AM36" s="658">
        <f t="shared" si="0"/>
        <v>7</v>
      </c>
      <c r="AN36" s="658"/>
      <c r="AO36" s="659" t="str">
        <f>IF('各会計、関係団体の財政状況及び健全化判断比率'!B33="","",'各会計、関係団体の財政状況及び健全化判断比率'!B33)</f>
        <v>病院事業会計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十和田地区食肉処理事務組合</v>
      </c>
      <c r="BZ36" s="659"/>
      <c r="CA36" s="659"/>
      <c r="CB36" s="659"/>
      <c r="CC36" s="659"/>
      <c r="CD36" s="659"/>
      <c r="CE36" s="659"/>
      <c r="CF36" s="659"/>
      <c r="CG36" s="659"/>
      <c r="CH36" s="659"/>
      <c r="CI36" s="659"/>
      <c r="CJ36" s="659"/>
      <c r="CK36" s="659"/>
      <c r="CL36" s="659"/>
      <c r="CM36" s="659"/>
      <c r="CN36" s="214"/>
      <c r="CO36" s="658">
        <f t="shared" si="3"/>
        <v>21</v>
      </c>
      <c r="CP36" s="658"/>
      <c r="CQ36" s="659" t="str">
        <f>IF('各会計、関係団体の財政状況及び健全化判断比率'!BS9="","",'各会計、関係団体の財政状況及び健全化判断比率'!BS9)</f>
        <v>十和田市体育協会</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上北地方教育・福祉事務組合</v>
      </c>
      <c r="BZ37" s="659"/>
      <c r="CA37" s="659"/>
      <c r="CB37" s="659"/>
      <c r="CC37" s="659"/>
      <c r="CD37" s="659"/>
      <c r="CE37" s="659"/>
      <c r="CF37" s="659"/>
      <c r="CG37" s="659"/>
      <c r="CH37" s="659"/>
      <c r="CI37" s="659"/>
      <c r="CJ37" s="659"/>
      <c r="CK37" s="659"/>
      <c r="CL37" s="659"/>
      <c r="CM37" s="659"/>
      <c r="CN37" s="214"/>
      <c r="CO37" s="658">
        <f t="shared" si="3"/>
        <v>22</v>
      </c>
      <c r="CP37" s="658"/>
      <c r="CQ37" s="659" t="str">
        <f>IF('各会計、関係団体の財政状況及び健全化判断比率'!BS10="","",'各会計、関係団体の財政状況及び健全化判断比率'!BS10)</f>
        <v>まちづくり十和田</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青森県後期高齢者医療広域連合（一般会計）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青森県後期高齢者医療広域連合（特別会計）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青森県市町村職員退職手当組合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16</v>
      </c>
      <c r="BX41" s="658"/>
      <c r="BY41" s="659" t="str">
        <f>IF('各会計、関係団体の財政状況及び健全化判断比率'!B75="","",'各会計、関係団体の財政状況及び健全化判断比率'!B75)</f>
        <v>青森県市町村総合事務組合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17</v>
      </c>
      <c r="BX42" s="658"/>
      <c r="BY42" s="659" t="str">
        <f>IF('各会計、関係団体の財政状況及び健全化判断比率'!B76="","",'各会計、関係団体の財政状況及び健全化判断比率'!B76)</f>
        <v>青森県交通災害共済組合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18</v>
      </c>
      <c r="BX43" s="658"/>
      <c r="BY43" s="659" t="str">
        <f>IF('各会計、関係団体の財政状況及び健全化判断比率'!B77="","",'各会計、関係団体の財政状況及び健全化判断比率'!B77)</f>
        <v>青森県市長会館管理組合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Zgs7F0bP9a1QY69JJJBH2zSmI6A9rU7B45Q1kyo9E5WbHmNBsIfobZobBQ50qadCo98K47tMDzGCJwVRf2dW+A==" saltValue="QKDt4JdYzm0Md0cwG/aT0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70" zoomScaleNormal="70" zoomScaleSheetLayoutView="100" workbookViewId="0">
      <selection activeCell="AP23" sqref="AP23:AT2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50" t="s">
        <v>565</v>
      </c>
      <c r="D34" s="1250"/>
      <c r="E34" s="1251"/>
      <c r="F34" s="32">
        <v>8.19</v>
      </c>
      <c r="G34" s="33">
        <v>6</v>
      </c>
      <c r="H34" s="33">
        <v>7.56</v>
      </c>
      <c r="I34" s="33">
        <v>7.52</v>
      </c>
      <c r="J34" s="34">
        <v>11.8</v>
      </c>
      <c r="K34" s="22"/>
      <c r="L34" s="22"/>
      <c r="M34" s="22"/>
      <c r="N34" s="22"/>
      <c r="O34" s="22"/>
      <c r="P34" s="22"/>
    </row>
    <row r="35" spans="1:16" ht="39" customHeight="1" x14ac:dyDescent="0.15">
      <c r="A35" s="22"/>
      <c r="B35" s="35"/>
      <c r="C35" s="1244" t="s">
        <v>566</v>
      </c>
      <c r="D35" s="1245"/>
      <c r="E35" s="1246"/>
      <c r="F35" s="36">
        <v>9.9</v>
      </c>
      <c r="G35" s="37">
        <v>8.3699999999999992</v>
      </c>
      <c r="H35" s="37">
        <v>7.75</v>
      </c>
      <c r="I35" s="37">
        <v>7.41</v>
      </c>
      <c r="J35" s="38">
        <v>7.26</v>
      </c>
      <c r="K35" s="22"/>
      <c r="L35" s="22"/>
      <c r="M35" s="22"/>
      <c r="N35" s="22"/>
      <c r="O35" s="22"/>
      <c r="P35" s="22"/>
    </row>
    <row r="36" spans="1:16" ht="39" customHeight="1" x14ac:dyDescent="0.15">
      <c r="A36" s="22"/>
      <c r="B36" s="35"/>
      <c r="C36" s="1244" t="s">
        <v>567</v>
      </c>
      <c r="D36" s="1245"/>
      <c r="E36" s="1246"/>
      <c r="F36" s="36">
        <v>1.44</v>
      </c>
      <c r="G36" s="37">
        <v>1.32</v>
      </c>
      <c r="H36" s="37">
        <v>1.36</v>
      </c>
      <c r="I36" s="37">
        <v>1.25</v>
      </c>
      <c r="J36" s="38">
        <v>1.19</v>
      </c>
      <c r="K36" s="22"/>
      <c r="L36" s="22"/>
      <c r="M36" s="22"/>
      <c r="N36" s="22"/>
      <c r="O36" s="22"/>
      <c r="P36" s="22"/>
    </row>
    <row r="37" spans="1:16" ht="39" customHeight="1" x14ac:dyDescent="0.15">
      <c r="A37" s="22"/>
      <c r="B37" s="35"/>
      <c r="C37" s="1244" t="s">
        <v>568</v>
      </c>
      <c r="D37" s="1245"/>
      <c r="E37" s="1246"/>
      <c r="F37" s="36">
        <v>1.6</v>
      </c>
      <c r="G37" s="37">
        <v>1.71</v>
      </c>
      <c r="H37" s="37">
        <v>1.63</v>
      </c>
      <c r="I37" s="37">
        <v>1.4</v>
      </c>
      <c r="J37" s="38">
        <v>1.07</v>
      </c>
      <c r="K37" s="22"/>
      <c r="L37" s="22"/>
      <c r="M37" s="22"/>
      <c r="N37" s="22"/>
      <c r="O37" s="22"/>
      <c r="P37" s="22"/>
    </row>
    <row r="38" spans="1:16" ht="39" customHeight="1" x14ac:dyDescent="0.15">
      <c r="A38" s="22"/>
      <c r="B38" s="35"/>
      <c r="C38" s="1244" t="s">
        <v>569</v>
      </c>
      <c r="D38" s="1245"/>
      <c r="E38" s="1246"/>
      <c r="F38" s="36">
        <v>0.98</v>
      </c>
      <c r="G38" s="37">
        <v>1.51</v>
      </c>
      <c r="H38" s="37">
        <v>0.91</v>
      </c>
      <c r="I38" s="37">
        <v>0.6</v>
      </c>
      <c r="J38" s="38">
        <v>0.46</v>
      </c>
      <c r="K38" s="22"/>
      <c r="L38" s="22"/>
      <c r="M38" s="22"/>
      <c r="N38" s="22"/>
      <c r="O38" s="22"/>
      <c r="P38" s="22"/>
    </row>
    <row r="39" spans="1:16" ht="39" customHeight="1" x14ac:dyDescent="0.15">
      <c r="A39" s="22"/>
      <c r="B39" s="35"/>
      <c r="C39" s="1244" t="s">
        <v>570</v>
      </c>
      <c r="D39" s="1245"/>
      <c r="E39" s="1246"/>
      <c r="F39" s="36">
        <v>0.06</v>
      </c>
      <c r="G39" s="37">
        <v>7.0000000000000007E-2</v>
      </c>
      <c r="H39" s="37">
        <v>7.0000000000000007E-2</v>
      </c>
      <c r="I39" s="37">
        <v>0.09</v>
      </c>
      <c r="J39" s="38">
        <v>0.1</v>
      </c>
      <c r="K39" s="22"/>
      <c r="L39" s="22"/>
      <c r="M39" s="22"/>
      <c r="N39" s="22"/>
      <c r="O39" s="22"/>
      <c r="P39" s="22"/>
    </row>
    <row r="40" spans="1:16" ht="39" customHeight="1" x14ac:dyDescent="0.15">
      <c r="A40" s="22"/>
      <c r="B40" s="35"/>
      <c r="C40" s="1244" t="s">
        <v>571</v>
      </c>
      <c r="D40" s="1245"/>
      <c r="E40" s="1246"/>
      <c r="F40" s="36" t="s">
        <v>572</v>
      </c>
      <c r="G40" s="37" t="s">
        <v>573</v>
      </c>
      <c r="H40" s="37" t="s">
        <v>574</v>
      </c>
      <c r="I40" s="37" t="s">
        <v>575</v>
      </c>
      <c r="J40" s="38">
        <v>0.09</v>
      </c>
      <c r="K40" s="22"/>
      <c r="L40" s="22"/>
      <c r="M40" s="22"/>
      <c r="N40" s="22"/>
      <c r="O40" s="22"/>
      <c r="P40" s="22"/>
    </row>
    <row r="41" spans="1:16" ht="39" customHeight="1" x14ac:dyDescent="0.15">
      <c r="A41" s="22"/>
      <c r="B41" s="35"/>
      <c r="C41" s="1244" t="s">
        <v>576</v>
      </c>
      <c r="D41" s="1245"/>
      <c r="E41" s="1246"/>
      <c r="F41" s="36">
        <v>0</v>
      </c>
      <c r="G41" s="37">
        <v>0</v>
      </c>
      <c r="H41" s="37">
        <v>0</v>
      </c>
      <c r="I41" s="37">
        <v>0</v>
      </c>
      <c r="J41" s="38">
        <v>0</v>
      </c>
      <c r="K41" s="22"/>
      <c r="L41" s="22"/>
      <c r="M41" s="22"/>
      <c r="N41" s="22"/>
      <c r="O41" s="22"/>
      <c r="P41" s="22"/>
    </row>
    <row r="42" spans="1:16" ht="39" customHeight="1" x14ac:dyDescent="0.15">
      <c r="A42" s="22"/>
      <c r="B42" s="39"/>
      <c r="C42" s="1244" t="s">
        <v>577</v>
      </c>
      <c r="D42" s="1245"/>
      <c r="E42" s="1246"/>
      <c r="F42" s="36" t="s">
        <v>514</v>
      </c>
      <c r="G42" s="37" t="s">
        <v>514</v>
      </c>
      <c r="H42" s="37" t="s">
        <v>514</v>
      </c>
      <c r="I42" s="37" t="s">
        <v>514</v>
      </c>
      <c r="J42" s="38" t="s">
        <v>514</v>
      </c>
      <c r="K42" s="22"/>
      <c r="L42" s="22"/>
      <c r="M42" s="22"/>
      <c r="N42" s="22"/>
      <c r="O42" s="22"/>
      <c r="P42" s="22"/>
    </row>
    <row r="43" spans="1:16" ht="39" customHeight="1" thickBot="1" x14ac:dyDescent="0.2">
      <c r="A43" s="22"/>
      <c r="B43" s="40"/>
      <c r="C43" s="1247" t="s">
        <v>578</v>
      </c>
      <c r="D43" s="1248"/>
      <c r="E43" s="1249"/>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pv2nmmOx8eLI3P7f3JXH8mRNhsJj3qzwlgHnmfbotrPsuq79la50NS9S4RRYpIqaxiweeXbi6TxAV+LtdaNxQ==" saltValue="Nli82zPY2SdX3nua0aFT3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D37" zoomScale="70" zoomScaleNormal="70" zoomScaleSheetLayoutView="55" workbookViewId="0">
      <selection activeCell="O58" sqref="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3487</v>
      </c>
      <c r="L45" s="60">
        <v>3256</v>
      </c>
      <c r="M45" s="60">
        <v>3033</v>
      </c>
      <c r="N45" s="60">
        <v>2826</v>
      </c>
      <c r="O45" s="61">
        <v>2711</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514</v>
      </c>
      <c r="L46" s="64" t="s">
        <v>514</v>
      </c>
      <c r="M46" s="64" t="s">
        <v>514</v>
      </c>
      <c r="N46" s="64" t="s">
        <v>514</v>
      </c>
      <c r="O46" s="65" t="s">
        <v>514</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514</v>
      </c>
      <c r="L47" s="64" t="s">
        <v>514</v>
      </c>
      <c r="M47" s="64" t="s">
        <v>514</v>
      </c>
      <c r="N47" s="64" t="s">
        <v>514</v>
      </c>
      <c r="O47" s="65" t="s">
        <v>514</v>
      </c>
      <c r="P47" s="48"/>
      <c r="Q47" s="48"/>
      <c r="R47" s="48"/>
      <c r="S47" s="48"/>
      <c r="T47" s="48"/>
      <c r="U47" s="48"/>
    </row>
    <row r="48" spans="1:21" ht="30.75" customHeight="1" x14ac:dyDescent="0.15">
      <c r="A48" s="48"/>
      <c r="B48" s="1254"/>
      <c r="C48" s="1255"/>
      <c r="D48" s="62"/>
      <c r="E48" s="1260" t="s">
        <v>15</v>
      </c>
      <c r="F48" s="1260"/>
      <c r="G48" s="1260"/>
      <c r="H48" s="1260"/>
      <c r="I48" s="1260"/>
      <c r="J48" s="1261"/>
      <c r="K48" s="63">
        <v>1475</v>
      </c>
      <c r="L48" s="64">
        <v>1497</v>
      </c>
      <c r="M48" s="64">
        <v>1587</v>
      </c>
      <c r="N48" s="64">
        <v>1560</v>
      </c>
      <c r="O48" s="65">
        <v>1543</v>
      </c>
      <c r="P48" s="48"/>
      <c r="Q48" s="48"/>
      <c r="R48" s="48"/>
      <c r="S48" s="48"/>
      <c r="T48" s="48"/>
      <c r="U48" s="48"/>
    </row>
    <row r="49" spans="1:21" ht="30.75" customHeight="1" x14ac:dyDescent="0.15">
      <c r="A49" s="48"/>
      <c r="B49" s="1254"/>
      <c r="C49" s="1255"/>
      <c r="D49" s="62"/>
      <c r="E49" s="1260" t="s">
        <v>16</v>
      </c>
      <c r="F49" s="1260"/>
      <c r="G49" s="1260"/>
      <c r="H49" s="1260"/>
      <c r="I49" s="1260"/>
      <c r="J49" s="1261"/>
      <c r="K49" s="63">
        <v>92</v>
      </c>
      <c r="L49" s="64">
        <v>100</v>
      </c>
      <c r="M49" s="64">
        <v>107</v>
      </c>
      <c r="N49" s="64">
        <v>97</v>
      </c>
      <c r="O49" s="65">
        <v>117</v>
      </c>
      <c r="P49" s="48"/>
      <c r="Q49" s="48"/>
      <c r="R49" s="48"/>
      <c r="S49" s="48"/>
      <c r="T49" s="48"/>
      <c r="U49" s="48"/>
    </row>
    <row r="50" spans="1:21" ht="30.75" customHeight="1" x14ac:dyDescent="0.15">
      <c r="A50" s="48"/>
      <c r="B50" s="1254"/>
      <c r="C50" s="1255"/>
      <c r="D50" s="62"/>
      <c r="E50" s="1260" t="s">
        <v>17</v>
      </c>
      <c r="F50" s="1260"/>
      <c r="G50" s="1260"/>
      <c r="H50" s="1260"/>
      <c r="I50" s="1260"/>
      <c r="J50" s="1261"/>
      <c r="K50" s="63">
        <v>2</v>
      </c>
      <c r="L50" s="64">
        <v>1</v>
      </c>
      <c r="M50" s="64">
        <v>0</v>
      </c>
      <c r="N50" s="64">
        <v>0</v>
      </c>
      <c r="O50" s="65">
        <v>0</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514</v>
      </c>
      <c r="L51" s="64" t="s">
        <v>514</v>
      </c>
      <c r="M51" s="64" t="s">
        <v>514</v>
      </c>
      <c r="N51" s="64" t="s">
        <v>514</v>
      </c>
      <c r="O51" s="65" t="s">
        <v>514</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3614</v>
      </c>
      <c r="L52" s="64">
        <v>3477</v>
      </c>
      <c r="M52" s="64">
        <v>3370</v>
      </c>
      <c r="N52" s="64">
        <v>3326</v>
      </c>
      <c r="O52" s="65">
        <v>3199</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1442</v>
      </c>
      <c r="L53" s="69">
        <v>1377</v>
      </c>
      <c r="M53" s="69">
        <v>1357</v>
      </c>
      <c r="N53" s="69">
        <v>1157</v>
      </c>
      <c r="O53" s="70">
        <v>1172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GD7hkc0y53EwqB3dQpIdQaBgazB0u7diLH6rqc2Dx765i0F0zeUEkxQIYMrN2bzkqBOy8D2ZdJZTSepZsleBw==" saltValue="UHHV+wVhOt+SyAYLN+ifx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 zoomScale="55" zoomScaleNormal="55" zoomScaleSheetLayoutView="100" workbookViewId="0">
      <selection activeCell="AP23" sqref="AP23:AT2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78" t="s">
        <v>30</v>
      </c>
      <c r="C41" s="1279"/>
      <c r="D41" s="102"/>
      <c r="E41" s="1284" t="s">
        <v>31</v>
      </c>
      <c r="F41" s="1284"/>
      <c r="G41" s="1284"/>
      <c r="H41" s="1285"/>
      <c r="I41" s="103">
        <v>27943</v>
      </c>
      <c r="J41" s="104">
        <v>27840</v>
      </c>
      <c r="K41" s="104">
        <v>28626</v>
      </c>
      <c r="L41" s="104">
        <v>31154</v>
      </c>
      <c r="M41" s="105">
        <v>34895</v>
      </c>
    </row>
    <row r="42" spans="2:13" ht="27.75" customHeight="1" x14ac:dyDescent="0.15">
      <c r="B42" s="1280"/>
      <c r="C42" s="1281"/>
      <c r="D42" s="106"/>
      <c r="E42" s="1286" t="s">
        <v>32</v>
      </c>
      <c r="F42" s="1286"/>
      <c r="G42" s="1286"/>
      <c r="H42" s="1287"/>
      <c r="I42" s="107" t="s">
        <v>514</v>
      </c>
      <c r="J42" s="108" t="s">
        <v>514</v>
      </c>
      <c r="K42" s="108" t="s">
        <v>514</v>
      </c>
      <c r="L42" s="108" t="s">
        <v>514</v>
      </c>
      <c r="M42" s="109" t="s">
        <v>514</v>
      </c>
    </row>
    <row r="43" spans="2:13" ht="27.75" customHeight="1" x14ac:dyDescent="0.15">
      <c r="B43" s="1280"/>
      <c r="C43" s="1281"/>
      <c r="D43" s="106"/>
      <c r="E43" s="1286" t="s">
        <v>33</v>
      </c>
      <c r="F43" s="1286"/>
      <c r="G43" s="1286"/>
      <c r="H43" s="1287"/>
      <c r="I43" s="107">
        <v>19511</v>
      </c>
      <c r="J43" s="108">
        <v>19065</v>
      </c>
      <c r="K43" s="108">
        <v>17920</v>
      </c>
      <c r="L43" s="108">
        <v>17570</v>
      </c>
      <c r="M43" s="109">
        <v>16731</v>
      </c>
    </row>
    <row r="44" spans="2:13" ht="27.75" customHeight="1" x14ac:dyDescent="0.15">
      <c r="B44" s="1280"/>
      <c r="C44" s="1281"/>
      <c r="D44" s="106"/>
      <c r="E44" s="1286" t="s">
        <v>34</v>
      </c>
      <c r="F44" s="1286"/>
      <c r="G44" s="1286"/>
      <c r="H44" s="1287"/>
      <c r="I44" s="107">
        <v>682</v>
      </c>
      <c r="J44" s="108">
        <v>680</v>
      </c>
      <c r="K44" s="108">
        <v>749</v>
      </c>
      <c r="L44" s="108">
        <v>730</v>
      </c>
      <c r="M44" s="109">
        <v>2067</v>
      </c>
    </row>
    <row r="45" spans="2:13" ht="27.75" customHeight="1" x14ac:dyDescent="0.15">
      <c r="B45" s="1280"/>
      <c r="C45" s="1281"/>
      <c r="D45" s="106"/>
      <c r="E45" s="1286" t="s">
        <v>35</v>
      </c>
      <c r="F45" s="1286"/>
      <c r="G45" s="1286"/>
      <c r="H45" s="1287"/>
      <c r="I45" s="107">
        <v>3219</v>
      </c>
      <c r="J45" s="108">
        <v>2972</v>
      </c>
      <c r="K45" s="108">
        <v>2594</v>
      </c>
      <c r="L45" s="108">
        <v>2310</v>
      </c>
      <c r="M45" s="109">
        <v>2154</v>
      </c>
    </row>
    <row r="46" spans="2:13" ht="27.75" customHeight="1" x14ac:dyDescent="0.15">
      <c r="B46" s="1280"/>
      <c r="C46" s="1281"/>
      <c r="D46" s="110"/>
      <c r="E46" s="1286" t="s">
        <v>36</v>
      </c>
      <c r="F46" s="1286"/>
      <c r="G46" s="1286"/>
      <c r="H46" s="1287"/>
      <c r="I46" s="107" t="s">
        <v>514</v>
      </c>
      <c r="J46" s="108" t="s">
        <v>514</v>
      </c>
      <c r="K46" s="108" t="s">
        <v>514</v>
      </c>
      <c r="L46" s="108" t="s">
        <v>514</v>
      </c>
      <c r="M46" s="109" t="s">
        <v>514</v>
      </c>
    </row>
    <row r="47" spans="2:13" ht="27.75" customHeight="1" x14ac:dyDescent="0.15">
      <c r="B47" s="1280"/>
      <c r="C47" s="1281"/>
      <c r="D47" s="111"/>
      <c r="E47" s="1288" t="s">
        <v>37</v>
      </c>
      <c r="F47" s="1289"/>
      <c r="G47" s="1289"/>
      <c r="H47" s="1290"/>
      <c r="I47" s="107" t="s">
        <v>514</v>
      </c>
      <c r="J47" s="108" t="s">
        <v>514</v>
      </c>
      <c r="K47" s="108" t="s">
        <v>514</v>
      </c>
      <c r="L47" s="108" t="s">
        <v>514</v>
      </c>
      <c r="M47" s="109" t="s">
        <v>514</v>
      </c>
    </row>
    <row r="48" spans="2:13" ht="27.75" customHeight="1" x14ac:dyDescent="0.15">
      <c r="B48" s="1280"/>
      <c r="C48" s="1281"/>
      <c r="D48" s="106"/>
      <c r="E48" s="1286" t="s">
        <v>38</v>
      </c>
      <c r="F48" s="1286"/>
      <c r="G48" s="1286"/>
      <c r="H48" s="1287"/>
      <c r="I48" s="107" t="s">
        <v>514</v>
      </c>
      <c r="J48" s="108" t="s">
        <v>514</v>
      </c>
      <c r="K48" s="108" t="s">
        <v>514</v>
      </c>
      <c r="L48" s="108" t="s">
        <v>514</v>
      </c>
      <c r="M48" s="109" t="s">
        <v>514</v>
      </c>
    </row>
    <row r="49" spans="2:13" ht="27.75" customHeight="1" x14ac:dyDescent="0.15">
      <c r="B49" s="1282"/>
      <c r="C49" s="1283"/>
      <c r="D49" s="106"/>
      <c r="E49" s="1286" t="s">
        <v>39</v>
      </c>
      <c r="F49" s="1286"/>
      <c r="G49" s="1286"/>
      <c r="H49" s="1287"/>
      <c r="I49" s="107" t="s">
        <v>514</v>
      </c>
      <c r="J49" s="108" t="s">
        <v>514</v>
      </c>
      <c r="K49" s="108" t="s">
        <v>514</v>
      </c>
      <c r="L49" s="108" t="s">
        <v>514</v>
      </c>
      <c r="M49" s="109" t="s">
        <v>514</v>
      </c>
    </row>
    <row r="50" spans="2:13" ht="27.75" customHeight="1" x14ac:dyDescent="0.15">
      <c r="B50" s="1291" t="s">
        <v>40</v>
      </c>
      <c r="C50" s="1292"/>
      <c r="D50" s="112"/>
      <c r="E50" s="1286" t="s">
        <v>41</v>
      </c>
      <c r="F50" s="1286"/>
      <c r="G50" s="1286"/>
      <c r="H50" s="1287"/>
      <c r="I50" s="107">
        <v>13602</v>
      </c>
      <c r="J50" s="108">
        <v>15326</v>
      </c>
      <c r="K50" s="108">
        <v>16191</v>
      </c>
      <c r="L50" s="108">
        <v>16363</v>
      </c>
      <c r="M50" s="109">
        <v>15564</v>
      </c>
    </row>
    <row r="51" spans="2:13" ht="27.75" customHeight="1" x14ac:dyDescent="0.15">
      <c r="B51" s="1280"/>
      <c r="C51" s="1281"/>
      <c r="D51" s="106"/>
      <c r="E51" s="1286" t="s">
        <v>42</v>
      </c>
      <c r="F51" s="1286"/>
      <c r="G51" s="1286"/>
      <c r="H51" s="1287"/>
      <c r="I51" s="107">
        <v>2047</v>
      </c>
      <c r="J51" s="108">
        <v>1919</v>
      </c>
      <c r="K51" s="108">
        <v>2229</v>
      </c>
      <c r="L51" s="108">
        <v>2207</v>
      </c>
      <c r="M51" s="109">
        <v>1926</v>
      </c>
    </row>
    <row r="52" spans="2:13" ht="27.75" customHeight="1" x14ac:dyDescent="0.15">
      <c r="B52" s="1282"/>
      <c r="C52" s="1283"/>
      <c r="D52" s="106"/>
      <c r="E52" s="1286" t="s">
        <v>43</v>
      </c>
      <c r="F52" s="1286"/>
      <c r="G52" s="1286"/>
      <c r="H52" s="1287"/>
      <c r="I52" s="107">
        <v>34897</v>
      </c>
      <c r="J52" s="108">
        <v>33952</v>
      </c>
      <c r="K52" s="108">
        <v>33610</v>
      </c>
      <c r="L52" s="108">
        <v>35046</v>
      </c>
      <c r="M52" s="109">
        <v>36579</v>
      </c>
    </row>
    <row r="53" spans="2:13" ht="27.75" customHeight="1" thickBot="1" x14ac:dyDescent="0.2">
      <c r="B53" s="1293" t="s">
        <v>44</v>
      </c>
      <c r="C53" s="1294"/>
      <c r="D53" s="113"/>
      <c r="E53" s="1295" t="s">
        <v>45</v>
      </c>
      <c r="F53" s="1295"/>
      <c r="G53" s="1295"/>
      <c r="H53" s="1296"/>
      <c r="I53" s="114">
        <v>810</v>
      </c>
      <c r="J53" s="115">
        <v>-639</v>
      </c>
      <c r="K53" s="115">
        <v>-2141</v>
      </c>
      <c r="L53" s="115">
        <v>-1852</v>
      </c>
      <c r="M53" s="116">
        <v>1778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JZbdcveVVLbfLtj075ACvlQJlTwQGgTBWDCaCP68nOQi6TFAjfLUyir8rN8aoU49ZECZi4jlnbpy2PovtxwgQ==" saltValue="r5wERQtXqCKUkP6Qxt5Pv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H54" sqref="H5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5" t="s">
        <v>48</v>
      </c>
      <c r="D55" s="1305"/>
      <c r="E55" s="1306"/>
      <c r="F55" s="128">
        <v>5520</v>
      </c>
      <c r="G55" s="128">
        <v>5281</v>
      </c>
      <c r="H55" s="129">
        <v>4310</v>
      </c>
    </row>
    <row r="56" spans="2:8" ht="52.5" customHeight="1" x14ac:dyDescent="0.15">
      <c r="B56" s="130"/>
      <c r="C56" s="1307" t="s">
        <v>49</v>
      </c>
      <c r="D56" s="1307"/>
      <c r="E56" s="1308"/>
      <c r="F56" s="131">
        <v>3419</v>
      </c>
      <c r="G56" s="131">
        <v>3408</v>
      </c>
      <c r="H56" s="132">
        <v>3371</v>
      </c>
    </row>
    <row r="57" spans="2:8" ht="53.25" customHeight="1" x14ac:dyDescent="0.15">
      <c r="B57" s="130"/>
      <c r="C57" s="1309" t="s">
        <v>50</v>
      </c>
      <c r="D57" s="1309"/>
      <c r="E57" s="1310"/>
      <c r="F57" s="133">
        <v>7746</v>
      </c>
      <c r="G57" s="133">
        <v>8123</v>
      </c>
      <c r="H57" s="134">
        <v>8357</v>
      </c>
    </row>
    <row r="58" spans="2:8" ht="45.75" customHeight="1" x14ac:dyDescent="0.15">
      <c r="B58" s="135"/>
      <c r="C58" s="1297" t="s">
        <v>602</v>
      </c>
      <c r="D58" s="1298"/>
      <c r="E58" s="1299"/>
      <c r="F58" s="136">
        <v>3498</v>
      </c>
      <c r="G58" s="136">
        <v>3528</v>
      </c>
      <c r="H58" s="137">
        <v>3492</v>
      </c>
    </row>
    <row r="59" spans="2:8" ht="45.75" customHeight="1" x14ac:dyDescent="0.15">
      <c r="B59" s="135"/>
      <c r="C59" s="1297" t="s">
        <v>603</v>
      </c>
      <c r="D59" s="1298"/>
      <c r="E59" s="1299"/>
      <c r="F59" s="136">
        <v>2108</v>
      </c>
      <c r="G59" s="136">
        <v>2416</v>
      </c>
      <c r="H59" s="137">
        <v>2649</v>
      </c>
    </row>
    <row r="60" spans="2:8" ht="45.75" customHeight="1" x14ac:dyDescent="0.15">
      <c r="B60" s="135"/>
      <c r="C60" s="1297" t="s">
        <v>604</v>
      </c>
      <c r="D60" s="1298"/>
      <c r="E60" s="1299"/>
      <c r="F60" s="136">
        <v>1464</v>
      </c>
      <c r="G60" s="136">
        <v>1466</v>
      </c>
      <c r="H60" s="137">
        <v>1470</v>
      </c>
    </row>
    <row r="61" spans="2:8" ht="45.75" customHeight="1" x14ac:dyDescent="0.15">
      <c r="B61" s="135"/>
      <c r="C61" s="1297" t="s">
        <v>605</v>
      </c>
      <c r="D61" s="1298"/>
      <c r="E61" s="1299"/>
      <c r="F61" s="136">
        <v>373</v>
      </c>
      <c r="G61" s="136">
        <v>371</v>
      </c>
      <c r="H61" s="137">
        <v>369</v>
      </c>
    </row>
    <row r="62" spans="2:8" ht="45.75" customHeight="1" thickBot="1" x14ac:dyDescent="0.2">
      <c r="B62" s="138"/>
      <c r="C62" s="1300" t="s">
        <v>606</v>
      </c>
      <c r="D62" s="1301"/>
      <c r="E62" s="1302"/>
      <c r="F62" s="139">
        <v>71</v>
      </c>
      <c r="G62" s="139">
        <v>57</v>
      </c>
      <c r="H62" s="140">
        <v>98</v>
      </c>
    </row>
    <row r="63" spans="2:8" ht="52.5" customHeight="1" thickBot="1" x14ac:dyDescent="0.2">
      <c r="B63" s="141"/>
      <c r="C63" s="1303" t="s">
        <v>51</v>
      </c>
      <c r="D63" s="1303"/>
      <c r="E63" s="1304"/>
      <c r="F63" s="142">
        <v>16684</v>
      </c>
      <c r="G63" s="142">
        <v>16812</v>
      </c>
      <c r="H63" s="143">
        <v>16038</v>
      </c>
    </row>
    <row r="64" spans="2:8" ht="15" customHeight="1" x14ac:dyDescent="0.15"/>
  </sheetData>
  <sheetProtection algorithmName="SHA-512" hashValue="BiFU71UbiMYNqKggrFJl4qRKOZNmZPH3OBqM/hpshNzP7s+xBAVjQtwyCLURbA7aXEFlq5R6LNcwbioyOAc+Vw==" saltValue="jqIGHU+55HmSQxSmdIZQ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607</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607</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610</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611</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555</v>
      </c>
      <c r="BQ50" s="1316"/>
      <c r="BR50" s="1316"/>
      <c r="BS50" s="1316"/>
      <c r="BT50" s="1316"/>
      <c r="BU50" s="1316"/>
      <c r="BV50" s="1316"/>
      <c r="BW50" s="1316"/>
      <c r="BX50" s="1316" t="s">
        <v>556</v>
      </c>
      <c r="BY50" s="1316"/>
      <c r="BZ50" s="1316"/>
      <c r="CA50" s="1316"/>
      <c r="CB50" s="1316"/>
      <c r="CC50" s="1316"/>
      <c r="CD50" s="1316"/>
      <c r="CE50" s="1316"/>
      <c r="CF50" s="1316" t="s">
        <v>557</v>
      </c>
      <c r="CG50" s="1316"/>
      <c r="CH50" s="1316"/>
      <c r="CI50" s="1316"/>
      <c r="CJ50" s="1316"/>
      <c r="CK50" s="1316"/>
      <c r="CL50" s="1316"/>
      <c r="CM50" s="1316"/>
      <c r="CN50" s="1316" t="s">
        <v>558</v>
      </c>
      <c r="CO50" s="1316"/>
      <c r="CP50" s="1316"/>
      <c r="CQ50" s="1316"/>
      <c r="CR50" s="1316"/>
      <c r="CS50" s="1316"/>
      <c r="CT50" s="1316"/>
      <c r="CU50" s="1316"/>
      <c r="CV50" s="1316" t="s">
        <v>559</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612</v>
      </c>
      <c r="AO51" s="1314"/>
      <c r="AP51" s="1314"/>
      <c r="AQ51" s="1314"/>
      <c r="AR51" s="1314"/>
      <c r="AS51" s="1314"/>
      <c r="AT51" s="1314"/>
      <c r="AU51" s="1314"/>
      <c r="AV51" s="1314"/>
      <c r="AW51" s="1314"/>
      <c r="AX51" s="1314"/>
      <c r="AY51" s="1314"/>
      <c r="AZ51" s="1314"/>
      <c r="BA51" s="1314"/>
      <c r="BB51" s="1314" t="s">
        <v>613</v>
      </c>
      <c r="BC51" s="1314"/>
      <c r="BD51" s="1314"/>
      <c r="BE51" s="1314"/>
      <c r="BF51" s="1314"/>
      <c r="BG51" s="1314"/>
      <c r="BH51" s="1314"/>
      <c r="BI51" s="1314"/>
      <c r="BJ51" s="1314"/>
      <c r="BK51" s="1314"/>
      <c r="BL51" s="1314"/>
      <c r="BM51" s="1314"/>
      <c r="BN51" s="1314"/>
      <c r="BO51" s="1314"/>
      <c r="BP51" s="1311">
        <v>5.4</v>
      </c>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v>11.6</v>
      </c>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614</v>
      </c>
      <c r="BC53" s="1314"/>
      <c r="BD53" s="1314"/>
      <c r="BE53" s="1314"/>
      <c r="BF53" s="1314"/>
      <c r="BG53" s="1314"/>
      <c r="BH53" s="1314"/>
      <c r="BI53" s="1314"/>
      <c r="BJ53" s="1314"/>
      <c r="BK53" s="1314"/>
      <c r="BL53" s="1314"/>
      <c r="BM53" s="1314"/>
      <c r="BN53" s="1314"/>
      <c r="BO53" s="1314"/>
      <c r="BP53" s="1311">
        <v>54.2</v>
      </c>
      <c r="BQ53" s="1311"/>
      <c r="BR53" s="1311"/>
      <c r="BS53" s="1311"/>
      <c r="BT53" s="1311"/>
      <c r="BU53" s="1311"/>
      <c r="BV53" s="1311"/>
      <c r="BW53" s="1311"/>
      <c r="BX53" s="1311">
        <v>55.7</v>
      </c>
      <c r="BY53" s="1311"/>
      <c r="BZ53" s="1311"/>
      <c r="CA53" s="1311"/>
      <c r="CB53" s="1311"/>
      <c r="CC53" s="1311"/>
      <c r="CD53" s="1311"/>
      <c r="CE53" s="1311"/>
      <c r="CF53" s="1311">
        <v>65.3</v>
      </c>
      <c r="CG53" s="1311"/>
      <c r="CH53" s="1311"/>
      <c r="CI53" s="1311"/>
      <c r="CJ53" s="1311"/>
      <c r="CK53" s="1311"/>
      <c r="CL53" s="1311"/>
      <c r="CM53" s="1311"/>
      <c r="CN53" s="1311">
        <v>61.1</v>
      </c>
      <c r="CO53" s="1311"/>
      <c r="CP53" s="1311"/>
      <c r="CQ53" s="1311"/>
      <c r="CR53" s="1311"/>
      <c r="CS53" s="1311"/>
      <c r="CT53" s="1311"/>
      <c r="CU53" s="1311"/>
      <c r="CV53" s="1311">
        <v>62.4</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615</v>
      </c>
      <c r="AO55" s="1316"/>
      <c r="AP55" s="1316"/>
      <c r="AQ55" s="1316"/>
      <c r="AR55" s="1316"/>
      <c r="AS55" s="1316"/>
      <c r="AT55" s="1316"/>
      <c r="AU55" s="1316"/>
      <c r="AV55" s="1316"/>
      <c r="AW55" s="1316"/>
      <c r="AX55" s="1316"/>
      <c r="AY55" s="1316"/>
      <c r="AZ55" s="1316"/>
      <c r="BA55" s="1316"/>
      <c r="BB55" s="1314" t="s">
        <v>613</v>
      </c>
      <c r="BC55" s="1314"/>
      <c r="BD55" s="1314"/>
      <c r="BE55" s="1314"/>
      <c r="BF55" s="1314"/>
      <c r="BG55" s="1314"/>
      <c r="BH55" s="1314"/>
      <c r="BI55" s="1314"/>
      <c r="BJ55" s="1314"/>
      <c r="BK55" s="1314"/>
      <c r="BL55" s="1314"/>
      <c r="BM55" s="1314"/>
      <c r="BN55" s="1314"/>
      <c r="BO55" s="1314"/>
      <c r="BP55" s="1311">
        <v>32.5</v>
      </c>
      <c r="BQ55" s="1311"/>
      <c r="BR55" s="1311"/>
      <c r="BS55" s="1311"/>
      <c r="BT55" s="1311"/>
      <c r="BU55" s="1311"/>
      <c r="BV55" s="1311"/>
      <c r="BW55" s="1311"/>
      <c r="BX55" s="1311">
        <v>30.2</v>
      </c>
      <c r="BY55" s="1311"/>
      <c r="BZ55" s="1311"/>
      <c r="CA55" s="1311"/>
      <c r="CB55" s="1311"/>
      <c r="CC55" s="1311"/>
      <c r="CD55" s="1311"/>
      <c r="CE55" s="1311"/>
      <c r="CF55" s="1311">
        <v>25.4</v>
      </c>
      <c r="CG55" s="1311"/>
      <c r="CH55" s="1311"/>
      <c r="CI55" s="1311"/>
      <c r="CJ55" s="1311"/>
      <c r="CK55" s="1311"/>
      <c r="CL55" s="1311"/>
      <c r="CM55" s="1311"/>
      <c r="CN55" s="1311">
        <v>22.9</v>
      </c>
      <c r="CO55" s="1311"/>
      <c r="CP55" s="1311"/>
      <c r="CQ55" s="1311"/>
      <c r="CR55" s="1311"/>
      <c r="CS55" s="1311"/>
      <c r="CT55" s="1311"/>
      <c r="CU55" s="1311"/>
      <c r="CV55" s="1311">
        <v>28.5</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614</v>
      </c>
      <c r="BC57" s="1314"/>
      <c r="BD57" s="1314"/>
      <c r="BE57" s="1314"/>
      <c r="BF57" s="1314"/>
      <c r="BG57" s="1314"/>
      <c r="BH57" s="1314"/>
      <c r="BI57" s="1314"/>
      <c r="BJ57" s="1314"/>
      <c r="BK57" s="1314"/>
      <c r="BL57" s="1314"/>
      <c r="BM57" s="1314"/>
      <c r="BN57" s="1314"/>
      <c r="BO57" s="1314"/>
      <c r="BP57" s="1311">
        <v>57</v>
      </c>
      <c r="BQ57" s="1311"/>
      <c r="BR57" s="1311"/>
      <c r="BS57" s="1311"/>
      <c r="BT57" s="1311"/>
      <c r="BU57" s="1311"/>
      <c r="BV57" s="1311"/>
      <c r="BW57" s="1311"/>
      <c r="BX57" s="1311">
        <v>58.9</v>
      </c>
      <c r="BY57" s="1311"/>
      <c r="BZ57" s="1311"/>
      <c r="CA57" s="1311"/>
      <c r="CB57" s="1311"/>
      <c r="CC57" s="1311"/>
      <c r="CD57" s="1311"/>
      <c r="CE57" s="1311"/>
      <c r="CF57" s="1311">
        <v>60</v>
      </c>
      <c r="CG57" s="1311"/>
      <c r="CH57" s="1311"/>
      <c r="CI57" s="1311"/>
      <c r="CJ57" s="1311"/>
      <c r="CK57" s="1311"/>
      <c r="CL57" s="1311"/>
      <c r="CM57" s="1311"/>
      <c r="CN57" s="1311">
        <v>60.6</v>
      </c>
      <c r="CO57" s="1311"/>
      <c r="CP57" s="1311"/>
      <c r="CQ57" s="1311"/>
      <c r="CR57" s="1311"/>
      <c r="CS57" s="1311"/>
      <c r="CT57" s="1311"/>
      <c r="CU57" s="1311"/>
      <c r="CV57" s="1311">
        <v>62.3</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616</v>
      </c>
    </row>
    <row r="64" spans="1:109" x14ac:dyDescent="0.15">
      <c r="B64" s="397"/>
      <c r="G64" s="404"/>
      <c r="I64" s="417"/>
      <c r="J64" s="417"/>
      <c r="K64" s="417"/>
      <c r="L64" s="417"/>
      <c r="M64" s="417"/>
      <c r="N64" s="418"/>
      <c r="AM64" s="404"/>
      <c r="AN64" s="404" t="s">
        <v>609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617</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611</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555</v>
      </c>
      <c r="BQ72" s="1316"/>
      <c r="BR72" s="1316"/>
      <c r="BS72" s="1316"/>
      <c r="BT72" s="1316"/>
      <c r="BU72" s="1316"/>
      <c r="BV72" s="1316"/>
      <c r="BW72" s="1316"/>
      <c r="BX72" s="1316" t="s">
        <v>556</v>
      </c>
      <c r="BY72" s="1316"/>
      <c r="BZ72" s="1316"/>
      <c r="CA72" s="1316"/>
      <c r="CB72" s="1316"/>
      <c r="CC72" s="1316"/>
      <c r="CD72" s="1316"/>
      <c r="CE72" s="1316"/>
      <c r="CF72" s="1316" t="s">
        <v>557</v>
      </c>
      <c r="CG72" s="1316"/>
      <c r="CH72" s="1316"/>
      <c r="CI72" s="1316"/>
      <c r="CJ72" s="1316"/>
      <c r="CK72" s="1316"/>
      <c r="CL72" s="1316"/>
      <c r="CM72" s="1316"/>
      <c r="CN72" s="1316" t="s">
        <v>558</v>
      </c>
      <c r="CO72" s="1316"/>
      <c r="CP72" s="1316"/>
      <c r="CQ72" s="1316"/>
      <c r="CR72" s="1316"/>
      <c r="CS72" s="1316"/>
      <c r="CT72" s="1316"/>
      <c r="CU72" s="1316"/>
      <c r="CV72" s="1316" t="s">
        <v>559</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612</v>
      </c>
      <c r="AO73" s="1314"/>
      <c r="AP73" s="1314"/>
      <c r="AQ73" s="1314"/>
      <c r="AR73" s="1314"/>
      <c r="AS73" s="1314"/>
      <c r="AT73" s="1314"/>
      <c r="AU73" s="1314"/>
      <c r="AV73" s="1314"/>
      <c r="AW73" s="1314"/>
      <c r="AX73" s="1314"/>
      <c r="AY73" s="1314"/>
      <c r="AZ73" s="1314"/>
      <c r="BA73" s="1314"/>
      <c r="BB73" s="1314" t="s">
        <v>613</v>
      </c>
      <c r="BC73" s="1314"/>
      <c r="BD73" s="1314"/>
      <c r="BE73" s="1314"/>
      <c r="BF73" s="1314"/>
      <c r="BG73" s="1314"/>
      <c r="BH73" s="1314"/>
      <c r="BI73" s="1314"/>
      <c r="BJ73" s="1314"/>
      <c r="BK73" s="1314"/>
      <c r="BL73" s="1314"/>
      <c r="BM73" s="1314"/>
      <c r="BN73" s="1314"/>
      <c r="BO73" s="1314"/>
      <c r="BP73" s="1311">
        <v>5.4</v>
      </c>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v>11.6</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618</v>
      </c>
      <c r="BC75" s="1314"/>
      <c r="BD75" s="1314"/>
      <c r="BE75" s="1314"/>
      <c r="BF75" s="1314"/>
      <c r="BG75" s="1314"/>
      <c r="BH75" s="1314"/>
      <c r="BI75" s="1314"/>
      <c r="BJ75" s="1314"/>
      <c r="BK75" s="1314"/>
      <c r="BL75" s="1314"/>
      <c r="BM75" s="1314"/>
      <c r="BN75" s="1314"/>
      <c r="BO75" s="1314"/>
      <c r="BP75" s="1311">
        <v>11.1</v>
      </c>
      <c r="BQ75" s="1311"/>
      <c r="BR75" s="1311"/>
      <c r="BS75" s="1311"/>
      <c r="BT75" s="1311"/>
      <c r="BU75" s="1311"/>
      <c r="BV75" s="1311"/>
      <c r="BW75" s="1311"/>
      <c r="BX75" s="1311">
        <v>10.199999999999999</v>
      </c>
      <c r="BY75" s="1311"/>
      <c r="BZ75" s="1311"/>
      <c r="CA75" s="1311"/>
      <c r="CB75" s="1311"/>
      <c r="CC75" s="1311"/>
      <c r="CD75" s="1311"/>
      <c r="CE75" s="1311"/>
      <c r="CF75" s="1311">
        <v>9.3000000000000007</v>
      </c>
      <c r="CG75" s="1311"/>
      <c r="CH75" s="1311"/>
      <c r="CI75" s="1311"/>
      <c r="CJ75" s="1311"/>
      <c r="CK75" s="1311"/>
      <c r="CL75" s="1311"/>
      <c r="CM75" s="1311"/>
      <c r="CN75" s="1311">
        <v>8.6999999999999993</v>
      </c>
      <c r="CO75" s="1311"/>
      <c r="CP75" s="1311"/>
      <c r="CQ75" s="1311"/>
      <c r="CR75" s="1311"/>
      <c r="CS75" s="1311"/>
      <c r="CT75" s="1311"/>
      <c r="CU75" s="1311"/>
      <c r="CV75" s="1311">
        <v>8.1999999999999993</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615</v>
      </c>
      <c r="AO77" s="1316"/>
      <c r="AP77" s="1316"/>
      <c r="AQ77" s="1316"/>
      <c r="AR77" s="1316"/>
      <c r="AS77" s="1316"/>
      <c r="AT77" s="1316"/>
      <c r="AU77" s="1316"/>
      <c r="AV77" s="1316"/>
      <c r="AW77" s="1316"/>
      <c r="AX77" s="1316"/>
      <c r="AY77" s="1316"/>
      <c r="AZ77" s="1316"/>
      <c r="BA77" s="1316"/>
      <c r="BB77" s="1314" t="s">
        <v>613</v>
      </c>
      <c r="BC77" s="1314"/>
      <c r="BD77" s="1314"/>
      <c r="BE77" s="1314"/>
      <c r="BF77" s="1314"/>
      <c r="BG77" s="1314"/>
      <c r="BH77" s="1314"/>
      <c r="BI77" s="1314"/>
      <c r="BJ77" s="1314"/>
      <c r="BK77" s="1314"/>
      <c r="BL77" s="1314"/>
      <c r="BM77" s="1314"/>
      <c r="BN77" s="1314"/>
      <c r="BO77" s="1314"/>
      <c r="BP77" s="1311">
        <v>32.5</v>
      </c>
      <c r="BQ77" s="1311"/>
      <c r="BR77" s="1311"/>
      <c r="BS77" s="1311"/>
      <c r="BT77" s="1311"/>
      <c r="BU77" s="1311"/>
      <c r="BV77" s="1311"/>
      <c r="BW77" s="1311"/>
      <c r="BX77" s="1311">
        <v>30.2</v>
      </c>
      <c r="BY77" s="1311"/>
      <c r="BZ77" s="1311"/>
      <c r="CA77" s="1311"/>
      <c r="CB77" s="1311"/>
      <c r="CC77" s="1311"/>
      <c r="CD77" s="1311"/>
      <c r="CE77" s="1311"/>
      <c r="CF77" s="1311">
        <v>25.4</v>
      </c>
      <c r="CG77" s="1311"/>
      <c r="CH77" s="1311"/>
      <c r="CI77" s="1311"/>
      <c r="CJ77" s="1311"/>
      <c r="CK77" s="1311"/>
      <c r="CL77" s="1311"/>
      <c r="CM77" s="1311"/>
      <c r="CN77" s="1311">
        <v>22.9</v>
      </c>
      <c r="CO77" s="1311"/>
      <c r="CP77" s="1311"/>
      <c r="CQ77" s="1311"/>
      <c r="CR77" s="1311"/>
      <c r="CS77" s="1311"/>
      <c r="CT77" s="1311"/>
      <c r="CU77" s="1311"/>
      <c r="CV77" s="1311">
        <v>28.5</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618</v>
      </c>
      <c r="BC79" s="1314"/>
      <c r="BD79" s="1314"/>
      <c r="BE79" s="1314"/>
      <c r="BF79" s="1314"/>
      <c r="BG79" s="1314"/>
      <c r="BH79" s="1314"/>
      <c r="BI79" s="1314"/>
      <c r="BJ79" s="1314"/>
      <c r="BK79" s="1314"/>
      <c r="BL79" s="1314"/>
      <c r="BM79" s="1314"/>
      <c r="BN79" s="1314"/>
      <c r="BO79" s="1314"/>
      <c r="BP79" s="1311">
        <v>8.1999999999999993</v>
      </c>
      <c r="BQ79" s="1311"/>
      <c r="BR79" s="1311"/>
      <c r="BS79" s="1311"/>
      <c r="BT79" s="1311"/>
      <c r="BU79" s="1311"/>
      <c r="BV79" s="1311"/>
      <c r="BW79" s="1311"/>
      <c r="BX79" s="1311">
        <v>8</v>
      </c>
      <c r="BY79" s="1311"/>
      <c r="BZ79" s="1311"/>
      <c r="CA79" s="1311"/>
      <c r="CB79" s="1311"/>
      <c r="CC79" s="1311"/>
      <c r="CD79" s="1311"/>
      <c r="CE79" s="1311"/>
      <c r="CF79" s="1311">
        <v>7.8</v>
      </c>
      <c r="CG79" s="1311"/>
      <c r="CH79" s="1311"/>
      <c r="CI79" s="1311"/>
      <c r="CJ79" s="1311"/>
      <c r="CK79" s="1311"/>
      <c r="CL79" s="1311"/>
      <c r="CM79" s="1311"/>
      <c r="CN79" s="1311">
        <v>7.7</v>
      </c>
      <c r="CO79" s="1311"/>
      <c r="CP79" s="1311"/>
      <c r="CQ79" s="1311"/>
      <c r="CR79" s="1311"/>
      <c r="CS79" s="1311"/>
      <c r="CT79" s="1311"/>
      <c r="CU79" s="1311"/>
      <c r="CV79" s="1311">
        <v>7.5</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Oo2D24+ZRIAN7yMOoda3ozaHEdDNw8oIYOToB4Bk2wH1bQVtpJeZHrI81Vz4Obv+6AUQFO6NR2shOhvXeVpvJw==" saltValue="ejqmU8kJawU28K1ybT/j/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YQ+wKW6RQeqKTK68LGs13LX+VxOrXPrSVCc+HZl6A39oSnG0KmS2sOcbhgNgvbpJNDRoZ2UgWoeKFlxwjsTJGQ==" saltValue="v8rZj7aTHDQ+kE4TCP1LI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9nODnGLurx9CxZX3CxxDhGn1rA5HM5xCiUut3x1G4DmWEOrQI4VzPodxU7d5adQRMcNPzbK/QUPv0ZebgH7Kwg==" saltValue="iLNE2ciIrOLF8UA87alig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21579</v>
      </c>
      <c r="E3" s="162"/>
      <c r="F3" s="163">
        <v>67319</v>
      </c>
      <c r="G3" s="164"/>
      <c r="H3" s="165"/>
    </row>
    <row r="4" spans="1:8" x14ac:dyDescent="0.15">
      <c r="A4" s="166"/>
      <c r="B4" s="167"/>
      <c r="C4" s="168"/>
      <c r="D4" s="169">
        <v>13920</v>
      </c>
      <c r="E4" s="170"/>
      <c r="F4" s="171">
        <v>38101</v>
      </c>
      <c r="G4" s="172"/>
      <c r="H4" s="173"/>
    </row>
    <row r="5" spans="1:8" x14ac:dyDescent="0.15">
      <c r="A5" s="154" t="s">
        <v>547</v>
      </c>
      <c r="B5" s="159"/>
      <c r="C5" s="160"/>
      <c r="D5" s="161">
        <v>49857</v>
      </c>
      <c r="E5" s="162"/>
      <c r="F5" s="163">
        <v>70615</v>
      </c>
      <c r="G5" s="164"/>
      <c r="H5" s="165"/>
    </row>
    <row r="6" spans="1:8" x14ac:dyDescent="0.15">
      <c r="A6" s="166"/>
      <c r="B6" s="167"/>
      <c r="C6" s="168"/>
      <c r="D6" s="169">
        <v>28567</v>
      </c>
      <c r="E6" s="170"/>
      <c r="F6" s="171">
        <v>37382</v>
      </c>
      <c r="G6" s="172"/>
      <c r="H6" s="173"/>
    </row>
    <row r="7" spans="1:8" x14ac:dyDescent="0.15">
      <c r="A7" s="154" t="s">
        <v>548</v>
      </c>
      <c r="B7" s="159"/>
      <c r="C7" s="160"/>
      <c r="D7" s="161">
        <v>68691</v>
      </c>
      <c r="E7" s="162"/>
      <c r="F7" s="163">
        <v>69185</v>
      </c>
      <c r="G7" s="164"/>
      <c r="H7" s="165"/>
    </row>
    <row r="8" spans="1:8" x14ac:dyDescent="0.15">
      <c r="A8" s="166"/>
      <c r="B8" s="167"/>
      <c r="C8" s="168"/>
      <c r="D8" s="169">
        <v>49978</v>
      </c>
      <c r="E8" s="170"/>
      <c r="F8" s="171">
        <v>38519</v>
      </c>
      <c r="G8" s="172"/>
      <c r="H8" s="173"/>
    </row>
    <row r="9" spans="1:8" x14ac:dyDescent="0.15">
      <c r="A9" s="154" t="s">
        <v>549</v>
      </c>
      <c r="B9" s="159"/>
      <c r="C9" s="160"/>
      <c r="D9" s="161">
        <v>105908</v>
      </c>
      <c r="E9" s="162"/>
      <c r="F9" s="163">
        <v>70166</v>
      </c>
      <c r="G9" s="164"/>
      <c r="H9" s="165"/>
    </row>
    <row r="10" spans="1:8" x14ac:dyDescent="0.15">
      <c r="A10" s="166"/>
      <c r="B10" s="167"/>
      <c r="C10" s="168"/>
      <c r="D10" s="169">
        <v>67480</v>
      </c>
      <c r="E10" s="170"/>
      <c r="F10" s="171">
        <v>36115</v>
      </c>
      <c r="G10" s="172"/>
      <c r="H10" s="173"/>
    </row>
    <row r="11" spans="1:8" x14ac:dyDescent="0.15">
      <c r="A11" s="154" t="s">
        <v>550</v>
      </c>
      <c r="B11" s="159"/>
      <c r="C11" s="160"/>
      <c r="D11" s="161">
        <v>125385</v>
      </c>
      <c r="E11" s="162"/>
      <c r="F11" s="163">
        <v>70329</v>
      </c>
      <c r="G11" s="164"/>
      <c r="H11" s="165"/>
    </row>
    <row r="12" spans="1:8" x14ac:dyDescent="0.15">
      <c r="A12" s="166"/>
      <c r="B12" s="167"/>
      <c r="C12" s="174"/>
      <c r="D12" s="169">
        <v>99971</v>
      </c>
      <c r="E12" s="170"/>
      <c r="F12" s="171">
        <v>39403</v>
      </c>
      <c r="G12" s="172"/>
      <c r="H12" s="173"/>
    </row>
    <row r="13" spans="1:8" x14ac:dyDescent="0.15">
      <c r="A13" s="154"/>
      <c r="B13" s="159"/>
      <c r="C13" s="175"/>
      <c r="D13" s="176">
        <v>74284</v>
      </c>
      <c r="E13" s="177"/>
      <c r="F13" s="178">
        <v>69523</v>
      </c>
      <c r="G13" s="179"/>
      <c r="H13" s="165"/>
    </row>
    <row r="14" spans="1:8" x14ac:dyDescent="0.15">
      <c r="A14" s="166"/>
      <c r="B14" s="167"/>
      <c r="C14" s="168"/>
      <c r="D14" s="169">
        <v>51983</v>
      </c>
      <c r="E14" s="170"/>
      <c r="F14" s="171">
        <v>37904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8.1999999999999993</v>
      </c>
      <c r="C19" s="180">
        <f>ROUND(VALUE(SUBSTITUTE(実質収支比率等に係る経年分析!G$48,"▲","-")),2)</f>
        <v>6.01</v>
      </c>
      <c r="D19" s="180">
        <f>ROUND(VALUE(SUBSTITUTE(実質収支比率等に係る経年分析!H$48,"▲","-")),2)</f>
        <v>7.57</v>
      </c>
      <c r="E19" s="180">
        <f>ROUND(VALUE(SUBSTITUTE(実質収支比率等に係る経年分析!I$48,"▲","-")),2)</f>
        <v>7.52</v>
      </c>
      <c r="F19" s="180">
        <f>ROUND(VALUE(SUBSTITUTE(実質収支比率等に係る経年分析!J$48,"▲","-")),2)</f>
        <v>11.81</v>
      </c>
    </row>
    <row r="20" spans="1:11" x14ac:dyDescent="0.15">
      <c r="A20" s="180" t="s">
        <v>55</v>
      </c>
      <c r="B20" s="180">
        <f>ROUND(VALUE(SUBSTITUTE(実質収支比率等に係る経年分析!F$47,"▲","-")),2)</f>
        <v>32.32</v>
      </c>
      <c r="C20" s="180">
        <f>ROUND(VALUE(SUBSTITUTE(実質収支比率等に係る経年分析!G$47,"▲","-")),2)</f>
        <v>32.58</v>
      </c>
      <c r="D20" s="180">
        <f>ROUND(VALUE(SUBSTITUTE(実質収支比率等に係る経年分析!H$47,"▲","-")),2)</f>
        <v>30.65</v>
      </c>
      <c r="E20" s="180">
        <f>ROUND(VALUE(SUBSTITUTE(実質収支比率等に係る経年分析!I$47,"▲","-")),2)</f>
        <v>29.47</v>
      </c>
      <c r="F20" s="180">
        <f>ROUND(VALUE(SUBSTITUTE(実質収支比率等に係る経年分析!J$47,"▲","-")),2)</f>
        <v>23.64</v>
      </c>
    </row>
    <row r="21" spans="1:11" x14ac:dyDescent="0.15">
      <c r="A21" s="180" t="s">
        <v>56</v>
      </c>
      <c r="B21" s="180">
        <f>IF(ISNUMBER(VALUE(SUBSTITUTE(実質収支比率等に係る経年分析!F$49,"▲","-"))),ROUND(VALUE(SUBSTITUTE(実質収支比率等に係る経年分析!F$49,"▲","-")),2),NA())</f>
        <v>-1.64</v>
      </c>
      <c r="C21" s="180">
        <f>IF(ISNUMBER(VALUE(SUBSTITUTE(実質収支比率等に係る経年分析!G$49,"▲","-"))),ROUND(VALUE(SUBSTITUTE(実質収支比率等に係る経年分析!G$49,"▲","-")),2),NA())</f>
        <v>-5.7</v>
      </c>
      <c r="D21" s="180">
        <f>IF(ISNUMBER(VALUE(SUBSTITUTE(実質収支比率等に係る経年分析!H$49,"▲","-"))),ROUND(VALUE(SUBSTITUTE(実質収支比率等に係る経年分析!H$49,"▲","-")),2),NA())</f>
        <v>-3.32</v>
      </c>
      <c r="E21" s="180">
        <f>IF(ISNUMBER(VALUE(SUBSTITUTE(実質収支比率等に係る経年分析!I$49,"▲","-"))),ROUND(VALUE(SUBSTITUTE(実質収支比率等に係る経年分析!I$49,"▲","-")),2),NA())</f>
        <v>-4.76</v>
      </c>
      <c r="F21" s="180">
        <f>IF(ISNUMBER(VALUE(SUBSTITUTE(実質収支比率等に係る経年分析!J$49,"▲","-"))),ROUND(VALUE(SUBSTITUTE(実質収支比率等に係る経年分析!J$49,"▲","-")),2),NA())</f>
        <v>-4.2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温泉事業特別会計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病院事業会計</v>
      </c>
      <c r="B30" s="181">
        <f>IF(ROUND(VALUE(SUBSTITUTE(連結実質赤字比率に係る赤字・黒字の構成分析!F$40,"▲", "-")), 2) &lt; 0, ABS(ROUND(VALUE(SUBSTITUTE(連結実質赤字比率に係る赤字・黒字の構成分析!F$40,"▲", "-")), 2)), NA())</f>
        <v>0.2</v>
      </c>
      <c r="C30" s="181" t="e">
        <f>IF(ROUND(VALUE(SUBSTITUTE(連結実質赤字比率に係る赤字・黒字の構成分析!F$40,"▲", "-")), 2) &gt;= 0, ABS(ROUND(VALUE(SUBSTITUTE(連結実質赤字比率に係る赤字・黒字の構成分析!F$40,"▲", "-")), 2)), NA())</f>
        <v>#N/A</v>
      </c>
      <c r="D30" s="181">
        <f>IF(ROUND(VALUE(SUBSTITUTE(連結実質赤字比率に係る赤字・黒字の構成分析!G$40,"▲", "-")), 2) &lt; 0, ABS(ROUND(VALUE(SUBSTITUTE(連結実質赤字比率に係る赤字・黒字の構成分析!G$40,"▲", "-")), 2)), NA())</f>
        <v>1.46</v>
      </c>
      <c r="E30" s="181" t="e">
        <f>IF(ROUND(VALUE(SUBSTITUTE(連結実質赤字比率に係る赤字・黒字の構成分析!G$40,"▲", "-")), 2) &gt;= 0, ABS(ROUND(VALUE(SUBSTITUTE(連結実質赤字比率に係る赤字・黒字の構成分析!G$40,"▲", "-")), 2)), NA())</f>
        <v>#N/A</v>
      </c>
      <c r="F30" s="181">
        <f>IF(ROUND(VALUE(SUBSTITUTE(連結実質赤字比率に係る赤字・黒字の構成分析!H$40,"▲", "-")), 2) &lt; 0, ABS(ROUND(VALUE(SUBSTITUTE(連結実質赤字比率に係る赤字・黒字の構成分析!H$40,"▲", "-")), 2)), NA())</f>
        <v>0.68</v>
      </c>
      <c r="G30" s="181" t="e">
        <f>IF(ROUND(VALUE(SUBSTITUTE(連結実質赤字比率に係る赤字・黒字の構成分析!H$40,"▲", "-")), 2) &gt;= 0, ABS(ROUND(VALUE(SUBSTITUTE(連結実質赤字比率に係る赤字・黒字の構成分析!H$40,"▲", "-")), 2)), NA())</f>
        <v>#N/A</v>
      </c>
      <c r="H30" s="181">
        <f>IF(ROUND(VALUE(SUBSTITUTE(連結実質赤字比率に係る赤字・黒字の構成分析!I$40,"▲", "-")), 2) &lt; 0, ABS(ROUND(VALUE(SUBSTITUTE(連結実質赤字比率に係る赤字・黒字の構成分析!I$40,"▲", "-")), 2)), NA())</f>
        <v>1.06</v>
      </c>
      <c r="I30" s="181" t="e">
        <f>IF(ROUND(VALUE(SUBSTITUTE(連結実質赤字比率に係る赤字・黒字の構成分析!I$40,"▲", "-")), 2) &gt;= 0, ABS(ROUND(VALUE(SUBSTITUTE(連結実質赤字比率に係る赤字・黒字の構成分析!I$40,"▲", "-")), 2)), NA())</f>
        <v>#N/A</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7.0000000000000007E-2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1.51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0.46</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1.07</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1.19</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8.3699999999999992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7.75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7.41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7.26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8.19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7.56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7.52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3614</v>
      </c>
      <c r="E42" s="182"/>
      <c r="F42" s="182"/>
      <c r="G42" s="182">
        <f>'実質公債費比率（分子）の構造'!L$52</f>
        <v>3477</v>
      </c>
      <c r="H42" s="182"/>
      <c r="I42" s="182"/>
      <c r="J42" s="182">
        <f>'実質公債費比率（分子）の構造'!M$52</f>
        <v>3370</v>
      </c>
      <c r="K42" s="182"/>
      <c r="L42" s="182"/>
      <c r="M42" s="182">
        <f>'実質公債費比率（分子）の構造'!N$52</f>
        <v>3326</v>
      </c>
      <c r="N42" s="182"/>
      <c r="O42" s="182"/>
      <c r="P42" s="182">
        <f>'実質公債費比率（分子）の構造'!O$52</f>
        <v>3199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v>
      </c>
      <c r="C44" s="182"/>
      <c r="D44" s="182"/>
      <c r="E44" s="182">
        <f>'実質公債費比率（分子）の構造'!L$50</f>
        <v>1</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92</v>
      </c>
      <c r="C45" s="182"/>
      <c r="D45" s="182"/>
      <c r="E45" s="182">
        <f>'実質公債費比率（分子）の構造'!L$49</f>
        <v>100</v>
      </c>
      <c r="F45" s="182"/>
      <c r="G45" s="182"/>
      <c r="H45" s="182">
        <f>'実質公債費比率（分子）の構造'!M$49</f>
        <v>107</v>
      </c>
      <c r="I45" s="182"/>
      <c r="J45" s="182"/>
      <c r="K45" s="182">
        <f>'実質公債費比率（分子）の構造'!N$49</f>
        <v>97</v>
      </c>
      <c r="L45" s="182"/>
      <c r="M45" s="182"/>
      <c r="N45" s="182">
        <f>'実質公債費比率（分子）の構造'!O$49</f>
        <v>117</v>
      </c>
      <c r="O45" s="182"/>
      <c r="P45" s="182"/>
    </row>
    <row r="46" spans="1:16" x14ac:dyDescent="0.15">
      <c r="A46" s="182" t="s">
        <v>67</v>
      </c>
      <c r="B46" s="182">
        <f>'実質公債費比率（分子）の構造'!K$48</f>
        <v>1475</v>
      </c>
      <c r="C46" s="182"/>
      <c r="D46" s="182"/>
      <c r="E46" s="182">
        <f>'実質公債費比率（分子）の構造'!L$48</f>
        <v>1497</v>
      </c>
      <c r="F46" s="182"/>
      <c r="G46" s="182"/>
      <c r="H46" s="182">
        <f>'実質公債費比率（分子）の構造'!M$48</f>
        <v>1587</v>
      </c>
      <c r="I46" s="182"/>
      <c r="J46" s="182"/>
      <c r="K46" s="182">
        <f>'実質公債費比率（分子）の構造'!N$48</f>
        <v>1560</v>
      </c>
      <c r="L46" s="182"/>
      <c r="M46" s="182"/>
      <c r="N46" s="182">
        <f>'実質公債費比率（分子）の構造'!O$48</f>
        <v>1543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3487</v>
      </c>
      <c r="C49" s="182"/>
      <c r="D49" s="182"/>
      <c r="E49" s="182">
        <f>'実質公債費比率（分子）の構造'!L$45</f>
        <v>3256</v>
      </c>
      <c r="F49" s="182"/>
      <c r="G49" s="182"/>
      <c r="H49" s="182">
        <f>'実質公債費比率（分子）の構造'!M$45</f>
        <v>3033</v>
      </c>
      <c r="I49" s="182"/>
      <c r="J49" s="182"/>
      <c r="K49" s="182">
        <f>'実質公債費比率（分子）の構造'!N$45</f>
        <v>2826</v>
      </c>
      <c r="L49" s="182"/>
      <c r="M49" s="182"/>
      <c r="N49" s="182">
        <f>'実質公債費比率（分子）の構造'!O$45</f>
        <v>2711</v>
      </c>
      <c r="O49" s="182"/>
      <c r="P49" s="182"/>
    </row>
    <row r="50" spans="1:16" x14ac:dyDescent="0.15">
      <c r="A50" s="182" t="s">
        <v>71</v>
      </c>
      <c r="B50" s="182" t="e">
        <f>NA()</f>
        <v>#N/A</v>
      </c>
      <c r="C50" s="182">
        <f>IF(ISNUMBER('実質公債費比率（分子）の構造'!K$53),'実質公債費比率（分子）の構造'!K$53,NA())</f>
        <v>1442</v>
      </c>
      <c r="D50" s="182" t="e">
        <f>NA()</f>
        <v>#N/A</v>
      </c>
      <c r="E50" s="182" t="e">
        <f>NA()</f>
        <v>#N/A</v>
      </c>
      <c r="F50" s="182">
        <f>IF(ISNUMBER('実質公債費比率（分子）の構造'!L$53),'実質公債費比率（分子）の構造'!L$53,NA())</f>
        <v>1377</v>
      </c>
      <c r="G50" s="182" t="e">
        <f>NA()</f>
        <v>#N/A</v>
      </c>
      <c r="H50" s="182" t="e">
        <f>NA()</f>
        <v>#N/A</v>
      </c>
      <c r="I50" s="182">
        <f>IF(ISNUMBER('実質公債費比率（分子）の構造'!M$53),'実質公債費比率（分子）の構造'!M$53,NA())</f>
        <v>1357</v>
      </c>
      <c r="J50" s="182" t="e">
        <f>NA()</f>
        <v>#N/A</v>
      </c>
      <c r="K50" s="182" t="e">
        <f>NA()</f>
        <v>#N/A</v>
      </c>
      <c r="L50" s="182">
        <f>IF(ISNUMBER('実質公債費比率（分子）の構造'!N$53),'実質公債費比率（分子）の構造'!N$53,NA())</f>
        <v>1157</v>
      </c>
      <c r="M50" s="182" t="e">
        <f>NA()</f>
        <v>#N/A</v>
      </c>
      <c r="N50" s="182" t="e">
        <f>NA()</f>
        <v>#N/A</v>
      </c>
      <c r="O50" s="182">
        <f>IF(ISNUMBER('実質公債費比率（分子）の構造'!O$53),'実質公債費比率（分子）の構造'!O$53,NA())</f>
        <v>1172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34897</v>
      </c>
      <c r="E56" s="181"/>
      <c r="F56" s="181"/>
      <c r="G56" s="181">
        <f>'将来負担比率（分子）の構造'!J$52</f>
        <v>33952</v>
      </c>
      <c r="H56" s="181"/>
      <c r="I56" s="181"/>
      <c r="J56" s="181">
        <f>'将来負担比率（分子）の構造'!K$52</f>
        <v>33610</v>
      </c>
      <c r="K56" s="181"/>
      <c r="L56" s="181"/>
      <c r="M56" s="181">
        <f>'将来負担比率（分子）の構造'!L$52</f>
        <v>35046</v>
      </c>
      <c r="N56" s="181"/>
      <c r="O56" s="181"/>
      <c r="P56" s="181">
        <f>'将来負担比率（分子）の構造'!M$52</f>
        <v>36579</v>
      </c>
    </row>
    <row r="57" spans="1:16" x14ac:dyDescent="0.15">
      <c r="A57" s="181" t="s">
        <v>42</v>
      </c>
      <c r="B57" s="181"/>
      <c r="C57" s="181"/>
      <c r="D57" s="181">
        <f>'将来負担比率（分子）の構造'!I$51</f>
        <v>2047</v>
      </c>
      <c r="E57" s="181"/>
      <c r="F57" s="181"/>
      <c r="G57" s="181">
        <f>'将来負担比率（分子）の構造'!J$51</f>
        <v>1919</v>
      </c>
      <c r="H57" s="181"/>
      <c r="I57" s="181"/>
      <c r="J57" s="181">
        <f>'将来負担比率（分子）の構造'!K$51</f>
        <v>2229</v>
      </c>
      <c r="K57" s="181"/>
      <c r="L57" s="181"/>
      <c r="M57" s="181">
        <f>'将来負担比率（分子）の構造'!L$51</f>
        <v>2207</v>
      </c>
      <c r="N57" s="181"/>
      <c r="O57" s="181"/>
      <c r="P57" s="181">
        <f>'将来負担比率（分子）の構造'!M$51</f>
        <v>1926</v>
      </c>
    </row>
    <row r="58" spans="1:16" x14ac:dyDescent="0.15">
      <c r="A58" s="181" t="s">
        <v>41</v>
      </c>
      <c r="B58" s="181"/>
      <c r="C58" s="181"/>
      <c r="D58" s="181">
        <f>'将来負担比率（分子）の構造'!I$50</f>
        <v>13602</v>
      </c>
      <c r="E58" s="181"/>
      <c r="F58" s="181"/>
      <c r="G58" s="181">
        <f>'将来負担比率（分子）の構造'!J$50</f>
        <v>15326</v>
      </c>
      <c r="H58" s="181"/>
      <c r="I58" s="181"/>
      <c r="J58" s="181">
        <f>'将来負担比率（分子）の構造'!K$50</f>
        <v>16191</v>
      </c>
      <c r="K58" s="181"/>
      <c r="L58" s="181"/>
      <c r="M58" s="181">
        <f>'将来負担比率（分子）の構造'!L$50</f>
        <v>16363</v>
      </c>
      <c r="N58" s="181"/>
      <c r="O58" s="181"/>
      <c r="P58" s="181">
        <f>'将来負担比率（分子）の構造'!M$50</f>
        <v>15564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3219</v>
      </c>
      <c r="C62" s="181"/>
      <c r="D62" s="181"/>
      <c r="E62" s="181">
        <f>'将来負担比率（分子）の構造'!J$45</f>
        <v>2972</v>
      </c>
      <c r="F62" s="181"/>
      <c r="G62" s="181"/>
      <c r="H62" s="181">
        <f>'将来負担比率（分子）の構造'!K$45</f>
        <v>2594</v>
      </c>
      <c r="I62" s="181"/>
      <c r="J62" s="181"/>
      <c r="K62" s="181">
        <f>'将来負担比率（分子）の構造'!L$45</f>
        <v>2310</v>
      </c>
      <c r="L62" s="181"/>
      <c r="M62" s="181"/>
      <c r="N62" s="181">
        <f>'将来負担比率（分子）の構造'!M$45</f>
        <v>2154</v>
      </c>
      <c r="O62" s="181"/>
      <c r="P62" s="181"/>
    </row>
    <row r="63" spans="1:16" x14ac:dyDescent="0.15">
      <c r="A63" s="181" t="s">
        <v>34</v>
      </c>
      <c r="B63" s="181">
        <f>'将来負担比率（分子）の構造'!I$44</f>
        <v>682</v>
      </c>
      <c r="C63" s="181"/>
      <c r="D63" s="181"/>
      <c r="E63" s="181">
        <f>'将来負担比率（分子）の構造'!J$44</f>
        <v>680</v>
      </c>
      <c r="F63" s="181"/>
      <c r="G63" s="181"/>
      <c r="H63" s="181">
        <f>'将来負担比率（分子）の構造'!K$44</f>
        <v>749</v>
      </c>
      <c r="I63" s="181"/>
      <c r="J63" s="181"/>
      <c r="K63" s="181">
        <f>'将来負担比率（分子）の構造'!L$44</f>
        <v>730</v>
      </c>
      <c r="L63" s="181"/>
      <c r="M63" s="181"/>
      <c r="N63" s="181">
        <f>'将来負担比率（分子）の構造'!M$44</f>
        <v>2067</v>
      </c>
      <c r="O63" s="181"/>
      <c r="P63" s="181"/>
    </row>
    <row r="64" spans="1:16" x14ac:dyDescent="0.15">
      <c r="A64" s="181" t="s">
        <v>33</v>
      </c>
      <c r="B64" s="181">
        <f>'将来負担比率（分子）の構造'!I$43</f>
        <v>19511</v>
      </c>
      <c r="C64" s="181"/>
      <c r="D64" s="181"/>
      <c r="E64" s="181">
        <f>'将来負担比率（分子）の構造'!J$43</f>
        <v>19065</v>
      </c>
      <c r="F64" s="181"/>
      <c r="G64" s="181"/>
      <c r="H64" s="181">
        <f>'将来負担比率（分子）の構造'!K$43</f>
        <v>17920</v>
      </c>
      <c r="I64" s="181"/>
      <c r="J64" s="181"/>
      <c r="K64" s="181">
        <f>'将来負担比率（分子）の構造'!L$43</f>
        <v>17570</v>
      </c>
      <c r="L64" s="181"/>
      <c r="M64" s="181"/>
      <c r="N64" s="181">
        <f>'将来負担比率（分子）の構造'!M$43</f>
        <v>16731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27943</v>
      </c>
      <c r="C66" s="181"/>
      <c r="D66" s="181"/>
      <c r="E66" s="181">
        <f>'将来負担比率（分子）の構造'!J$41</f>
        <v>27840</v>
      </c>
      <c r="F66" s="181"/>
      <c r="G66" s="181"/>
      <c r="H66" s="181">
        <f>'将来負担比率（分子）の構造'!K$41</f>
        <v>28626</v>
      </c>
      <c r="I66" s="181"/>
      <c r="J66" s="181"/>
      <c r="K66" s="181">
        <f>'将来負担比率（分子）の構造'!L$41</f>
        <v>31154</v>
      </c>
      <c r="L66" s="181"/>
      <c r="M66" s="181"/>
      <c r="N66" s="181">
        <f>'将来負担比率（分子）の構造'!M$41</f>
        <v>34895</v>
      </c>
      <c r="O66" s="181"/>
      <c r="P66" s="181"/>
    </row>
    <row r="67" spans="1:16" x14ac:dyDescent="0.15">
      <c r="A67" s="181" t="s">
        <v>75</v>
      </c>
      <c r="B67" s="181" t="e">
        <f>NA()</f>
        <v>#N/A</v>
      </c>
      <c r="C67" s="181">
        <f>IF(ISNUMBER('将来負担比率（分子）の構造'!I$53), IF('将来負担比率（分子）の構造'!I$53 &lt; 0, 0, '将来負担比率（分子）の構造'!I$53), NA())</f>
        <v>810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1778</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5520</v>
      </c>
      <c r="C72" s="185">
        <f>基金残高に係る経年分析!G55</f>
        <v>5281</v>
      </c>
      <c r="D72" s="185">
        <f>基金残高に係る経年分析!H55</f>
        <v>4310</v>
      </c>
    </row>
    <row r="73" spans="1:16" x14ac:dyDescent="0.15">
      <c r="A73" s="184" t="s">
        <v>78</v>
      </c>
      <c r="B73" s="185">
        <f>基金残高に係る経年分析!F56</f>
        <v>3419</v>
      </c>
      <c r="C73" s="185">
        <f>基金残高に係る経年分析!G56</f>
        <v>3408</v>
      </c>
      <c r="D73" s="185">
        <f>基金残高に係る経年分析!H56</f>
        <v>3371</v>
      </c>
    </row>
    <row r="74" spans="1:16" x14ac:dyDescent="0.15">
      <c r="A74" s="184" t="s">
        <v>79</v>
      </c>
      <c r="B74" s="185">
        <f>基金残高に係る経年分析!F57</f>
        <v>7746</v>
      </c>
      <c r="C74" s="185">
        <f>基金残高に係る経年分析!G57</f>
        <v>8123</v>
      </c>
      <c r="D74" s="185">
        <f>基金残高に係る経年分析!H57</f>
        <v>8357</v>
      </c>
    </row>
  </sheetData>
  <sheetProtection algorithmName="SHA-512" hashValue="WWu/s3Fh+7c44ktFYRqMsOcEJzQn/h0ozrCAV2Zw2A0K4kVNLkI31/FDuuhJ22RPkSY+EdT1KENVWmtKjTSXAA==" saltValue="wV8evqgBOApKgkPf91Kb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226</v>
      </c>
      <c r="C5" s="672"/>
      <c r="D5" s="672"/>
      <c r="E5" s="672"/>
      <c r="F5" s="672"/>
      <c r="G5" s="672"/>
      <c r="H5" s="672"/>
      <c r="I5" s="672"/>
      <c r="J5" s="672"/>
      <c r="K5" s="672"/>
      <c r="L5" s="672"/>
      <c r="M5" s="672"/>
      <c r="N5" s="672"/>
      <c r="O5" s="672"/>
      <c r="P5" s="672"/>
      <c r="Q5" s="673"/>
      <c r="R5" s="674">
        <v>7114336</v>
      </c>
      <c r="S5" s="675"/>
      <c r="T5" s="675"/>
      <c r="U5" s="675"/>
      <c r="V5" s="675"/>
      <c r="W5" s="675"/>
      <c r="X5" s="675"/>
      <c r="Y5" s="676"/>
      <c r="Z5" s="677">
        <v>15.7</v>
      </c>
      <c r="AA5" s="677"/>
      <c r="AB5" s="677"/>
      <c r="AC5" s="677"/>
      <c r="AD5" s="678">
        <v>6855891</v>
      </c>
      <c r="AE5" s="678"/>
      <c r="AF5" s="678"/>
      <c r="AG5" s="678"/>
      <c r="AH5" s="678"/>
      <c r="AI5" s="678"/>
      <c r="AJ5" s="678"/>
      <c r="AK5" s="678"/>
      <c r="AL5" s="679">
        <v>39.200000000000003</v>
      </c>
      <c r="AM5" s="680"/>
      <c r="AN5" s="680"/>
      <c r="AO5" s="681"/>
      <c r="AP5" s="671" t="s">
        <v>227</v>
      </c>
      <c r="AQ5" s="672"/>
      <c r="AR5" s="672"/>
      <c r="AS5" s="672"/>
      <c r="AT5" s="672"/>
      <c r="AU5" s="672"/>
      <c r="AV5" s="672"/>
      <c r="AW5" s="672"/>
      <c r="AX5" s="672"/>
      <c r="AY5" s="672"/>
      <c r="AZ5" s="672"/>
      <c r="BA5" s="672"/>
      <c r="BB5" s="672"/>
      <c r="BC5" s="672"/>
      <c r="BD5" s="672"/>
      <c r="BE5" s="672"/>
      <c r="BF5" s="673"/>
      <c r="BG5" s="685">
        <v>6836777</v>
      </c>
      <c r="BH5" s="686"/>
      <c r="BI5" s="686"/>
      <c r="BJ5" s="686"/>
      <c r="BK5" s="686"/>
      <c r="BL5" s="686"/>
      <c r="BM5" s="686"/>
      <c r="BN5" s="687"/>
      <c r="BO5" s="688">
        <v>96.1</v>
      </c>
      <c r="BP5" s="688"/>
      <c r="BQ5" s="688"/>
      <c r="BR5" s="688"/>
      <c r="BS5" s="689">
        <v>56079</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220</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x14ac:dyDescent="0.15">
      <c r="B6" s="682" t="s">
        <v>231</v>
      </c>
      <c r="C6" s="683"/>
      <c r="D6" s="683"/>
      <c r="E6" s="683"/>
      <c r="F6" s="683"/>
      <c r="G6" s="683"/>
      <c r="H6" s="683"/>
      <c r="I6" s="683"/>
      <c r="J6" s="683"/>
      <c r="K6" s="683"/>
      <c r="L6" s="683"/>
      <c r="M6" s="683"/>
      <c r="N6" s="683"/>
      <c r="O6" s="683"/>
      <c r="P6" s="683"/>
      <c r="Q6" s="684"/>
      <c r="R6" s="685">
        <v>399192</v>
      </c>
      <c r="S6" s="686"/>
      <c r="T6" s="686"/>
      <c r="U6" s="686"/>
      <c r="V6" s="686"/>
      <c r="W6" s="686"/>
      <c r="X6" s="686"/>
      <c r="Y6" s="687"/>
      <c r="Z6" s="688">
        <v>0.9</v>
      </c>
      <c r="AA6" s="688"/>
      <c r="AB6" s="688"/>
      <c r="AC6" s="688"/>
      <c r="AD6" s="689">
        <v>399192</v>
      </c>
      <c r="AE6" s="689"/>
      <c r="AF6" s="689"/>
      <c r="AG6" s="689"/>
      <c r="AH6" s="689"/>
      <c r="AI6" s="689"/>
      <c r="AJ6" s="689"/>
      <c r="AK6" s="689"/>
      <c r="AL6" s="690">
        <v>2.2999999999999998</v>
      </c>
      <c r="AM6" s="691"/>
      <c r="AN6" s="691"/>
      <c r="AO6" s="692"/>
      <c r="AP6" s="682" t="s">
        <v>232</v>
      </c>
      <c r="AQ6" s="683"/>
      <c r="AR6" s="683"/>
      <c r="AS6" s="683"/>
      <c r="AT6" s="683"/>
      <c r="AU6" s="683"/>
      <c r="AV6" s="683"/>
      <c r="AW6" s="683"/>
      <c r="AX6" s="683"/>
      <c r="AY6" s="683"/>
      <c r="AZ6" s="683"/>
      <c r="BA6" s="683"/>
      <c r="BB6" s="683"/>
      <c r="BC6" s="683"/>
      <c r="BD6" s="683"/>
      <c r="BE6" s="683"/>
      <c r="BF6" s="684"/>
      <c r="BG6" s="685">
        <v>6836777</v>
      </c>
      <c r="BH6" s="686"/>
      <c r="BI6" s="686"/>
      <c r="BJ6" s="686"/>
      <c r="BK6" s="686"/>
      <c r="BL6" s="686"/>
      <c r="BM6" s="686"/>
      <c r="BN6" s="687"/>
      <c r="BO6" s="688">
        <v>96.1</v>
      </c>
      <c r="BP6" s="688"/>
      <c r="BQ6" s="688"/>
      <c r="BR6" s="688"/>
      <c r="BS6" s="689">
        <v>56079</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213656</v>
      </c>
      <c r="CS6" s="686"/>
      <c r="CT6" s="686"/>
      <c r="CU6" s="686"/>
      <c r="CV6" s="686"/>
      <c r="CW6" s="686"/>
      <c r="CX6" s="686"/>
      <c r="CY6" s="687"/>
      <c r="CZ6" s="679">
        <v>0.5</v>
      </c>
      <c r="DA6" s="680"/>
      <c r="DB6" s="680"/>
      <c r="DC6" s="699"/>
      <c r="DD6" s="694" t="s">
        <v>234</v>
      </c>
      <c r="DE6" s="686"/>
      <c r="DF6" s="686"/>
      <c r="DG6" s="686"/>
      <c r="DH6" s="686"/>
      <c r="DI6" s="686"/>
      <c r="DJ6" s="686"/>
      <c r="DK6" s="686"/>
      <c r="DL6" s="686"/>
      <c r="DM6" s="686"/>
      <c r="DN6" s="686"/>
      <c r="DO6" s="686"/>
      <c r="DP6" s="687"/>
      <c r="DQ6" s="694">
        <v>213656</v>
      </c>
      <c r="DR6" s="686"/>
      <c r="DS6" s="686"/>
      <c r="DT6" s="686"/>
      <c r="DU6" s="686"/>
      <c r="DV6" s="686"/>
      <c r="DW6" s="686"/>
      <c r="DX6" s="686"/>
      <c r="DY6" s="686"/>
      <c r="DZ6" s="686"/>
      <c r="EA6" s="686"/>
      <c r="EB6" s="686"/>
      <c r="EC6" s="695"/>
    </row>
    <row r="7" spans="2:143" ht="11.25" customHeight="1" x14ac:dyDescent="0.15">
      <c r="B7" s="682" t="s">
        <v>235</v>
      </c>
      <c r="C7" s="683"/>
      <c r="D7" s="683"/>
      <c r="E7" s="683"/>
      <c r="F7" s="683"/>
      <c r="G7" s="683"/>
      <c r="H7" s="683"/>
      <c r="I7" s="683"/>
      <c r="J7" s="683"/>
      <c r="K7" s="683"/>
      <c r="L7" s="683"/>
      <c r="M7" s="683"/>
      <c r="N7" s="683"/>
      <c r="O7" s="683"/>
      <c r="P7" s="683"/>
      <c r="Q7" s="684"/>
      <c r="R7" s="685">
        <v>5363</v>
      </c>
      <c r="S7" s="686"/>
      <c r="T7" s="686"/>
      <c r="U7" s="686"/>
      <c r="V7" s="686"/>
      <c r="W7" s="686"/>
      <c r="X7" s="686"/>
      <c r="Y7" s="687"/>
      <c r="Z7" s="688">
        <v>0</v>
      </c>
      <c r="AA7" s="688"/>
      <c r="AB7" s="688"/>
      <c r="AC7" s="688"/>
      <c r="AD7" s="689">
        <v>5363</v>
      </c>
      <c r="AE7" s="689"/>
      <c r="AF7" s="689"/>
      <c r="AG7" s="689"/>
      <c r="AH7" s="689"/>
      <c r="AI7" s="689"/>
      <c r="AJ7" s="689"/>
      <c r="AK7" s="689"/>
      <c r="AL7" s="690">
        <v>0</v>
      </c>
      <c r="AM7" s="691"/>
      <c r="AN7" s="691"/>
      <c r="AO7" s="692"/>
      <c r="AP7" s="682" t="s">
        <v>236</v>
      </c>
      <c r="AQ7" s="683"/>
      <c r="AR7" s="683"/>
      <c r="AS7" s="683"/>
      <c r="AT7" s="683"/>
      <c r="AU7" s="683"/>
      <c r="AV7" s="683"/>
      <c r="AW7" s="683"/>
      <c r="AX7" s="683"/>
      <c r="AY7" s="683"/>
      <c r="AZ7" s="683"/>
      <c r="BA7" s="683"/>
      <c r="BB7" s="683"/>
      <c r="BC7" s="683"/>
      <c r="BD7" s="683"/>
      <c r="BE7" s="683"/>
      <c r="BF7" s="684"/>
      <c r="BG7" s="685">
        <v>3035066</v>
      </c>
      <c r="BH7" s="686"/>
      <c r="BI7" s="686"/>
      <c r="BJ7" s="686"/>
      <c r="BK7" s="686"/>
      <c r="BL7" s="686"/>
      <c r="BM7" s="686"/>
      <c r="BN7" s="687"/>
      <c r="BO7" s="688">
        <v>42.7</v>
      </c>
      <c r="BP7" s="688"/>
      <c r="BQ7" s="688"/>
      <c r="BR7" s="688"/>
      <c r="BS7" s="689">
        <v>56079</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10307370</v>
      </c>
      <c r="CS7" s="686"/>
      <c r="CT7" s="686"/>
      <c r="CU7" s="686"/>
      <c r="CV7" s="686"/>
      <c r="CW7" s="686"/>
      <c r="CX7" s="686"/>
      <c r="CY7" s="687"/>
      <c r="CZ7" s="688">
        <v>23.9</v>
      </c>
      <c r="DA7" s="688"/>
      <c r="DB7" s="688"/>
      <c r="DC7" s="688"/>
      <c r="DD7" s="694">
        <v>485757</v>
      </c>
      <c r="DE7" s="686"/>
      <c r="DF7" s="686"/>
      <c r="DG7" s="686"/>
      <c r="DH7" s="686"/>
      <c r="DI7" s="686"/>
      <c r="DJ7" s="686"/>
      <c r="DK7" s="686"/>
      <c r="DL7" s="686"/>
      <c r="DM7" s="686"/>
      <c r="DN7" s="686"/>
      <c r="DO7" s="686"/>
      <c r="DP7" s="687"/>
      <c r="DQ7" s="694">
        <v>2917998</v>
      </c>
      <c r="DR7" s="686"/>
      <c r="DS7" s="686"/>
      <c r="DT7" s="686"/>
      <c r="DU7" s="686"/>
      <c r="DV7" s="686"/>
      <c r="DW7" s="686"/>
      <c r="DX7" s="686"/>
      <c r="DY7" s="686"/>
      <c r="DZ7" s="686"/>
      <c r="EA7" s="686"/>
      <c r="EB7" s="686"/>
      <c r="EC7" s="695"/>
    </row>
    <row r="8" spans="2:143" ht="11.25" customHeight="1" x14ac:dyDescent="0.15">
      <c r="B8" s="682" t="s">
        <v>238</v>
      </c>
      <c r="C8" s="683"/>
      <c r="D8" s="683"/>
      <c r="E8" s="683"/>
      <c r="F8" s="683"/>
      <c r="G8" s="683"/>
      <c r="H8" s="683"/>
      <c r="I8" s="683"/>
      <c r="J8" s="683"/>
      <c r="K8" s="683"/>
      <c r="L8" s="683"/>
      <c r="M8" s="683"/>
      <c r="N8" s="683"/>
      <c r="O8" s="683"/>
      <c r="P8" s="683"/>
      <c r="Q8" s="684"/>
      <c r="R8" s="685">
        <v>11336</v>
      </c>
      <c r="S8" s="686"/>
      <c r="T8" s="686"/>
      <c r="U8" s="686"/>
      <c r="V8" s="686"/>
      <c r="W8" s="686"/>
      <c r="X8" s="686"/>
      <c r="Y8" s="687"/>
      <c r="Z8" s="688">
        <v>0</v>
      </c>
      <c r="AA8" s="688"/>
      <c r="AB8" s="688"/>
      <c r="AC8" s="688"/>
      <c r="AD8" s="689">
        <v>11336</v>
      </c>
      <c r="AE8" s="689"/>
      <c r="AF8" s="689"/>
      <c r="AG8" s="689"/>
      <c r="AH8" s="689"/>
      <c r="AI8" s="689"/>
      <c r="AJ8" s="689"/>
      <c r="AK8" s="689"/>
      <c r="AL8" s="690">
        <v>0.1</v>
      </c>
      <c r="AM8" s="691"/>
      <c r="AN8" s="691"/>
      <c r="AO8" s="692"/>
      <c r="AP8" s="682" t="s">
        <v>239</v>
      </c>
      <c r="AQ8" s="683"/>
      <c r="AR8" s="683"/>
      <c r="AS8" s="683"/>
      <c r="AT8" s="683"/>
      <c r="AU8" s="683"/>
      <c r="AV8" s="683"/>
      <c r="AW8" s="683"/>
      <c r="AX8" s="683"/>
      <c r="AY8" s="683"/>
      <c r="AZ8" s="683"/>
      <c r="BA8" s="683"/>
      <c r="BB8" s="683"/>
      <c r="BC8" s="683"/>
      <c r="BD8" s="683"/>
      <c r="BE8" s="683"/>
      <c r="BF8" s="684"/>
      <c r="BG8" s="685">
        <v>106707</v>
      </c>
      <c r="BH8" s="686"/>
      <c r="BI8" s="686"/>
      <c r="BJ8" s="686"/>
      <c r="BK8" s="686"/>
      <c r="BL8" s="686"/>
      <c r="BM8" s="686"/>
      <c r="BN8" s="687"/>
      <c r="BO8" s="688">
        <v>1.5</v>
      </c>
      <c r="BP8" s="688"/>
      <c r="BQ8" s="688"/>
      <c r="BR8" s="688"/>
      <c r="BS8" s="694" t="s">
        <v>129</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11584058</v>
      </c>
      <c r="CS8" s="686"/>
      <c r="CT8" s="686"/>
      <c r="CU8" s="686"/>
      <c r="CV8" s="686"/>
      <c r="CW8" s="686"/>
      <c r="CX8" s="686"/>
      <c r="CY8" s="687"/>
      <c r="CZ8" s="688">
        <v>26.9</v>
      </c>
      <c r="DA8" s="688"/>
      <c r="DB8" s="688"/>
      <c r="DC8" s="688"/>
      <c r="DD8" s="694">
        <v>159580</v>
      </c>
      <c r="DE8" s="686"/>
      <c r="DF8" s="686"/>
      <c r="DG8" s="686"/>
      <c r="DH8" s="686"/>
      <c r="DI8" s="686"/>
      <c r="DJ8" s="686"/>
      <c r="DK8" s="686"/>
      <c r="DL8" s="686"/>
      <c r="DM8" s="686"/>
      <c r="DN8" s="686"/>
      <c r="DO8" s="686"/>
      <c r="DP8" s="687"/>
      <c r="DQ8" s="694">
        <v>4523187</v>
      </c>
      <c r="DR8" s="686"/>
      <c r="DS8" s="686"/>
      <c r="DT8" s="686"/>
      <c r="DU8" s="686"/>
      <c r="DV8" s="686"/>
      <c r="DW8" s="686"/>
      <c r="DX8" s="686"/>
      <c r="DY8" s="686"/>
      <c r="DZ8" s="686"/>
      <c r="EA8" s="686"/>
      <c r="EB8" s="686"/>
      <c r="EC8" s="695"/>
    </row>
    <row r="9" spans="2:143" ht="11.25" customHeight="1" x14ac:dyDescent="0.15">
      <c r="B9" s="682" t="s">
        <v>241</v>
      </c>
      <c r="C9" s="683"/>
      <c r="D9" s="683"/>
      <c r="E9" s="683"/>
      <c r="F9" s="683"/>
      <c r="G9" s="683"/>
      <c r="H9" s="683"/>
      <c r="I9" s="683"/>
      <c r="J9" s="683"/>
      <c r="K9" s="683"/>
      <c r="L9" s="683"/>
      <c r="M9" s="683"/>
      <c r="N9" s="683"/>
      <c r="O9" s="683"/>
      <c r="P9" s="683"/>
      <c r="Q9" s="684"/>
      <c r="R9" s="685">
        <v>13308</v>
      </c>
      <c r="S9" s="686"/>
      <c r="T9" s="686"/>
      <c r="U9" s="686"/>
      <c r="V9" s="686"/>
      <c r="W9" s="686"/>
      <c r="X9" s="686"/>
      <c r="Y9" s="687"/>
      <c r="Z9" s="688">
        <v>0</v>
      </c>
      <c r="AA9" s="688"/>
      <c r="AB9" s="688"/>
      <c r="AC9" s="688"/>
      <c r="AD9" s="689">
        <v>13308</v>
      </c>
      <c r="AE9" s="689"/>
      <c r="AF9" s="689"/>
      <c r="AG9" s="689"/>
      <c r="AH9" s="689"/>
      <c r="AI9" s="689"/>
      <c r="AJ9" s="689"/>
      <c r="AK9" s="689"/>
      <c r="AL9" s="690">
        <v>0.1</v>
      </c>
      <c r="AM9" s="691"/>
      <c r="AN9" s="691"/>
      <c r="AO9" s="692"/>
      <c r="AP9" s="682" t="s">
        <v>242</v>
      </c>
      <c r="AQ9" s="683"/>
      <c r="AR9" s="683"/>
      <c r="AS9" s="683"/>
      <c r="AT9" s="683"/>
      <c r="AU9" s="683"/>
      <c r="AV9" s="683"/>
      <c r="AW9" s="683"/>
      <c r="AX9" s="683"/>
      <c r="AY9" s="683"/>
      <c r="AZ9" s="683"/>
      <c r="BA9" s="683"/>
      <c r="BB9" s="683"/>
      <c r="BC9" s="683"/>
      <c r="BD9" s="683"/>
      <c r="BE9" s="683"/>
      <c r="BF9" s="684"/>
      <c r="BG9" s="685">
        <v>2532672</v>
      </c>
      <c r="BH9" s="686"/>
      <c r="BI9" s="686"/>
      <c r="BJ9" s="686"/>
      <c r="BK9" s="686"/>
      <c r="BL9" s="686"/>
      <c r="BM9" s="686"/>
      <c r="BN9" s="687"/>
      <c r="BO9" s="688">
        <v>35.6</v>
      </c>
      <c r="BP9" s="688"/>
      <c r="BQ9" s="688"/>
      <c r="BR9" s="688"/>
      <c r="BS9" s="694" t="s">
        <v>175</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3054836</v>
      </c>
      <c r="CS9" s="686"/>
      <c r="CT9" s="686"/>
      <c r="CU9" s="686"/>
      <c r="CV9" s="686"/>
      <c r="CW9" s="686"/>
      <c r="CX9" s="686"/>
      <c r="CY9" s="687"/>
      <c r="CZ9" s="688">
        <v>7.1</v>
      </c>
      <c r="DA9" s="688"/>
      <c r="DB9" s="688"/>
      <c r="DC9" s="688"/>
      <c r="DD9" s="694">
        <v>1306</v>
      </c>
      <c r="DE9" s="686"/>
      <c r="DF9" s="686"/>
      <c r="DG9" s="686"/>
      <c r="DH9" s="686"/>
      <c r="DI9" s="686"/>
      <c r="DJ9" s="686"/>
      <c r="DK9" s="686"/>
      <c r="DL9" s="686"/>
      <c r="DM9" s="686"/>
      <c r="DN9" s="686"/>
      <c r="DO9" s="686"/>
      <c r="DP9" s="687"/>
      <c r="DQ9" s="694">
        <v>2914308</v>
      </c>
      <c r="DR9" s="686"/>
      <c r="DS9" s="686"/>
      <c r="DT9" s="686"/>
      <c r="DU9" s="686"/>
      <c r="DV9" s="686"/>
      <c r="DW9" s="686"/>
      <c r="DX9" s="686"/>
      <c r="DY9" s="686"/>
      <c r="DZ9" s="686"/>
      <c r="EA9" s="686"/>
      <c r="EB9" s="686"/>
      <c r="EC9" s="695"/>
    </row>
    <row r="10" spans="2:143" ht="11.25" customHeight="1" x14ac:dyDescent="0.15">
      <c r="B10" s="682" t="s">
        <v>244</v>
      </c>
      <c r="C10" s="683"/>
      <c r="D10" s="683"/>
      <c r="E10" s="683"/>
      <c r="F10" s="683"/>
      <c r="G10" s="683"/>
      <c r="H10" s="683"/>
      <c r="I10" s="683"/>
      <c r="J10" s="683"/>
      <c r="K10" s="683"/>
      <c r="L10" s="683"/>
      <c r="M10" s="683"/>
      <c r="N10" s="683"/>
      <c r="O10" s="683"/>
      <c r="P10" s="683"/>
      <c r="Q10" s="684"/>
      <c r="R10" s="685" t="s">
        <v>234</v>
      </c>
      <c r="S10" s="686"/>
      <c r="T10" s="686"/>
      <c r="U10" s="686"/>
      <c r="V10" s="686"/>
      <c r="W10" s="686"/>
      <c r="X10" s="686"/>
      <c r="Y10" s="687"/>
      <c r="Z10" s="688" t="s">
        <v>234</v>
      </c>
      <c r="AA10" s="688"/>
      <c r="AB10" s="688"/>
      <c r="AC10" s="688"/>
      <c r="AD10" s="689" t="s">
        <v>129</v>
      </c>
      <c r="AE10" s="689"/>
      <c r="AF10" s="689"/>
      <c r="AG10" s="689"/>
      <c r="AH10" s="689"/>
      <c r="AI10" s="689"/>
      <c r="AJ10" s="689"/>
      <c r="AK10" s="689"/>
      <c r="AL10" s="690" t="s">
        <v>234</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159872</v>
      </c>
      <c r="BH10" s="686"/>
      <c r="BI10" s="686"/>
      <c r="BJ10" s="686"/>
      <c r="BK10" s="686"/>
      <c r="BL10" s="686"/>
      <c r="BM10" s="686"/>
      <c r="BN10" s="687"/>
      <c r="BO10" s="688">
        <v>2.2000000000000002</v>
      </c>
      <c r="BP10" s="688"/>
      <c r="BQ10" s="688"/>
      <c r="BR10" s="688"/>
      <c r="BS10" s="694" t="s">
        <v>234</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v>28120</v>
      </c>
      <c r="CS10" s="686"/>
      <c r="CT10" s="686"/>
      <c r="CU10" s="686"/>
      <c r="CV10" s="686"/>
      <c r="CW10" s="686"/>
      <c r="CX10" s="686"/>
      <c r="CY10" s="687"/>
      <c r="CZ10" s="688">
        <v>0.1</v>
      </c>
      <c r="DA10" s="688"/>
      <c r="DB10" s="688"/>
      <c r="DC10" s="688"/>
      <c r="DD10" s="694" t="s">
        <v>234</v>
      </c>
      <c r="DE10" s="686"/>
      <c r="DF10" s="686"/>
      <c r="DG10" s="686"/>
      <c r="DH10" s="686"/>
      <c r="DI10" s="686"/>
      <c r="DJ10" s="686"/>
      <c r="DK10" s="686"/>
      <c r="DL10" s="686"/>
      <c r="DM10" s="686"/>
      <c r="DN10" s="686"/>
      <c r="DO10" s="686"/>
      <c r="DP10" s="687"/>
      <c r="DQ10" s="694">
        <v>28100</v>
      </c>
      <c r="DR10" s="686"/>
      <c r="DS10" s="686"/>
      <c r="DT10" s="686"/>
      <c r="DU10" s="686"/>
      <c r="DV10" s="686"/>
      <c r="DW10" s="686"/>
      <c r="DX10" s="686"/>
      <c r="DY10" s="686"/>
      <c r="DZ10" s="686"/>
      <c r="EA10" s="686"/>
      <c r="EB10" s="686"/>
      <c r="EC10" s="695"/>
    </row>
    <row r="11" spans="2:143" ht="11.25" customHeight="1" x14ac:dyDescent="0.15">
      <c r="B11" s="682" t="s">
        <v>247</v>
      </c>
      <c r="C11" s="683"/>
      <c r="D11" s="683"/>
      <c r="E11" s="683"/>
      <c r="F11" s="683"/>
      <c r="G11" s="683"/>
      <c r="H11" s="683"/>
      <c r="I11" s="683"/>
      <c r="J11" s="683"/>
      <c r="K11" s="683"/>
      <c r="L11" s="683"/>
      <c r="M11" s="683"/>
      <c r="N11" s="683"/>
      <c r="O11" s="683"/>
      <c r="P11" s="683"/>
      <c r="Q11" s="684"/>
      <c r="R11" s="685">
        <v>1387379</v>
      </c>
      <c r="S11" s="686"/>
      <c r="T11" s="686"/>
      <c r="U11" s="686"/>
      <c r="V11" s="686"/>
      <c r="W11" s="686"/>
      <c r="X11" s="686"/>
      <c r="Y11" s="687"/>
      <c r="Z11" s="690">
        <v>3.1</v>
      </c>
      <c r="AA11" s="691"/>
      <c r="AB11" s="691"/>
      <c r="AC11" s="703"/>
      <c r="AD11" s="694">
        <v>1387379</v>
      </c>
      <c r="AE11" s="686"/>
      <c r="AF11" s="686"/>
      <c r="AG11" s="686"/>
      <c r="AH11" s="686"/>
      <c r="AI11" s="686"/>
      <c r="AJ11" s="686"/>
      <c r="AK11" s="687"/>
      <c r="AL11" s="690">
        <v>7.9</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235815</v>
      </c>
      <c r="BH11" s="686"/>
      <c r="BI11" s="686"/>
      <c r="BJ11" s="686"/>
      <c r="BK11" s="686"/>
      <c r="BL11" s="686"/>
      <c r="BM11" s="686"/>
      <c r="BN11" s="687"/>
      <c r="BO11" s="688">
        <v>3.3</v>
      </c>
      <c r="BP11" s="688"/>
      <c r="BQ11" s="688"/>
      <c r="BR11" s="688"/>
      <c r="BS11" s="694">
        <v>56079</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1506418</v>
      </c>
      <c r="CS11" s="686"/>
      <c r="CT11" s="686"/>
      <c r="CU11" s="686"/>
      <c r="CV11" s="686"/>
      <c r="CW11" s="686"/>
      <c r="CX11" s="686"/>
      <c r="CY11" s="687"/>
      <c r="CZ11" s="688">
        <v>3.5</v>
      </c>
      <c r="DA11" s="688"/>
      <c r="DB11" s="688"/>
      <c r="DC11" s="688"/>
      <c r="DD11" s="694">
        <v>276147</v>
      </c>
      <c r="DE11" s="686"/>
      <c r="DF11" s="686"/>
      <c r="DG11" s="686"/>
      <c r="DH11" s="686"/>
      <c r="DI11" s="686"/>
      <c r="DJ11" s="686"/>
      <c r="DK11" s="686"/>
      <c r="DL11" s="686"/>
      <c r="DM11" s="686"/>
      <c r="DN11" s="686"/>
      <c r="DO11" s="686"/>
      <c r="DP11" s="687"/>
      <c r="DQ11" s="694">
        <v>902584</v>
      </c>
      <c r="DR11" s="686"/>
      <c r="DS11" s="686"/>
      <c r="DT11" s="686"/>
      <c r="DU11" s="686"/>
      <c r="DV11" s="686"/>
      <c r="DW11" s="686"/>
      <c r="DX11" s="686"/>
      <c r="DY11" s="686"/>
      <c r="DZ11" s="686"/>
      <c r="EA11" s="686"/>
      <c r="EB11" s="686"/>
      <c r="EC11" s="695"/>
    </row>
    <row r="12" spans="2:143" ht="11.25" customHeight="1" x14ac:dyDescent="0.15">
      <c r="B12" s="682" t="s">
        <v>250</v>
      </c>
      <c r="C12" s="683"/>
      <c r="D12" s="683"/>
      <c r="E12" s="683"/>
      <c r="F12" s="683"/>
      <c r="G12" s="683"/>
      <c r="H12" s="683"/>
      <c r="I12" s="683"/>
      <c r="J12" s="683"/>
      <c r="K12" s="683"/>
      <c r="L12" s="683"/>
      <c r="M12" s="683"/>
      <c r="N12" s="683"/>
      <c r="O12" s="683"/>
      <c r="P12" s="683"/>
      <c r="Q12" s="684"/>
      <c r="R12" s="685">
        <v>11652</v>
      </c>
      <c r="S12" s="686"/>
      <c r="T12" s="686"/>
      <c r="U12" s="686"/>
      <c r="V12" s="686"/>
      <c r="W12" s="686"/>
      <c r="X12" s="686"/>
      <c r="Y12" s="687"/>
      <c r="Z12" s="688">
        <v>0</v>
      </c>
      <c r="AA12" s="688"/>
      <c r="AB12" s="688"/>
      <c r="AC12" s="688"/>
      <c r="AD12" s="689">
        <v>11652</v>
      </c>
      <c r="AE12" s="689"/>
      <c r="AF12" s="689"/>
      <c r="AG12" s="689"/>
      <c r="AH12" s="689"/>
      <c r="AI12" s="689"/>
      <c r="AJ12" s="689"/>
      <c r="AK12" s="689"/>
      <c r="AL12" s="690">
        <v>0.1</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3087956</v>
      </c>
      <c r="BH12" s="686"/>
      <c r="BI12" s="686"/>
      <c r="BJ12" s="686"/>
      <c r="BK12" s="686"/>
      <c r="BL12" s="686"/>
      <c r="BM12" s="686"/>
      <c r="BN12" s="687"/>
      <c r="BO12" s="688">
        <v>43.4</v>
      </c>
      <c r="BP12" s="688"/>
      <c r="BQ12" s="688"/>
      <c r="BR12" s="688"/>
      <c r="BS12" s="694" t="s">
        <v>129</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1584011</v>
      </c>
      <c r="CS12" s="686"/>
      <c r="CT12" s="686"/>
      <c r="CU12" s="686"/>
      <c r="CV12" s="686"/>
      <c r="CW12" s="686"/>
      <c r="CX12" s="686"/>
      <c r="CY12" s="687"/>
      <c r="CZ12" s="688">
        <v>3.7</v>
      </c>
      <c r="DA12" s="688"/>
      <c r="DB12" s="688"/>
      <c r="DC12" s="688"/>
      <c r="DD12" s="694">
        <v>407661</v>
      </c>
      <c r="DE12" s="686"/>
      <c r="DF12" s="686"/>
      <c r="DG12" s="686"/>
      <c r="DH12" s="686"/>
      <c r="DI12" s="686"/>
      <c r="DJ12" s="686"/>
      <c r="DK12" s="686"/>
      <c r="DL12" s="686"/>
      <c r="DM12" s="686"/>
      <c r="DN12" s="686"/>
      <c r="DO12" s="686"/>
      <c r="DP12" s="687"/>
      <c r="DQ12" s="694">
        <v>1020910</v>
      </c>
      <c r="DR12" s="686"/>
      <c r="DS12" s="686"/>
      <c r="DT12" s="686"/>
      <c r="DU12" s="686"/>
      <c r="DV12" s="686"/>
      <c r="DW12" s="686"/>
      <c r="DX12" s="686"/>
      <c r="DY12" s="686"/>
      <c r="DZ12" s="686"/>
      <c r="EA12" s="686"/>
      <c r="EB12" s="686"/>
      <c r="EC12" s="695"/>
    </row>
    <row r="13" spans="2:143" ht="11.25" customHeight="1" x14ac:dyDescent="0.15">
      <c r="B13" s="682" t="s">
        <v>253</v>
      </c>
      <c r="C13" s="683"/>
      <c r="D13" s="683"/>
      <c r="E13" s="683"/>
      <c r="F13" s="683"/>
      <c r="G13" s="683"/>
      <c r="H13" s="683"/>
      <c r="I13" s="683"/>
      <c r="J13" s="683"/>
      <c r="K13" s="683"/>
      <c r="L13" s="683"/>
      <c r="M13" s="683"/>
      <c r="N13" s="683"/>
      <c r="O13" s="683"/>
      <c r="P13" s="683"/>
      <c r="Q13" s="684"/>
      <c r="R13" s="685" t="s">
        <v>234</v>
      </c>
      <c r="S13" s="686"/>
      <c r="T13" s="686"/>
      <c r="U13" s="686"/>
      <c r="V13" s="686"/>
      <c r="W13" s="686"/>
      <c r="X13" s="686"/>
      <c r="Y13" s="687"/>
      <c r="Z13" s="688" t="s">
        <v>175</v>
      </c>
      <c r="AA13" s="688"/>
      <c r="AB13" s="688"/>
      <c r="AC13" s="688"/>
      <c r="AD13" s="689" t="s">
        <v>129</v>
      </c>
      <c r="AE13" s="689"/>
      <c r="AF13" s="689"/>
      <c r="AG13" s="689"/>
      <c r="AH13" s="689"/>
      <c r="AI13" s="689"/>
      <c r="AJ13" s="689"/>
      <c r="AK13" s="689"/>
      <c r="AL13" s="690" t="s">
        <v>129</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3067909</v>
      </c>
      <c r="BH13" s="686"/>
      <c r="BI13" s="686"/>
      <c r="BJ13" s="686"/>
      <c r="BK13" s="686"/>
      <c r="BL13" s="686"/>
      <c r="BM13" s="686"/>
      <c r="BN13" s="687"/>
      <c r="BO13" s="688">
        <v>43.1</v>
      </c>
      <c r="BP13" s="688"/>
      <c r="BQ13" s="688"/>
      <c r="BR13" s="688"/>
      <c r="BS13" s="694" t="s">
        <v>175</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2755146</v>
      </c>
      <c r="CS13" s="686"/>
      <c r="CT13" s="686"/>
      <c r="CU13" s="686"/>
      <c r="CV13" s="686"/>
      <c r="CW13" s="686"/>
      <c r="CX13" s="686"/>
      <c r="CY13" s="687"/>
      <c r="CZ13" s="688">
        <v>6.4</v>
      </c>
      <c r="DA13" s="688"/>
      <c r="DB13" s="688"/>
      <c r="DC13" s="688"/>
      <c r="DD13" s="694">
        <v>781708</v>
      </c>
      <c r="DE13" s="686"/>
      <c r="DF13" s="686"/>
      <c r="DG13" s="686"/>
      <c r="DH13" s="686"/>
      <c r="DI13" s="686"/>
      <c r="DJ13" s="686"/>
      <c r="DK13" s="686"/>
      <c r="DL13" s="686"/>
      <c r="DM13" s="686"/>
      <c r="DN13" s="686"/>
      <c r="DO13" s="686"/>
      <c r="DP13" s="687"/>
      <c r="DQ13" s="694">
        <v>2337333</v>
      </c>
      <c r="DR13" s="686"/>
      <c r="DS13" s="686"/>
      <c r="DT13" s="686"/>
      <c r="DU13" s="686"/>
      <c r="DV13" s="686"/>
      <c r="DW13" s="686"/>
      <c r="DX13" s="686"/>
      <c r="DY13" s="686"/>
      <c r="DZ13" s="686"/>
      <c r="EA13" s="686"/>
      <c r="EB13" s="686"/>
      <c r="EC13" s="695"/>
    </row>
    <row r="14" spans="2:143" ht="11.25" customHeight="1" x14ac:dyDescent="0.15">
      <c r="B14" s="682" t="s">
        <v>256</v>
      </c>
      <c r="C14" s="683"/>
      <c r="D14" s="683"/>
      <c r="E14" s="683"/>
      <c r="F14" s="683"/>
      <c r="G14" s="683"/>
      <c r="H14" s="683"/>
      <c r="I14" s="683"/>
      <c r="J14" s="683"/>
      <c r="K14" s="683"/>
      <c r="L14" s="683"/>
      <c r="M14" s="683"/>
      <c r="N14" s="683"/>
      <c r="O14" s="683"/>
      <c r="P14" s="683"/>
      <c r="Q14" s="684"/>
      <c r="R14" s="685">
        <v>9</v>
      </c>
      <c r="S14" s="686"/>
      <c r="T14" s="686"/>
      <c r="U14" s="686"/>
      <c r="V14" s="686"/>
      <c r="W14" s="686"/>
      <c r="X14" s="686"/>
      <c r="Y14" s="687"/>
      <c r="Z14" s="688">
        <v>0</v>
      </c>
      <c r="AA14" s="688"/>
      <c r="AB14" s="688"/>
      <c r="AC14" s="688"/>
      <c r="AD14" s="689">
        <v>9</v>
      </c>
      <c r="AE14" s="689"/>
      <c r="AF14" s="689"/>
      <c r="AG14" s="689"/>
      <c r="AH14" s="689"/>
      <c r="AI14" s="689"/>
      <c r="AJ14" s="689"/>
      <c r="AK14" s="689"/>
      <c r="AL14" s="690">
        <v>0</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223591</v>
      </c>
      <c r="BH14" s="686"/>
      <c r="BI14" s="686"/>
      <c r="BJ14" s="686"/>
      <c r="BK14" s="686"/>
      <c r="BL14" s="686"/>
      <c r="BM14" s="686"/>
      <c r="BN14" s="687"/>
      <c r="BO14" s="688">
        <v>3.1</v>
      </c>
      <c r="BP14" s="688"/>
      <c r="BQ14" s="688"/>
      <c r="BR14" s="688"/>
      <c r="BS14" s="694" t="s">
        <v>234</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2522657</v>
      </c>
      <c r="CS14" s="686"/>
      <c r="CT14" s="686"/>
      <c r="CU14" s="686"/>
      <c r="CV14" s="686"/>
      <c r="CW14" s="686"/>
      <c r="CX14" s="686"/>
      <c r="CY14" s="687"/>
      <c r="CZ14" s="688">
        <v>5.9</v>
      </c>
      <c r="DA14" s="688"/>
      <c r="DB14" s="688"/>
      <c r="DC14" s="688"/>
      <c r="DD14" s="694">
        <v>1071595</v>
      </c>
      <c r="DE14" s="686"/>
      <c r="DF14" s="686"/>
      <c r="DG14" s="686"/>
      <c r="DH14" s="686"/>
      <c r="DI14" s="686"/>
      <c r="DJ14" s="686"/>
      <c r="DK14" s="686"/>
      <c r="DL14" s="686"/>
      <c r="DM14" s="686"/>
      <c r="DN14" s="686"/>
      <c r="DO14" s="686"/>
      <c r="DP14" s="687"/>
      <c r="DQ14" s="694">
        <v>1346177</v>
      </c>
      <c r="DR14" s="686"/>
      <c r="DS14" s="686"/>
      <c r="DT14" s="686"/>
      <c r="DU14" s="686"/>
      <c r="DV14" s="686"/>
      <c r="DW14" s="686"/>
      <c r="DX14" s="686"/>
      <c r="DY14" s="686"/>
      <c r="DZ14" s="686"/>
      <c r="EA14" s="686"/>
      <c r="EB14" s="686"/>
      <c r="EC14" s="695"/>
    </row>
    <row r="15" spans="2:143" ht="11.25" customHeight="1" x14ac:dyDescent="0.15">
      <c r="B15" s="682" t="s">
        <v>259</v>
      </c>
      <c r="C15" s="683"/>
      <c r="D15" s="683"/>
      <c r="E15" s="683"/>
      <c r="F15" s="683"/>
      <c r="G15" s="683"/>
      <c r="H15" s="683"/>
      <c r="I15" s="683"/>
      <c r="J15" s="683"/>
      <c r="K15" s="683"/>
      <c r="L15" s="683"/>
      <c r="M15" s="683"/>
      <c r="N15" s="683"/>
      <c r="O15" s="683"/>
      <c r="P15" s="683"/>
      <c r="Q15" s="684"/>
      <c r="R15" s="685" t="s">
        <v>234</v>
      </c>
      <c r="S15" s="686"/>
      <c r="T15" s="686"/>
      <c r="U15" s="686"/>
      <c r="V15" s="686"/>
      <c r="W15" s="686"/>
      <c r="X15" s="686"/>
      <c r="Y15" s="687"/>
      <c r="Z15" s="688" t="s">
        <v>129</v>
      </c>
      <c r="AA15" s="688"/>
      <c r="AB15" s="688"/>
      <c r="AC15" s="688"/>
      <c r="AD15" s="689" t="s">
        <v>234</v>
      </c>
      <c r="AE15" s="689"/>
      <c r="AF15" s="689"/>
      <c r="AG15" s="689"/>
      <c r="AH15" s="689"/>
      <c r="AI15" s="689"/>
      <c r="AJ15" s="689"/>
      <c r="AK15" s="689"/>
      <c r="AL15" s="690" t="s">
        <v>129</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490164</v>
      </c>
      <c r="BH15" s="686"/>
      <c r="BI15" s="686"/>
      <c r="BJ15" s="686"/>
      <c r="BK15" s="686"/>
      <c r="BL15" s="686"/>
      <c r="BM15" s="686"/>
      <c r="BN15" s="687"/>
      <c r="BO15" s="688">
        <v>6.9</v>
      </c>
      <c r="BP15" s="688"/>
      <c r="BQ15" s="688"/>
      <c r="BR15" s="688"/>
      <c r="BS15" s="694" t="s">
        <v>129</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6772655</v>
      </c>
      <c r="CS15" s="686"/>
      <c r="CT15" s="686"/>
      <c r="CU15" s="686"/>
      <c r="CV15" s="686"/>
      <c r="CW15" s="686"/>
      <c r="CX15" s="686"/>
      <c r="CY15" s="687"/>
      <c r="CZ15" s="688">
        <v>15.7</v>
      </c>
      <c r="DA15" s="688"/>
      <c r="DB15" s="688"/>
      <c r="DC15" s="688"/>
      <c r="DD15" s="694">
        <v>4382590</v>
      </c>
      <c r="DE15" s="686"/>
      <c r="DF15" s="686"/>
      <c r="DG15" s="686"/>
      <c r="DH15" s="686"/>
      <c r="DI15" s="686"/>
      <c r="DJ15" s="686"/>
      <c r="DK15" s="686"/>
      <c r="DL15" s="686"/>
      <c r="DM15" s="686"/>
      <c r="DN15" s="686"/>
      <c r="DO15" s="686"/>
      <c r="DP15" s="687"/>
      <c r="DQ15" s="694">
        <v>2236324</v>
      </c>
      <c r="DR15" s="686"/>
      <c r="DS15" s="686"/>
      <c r="DT15" s="686"/>
      <c r="DU15" s="686"/>
      <c r="DV15" s="686"/>
      <c r="DW15" s="686"/>
      <c r="DX15" s="686"/>
      <c r="DY15" s="686"/>
      <c r="DZ15" s="686"/>
      <c r="EA15" s="686"/>
      <c r="EB15" s="686"/>
      <c r="EC15" s="695"/>
    </row>
    <row r="16" spans="2:143" ht="11.25" customHeight="1" x14ac:dyDescent="0.15">
      <c r="B16" s="682" t="s">
        <v>262</v>
      </c>
      <c r="C16" s="683"/>
      <c r="D16" s="683"/>
      <c r="E16" s="683"/>
      <c r="F16" s="683"/>
      <c r="G16" s="683"/>
      <c r="H16" s="683"/>
      <c r="I16" s="683"/>
      <c r="J16" s="683"/>
      <c r="K16" s="683"/>
      <c r="L16" s="683"/>
      <c r="M16" s="683"/>
      <c r="N16" s="683"/>
      <c r="O16" s="683"/>
      <c r="P16" s="683"/>
      <c r="Q16" s="684"/>
      <c r="R16" s="685">
        <v>25427</v>
      </c>
      <c r="S16" s="686"/>
      <c r="T16" s="686"/>
      <c r="U16" s="686"/>
      <c r="V16" s="686"/>
      <c r="W16" s="686"/>
      <c r="X16" s="686"/>
      <c r="Y16" s="687"/>
      <c r="Z16" s="688">
        <v>0.1</v>
      </c>
      <c r="AA16" s="688"/>
      <c r="AB16" s="688"/>
      <c r="AC16" s="688"/>
      <c r="AD16" s="689">
        <v>25427</v>
      </c>
      <c r="AE16" s="689"/>
      <c r="AF16" s="689"/>
      <c r="AG16" s="689"/>
      <c r="AH16" s="689"/>
      <c r="AI16" s="689"/>
      <c r="AJ16" s="689"/>
      <c r="AK16" s="689"/>
      <c r="AL16" s="690">
        <v>0.1</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129</v>
      </c>
      <c r="BH16" s="686"/>
      <c r="BI16" s="686"/>
      <c r="BJ16" s="686"/>
      <c r="BK16" s="686"/>
      <c r="BL16" s="686"/>
      <c r="BM16" s="686"/>
      <c r="BN16" s="687"/>
      <c r="BO16" s="688" t="s">
        <v>234</v>
      </c>
      <c r="BP16" s="688"/>
      <c r="BQ16" s="688"/>
      <c r="BR16" s="688"/>
      <c r="BS16" s="694" t="s">
        <v>129</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v>37292</v>
      </c>
      <c r="CS16" s="686"/>
      <c r="CT16" s="686"/>
      <c r="CU16" s="686"/>
      <c r="CV16" s="686"/>
      <c r="CW16" s="686"/>
      <c r="CX16" s="686"/>
      <c r="CY16" s="687"/>
      <c r="CZ16" s="688">
        <v>0.1</v>
      </c>
      <c r="DA16" s="688"/>
      <c r="DB16" s="688"/>
      <c r="DC16" s="688"/>
      <c r="DD16" s="694" t="s">
        <v>129</v>
      </c>
      <c r="DE16" s="686"/>
      <c r="DF16" s="686"/>
      <c r="DG16" s="686"/>
      <c r="DH16" s="686"/>
      <c r="DI16" s="686"/>
      <c r="DJ16" s="686"/>
      <c r="DK16" s="686"/>
      <c r="DL16" s="686"/>
      <c r="DM16" s="686"/>
      <c r="DN16" s="686"/>
      <c r="DO16" s="686"/>
      <c r="DP16" s="687"/>
      <c r="DQ16" s="694">
        <v>9377</v>
      </c>
      <c r="DR16" s="686"/>
      <c r="DS16" s="686"/>
      <c r="DT16" s="686"/>
      <c r="DU16" s="686"/>
      <c r="DV16" s="686"/>
      <c r="DW16" s="686"/>
      <c r="DX16" s="686"/>
      <c r="DY16" s="686"/>
      <c r="DZ16" s="686"/>
      <c r="EA16" s="686"/>
      <c r="EB16" s="686"/>
      <c r="EC16" s="695"/>
    </row>
    <row r="17" spans="2:133" ht="11.25" customHeight="1" x14ac:dyDescent="0.15">
      <c r="B17" s="682" t="s">
        <v>265</v>
      </c>
      <c r="C17" s="683"/>
      <c r="D17" s="683"/>
      <c r="E17" s="683"/>
      <c r="F17" s="683"/>
      <c r="G17" s="683"/>
      <c r="H17" s="683"/>
      <c r="I17" s="683"/>
      <c r="J17" s="683"/>
      <c r="K17" s="683"/>
      <c r="L17" s="683"/>
      <c r="M17" s="683"/>
      <c r="N17" s="683"/>
      <c r="O17" s="683"/>
      <c r="P17" s="683"/>
      <c r="Q17" s="684"/>
      <c r="R17" s="685">
        <v>43129</v>
      </c>
      <c r="S17" s="686"/>
      <c r="T17" s="686"/>
      <c r="U17" s="686"/>
      <c r="V17" s="686"/>
      <c r="W17" s="686"/>
      <c r="X17" s="686"/>
      <c r="Y17" s="687"/>
      <c r="Z17" s="688">
        <v>0.1</v>
      </c>
      <c r="AA17" s="688"/>
      <c r="AB17" s="688"/>
      <c r="AC17" s="688"/>
      <c r="AD17" s="689">
        <v>43129</v>
      </c>
      <c r="AE17" s="689"/>
      <c r="AF17" s="689"/>
      <c r="AG17" s="689"/>
      <c r="AH17" s="689"/>
      <c r="AI17" s="689"/>
      <c r="AJ17" s="689"/>
      <c r="AK17" s="689"/>
      <c r="AL17" s="690">
        <v>0.2</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129</v>
      </c>
      <c r="BH17" s="686"/>
      <c r="BI17" s="686"/>
      <c r="BJ17" s="686"/>
      <c r="BK17" s="686"/>
      <c r="BL17" s="686"/>
      <c r="BM17" s="686"/>
      <c r="BN17" s="687"/>
      <c r="BO17" s="688" t="s">
        <v>234</v>
      </c>
      <c r="BP17" s="688"/>
      <c r="BQ17" s="688"/>
      <c r="BR17" s="688"/>
      <c r="BS17" s="694" t="s">
        <v>129</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2710994</v>
      </c>
      <c r="CS17" s="686"/>
      <c r="CT17" s="686"/>
      <c r="CU17" s="686"/>
      <c r="CV17" s="686"/>
      <c r="CW17" s="686"/>
      <c r="CX17" s="686"/>
      <c r="CY17" s="687"/>
      <c r="CZ17" s="688">
        <v>6.3</v>
      </c>
      <c r="DA17" s="688"/>
      <c r="DB17" s="688"/>
      <c r="DC17" s="688"/>
      <c r="DD17" s="694" t="s">
        <v>129</v>
      </c>
      <c r="DE17" s="686"/>
      <c r="DF17" s="686"/>
      <c r="DG17" s="686"/>
      <c r="DH17" s="686"/>
      <c r="DI17" s="686"/>
      <c r="DJ17" s="686"/>
      <c r="DK17" s="686"/>
      <c r="DL17" s="686"/>
      <c r="DM17" s="686"/>
      <c r="DN17" s="686"/>
      <c r="DO17" s="686"/>
      <c r="DP17" s="687"/>
      <c r="DQ17" s="694">
        <v>2710994</v>
      </c>
      <c r="DR17" s="686"/>
      <c r="DS17" s="686"/>
      <c r="DT17" s="686"/>
      <c r="DU17" s="686"/>
      <c r="DV17" s="686"/>
      <c r="DW17" s="686"/>
      <c r="DX17" s="686"/>
      <c r="DY17" s="686"/>
      <c r="DZ17" s="686"/>
      <c r="EA17" s="686"/>
      <c r="EB17" s="686"/>
      <c r="EC17" s="695"/>
    </row>
    <row r="18" spans="2:133" ht="11.25" customHeight="1" x14ac:dyDescent="0.15">
      <c r="B18" s="682" t="s">
        <v>268</v>
      </c>
      <c r="C18" s="683"/>
      <c r="D18" s="683"/>
      <c r="E18" s="683"/>
      <c r="F18" s="683"/>
      <c r="G18" s="683"/>
      <c r="H18" s="683"/>
      <c r="I18" s="683"/>
      <c r="J18" s="683"/>
      <c r="K18" s="683"/>
      <c r="L18" s="683"/>
      <c r="M18" s="683"/>
      <c r="N18" s="683"/>
      <c r="O18" s="683"/>
      <c r="P18" s="683"/>
      <c r="Q18" s="684"/>
      <c r="R18" s="685">
        <v>51947</v>
      </c>
      <c r="S18" s="686"/>
      <c r="T18" s="686"/>
      <c r="U18" s="686"/>
      <c r="V18" s="686"/>
      <c r="W18" s="686"/>
      <c r="X18" s="686"/>
      <c r="Y18" s="687"/>
      <c r="Z18" s="688">
        <v>0.1</v>
      </c>
      <c r="AA18" s="688"/>
      <c r="AB18" s="688"/>
      <c r="AC18" s="688"/>
      <c r="AD18" s="689">
        <v>51947</v>
      </c>
      <c r="AE18" s="689"/>
      <c r="AF18" s="689"/>
      <c r="AG18" s="689"/>
      <c r="AH18" s="689"/>
      <c r="AI18" s="689"/>
      <c r="AJ18" s="689"/>
      <c r="AK18" s="689"/>
      <c r="AL18" s="690">
        <v>0.3</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129</v>
      </c>
      <c r="BH18" s="686"/>
      <c r="BI18" s="686"/>
      <c r="BJ18" s="686"/>
      <c r="BK18" s="686"/>
      <c r="BL18" s="686"/>
      <c r="BM18" s="686"/>
      <c r="BN18" s="687"/>
      <c r="BO18" s="688" t="s">
        <v>129</v>
      </c>
      <c r="BP18" s="688"/>
      <c r="BQ18" s="688"/>
      <c r="BR18" s="688"/>
      <c r="BS18" s="694" t="s">
        <v>234</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234</v>
      </c>
      <c r="CS18" s="686"/>
      <c r="CT18" s="686"/>
      <c r="CU18" s="686"/>
      <c r="CV18" s="686"/>
      <c r="CW18" s="686"/>
      <c r="CX18" s="686"/>
      <c r="CY18" s="687"/>
      <c r="CZ18" s="688" t="s">
        <v>129</v>
      </c>
      <c r="DA18" s="688"/>
      <c r="DB18" s="688"/>
      <c r="DC18" s="688"/>
      <c r="DD18" s="694" t="s">
        <v>234</v>
      </c>
      <c r="DE18" s="686"/>
      <c r="DF18" s="686"/>
      <c r="DG18" s="686"/>
      <c r="DH18" s="686"/>
      <c r="DI18" s="686"/>
      <c r="DJ18" s="686"/>
      <c r="DK18" s="686"/>
      <c r="DL18" s="686"/>
      <c r="DM18" s="686"/>
      <c r="DN18" s="686"/>
      <c r="DO18" s="686"/>
      <c r="DP18" s="687"/>
      <c r="DQ18" s="694" t="s">
        <v>129</v>
      </c>
      <c r="DR18" s="686"/>
      <c r="DS18" s="686"/>
      <c r="DT18" s="686"/>
      <c r="DU18" s="686"/>
      <c r="DV18" s="686"/>
      <c r="DW18" s="686"/>
      <c r="DX18" s="686"/>
      <c r="DY18" s="686"/>
      <c r="DZ18" s="686"/>
      <c r="EA18" s="686"/>
      <c r="EB18" s="686"/>
      <c r="EC18" s="695"/>
    </row>
    <row r="19" spans="2:133" ht="11.25" customHeight="1" x14ac:dyDescent="0.15">
      <c r="B19" s="682" t="s">
        <v>271</v>
      </c>
      <c r="C19" s="683"/>
      <c r="D19" s="683"/>
      <c r="E19" s="683"/>
      <c r="F19" s="683"/>
      <c r="G19" s="683"/>
      <c r="H19" s="683"/>
      <c r="I19" s="683"/>
      <c r="J19" s="683"/>
      <c r="K19" s="683"/>
      <c r="L19" s="683"/>
      <c r="M19" s="683"/>
      <c r="N19" s="683"/>
      <c r="O19" s="683"/>
      <c r="P19" s="683"/>
      <c r="Q19" s="684"/>
      <c r="R19" s="685">
        <v>33903</v>
      </c>
      <c r="S19" s="686"/>
      <c r="T19" s="686"/>
      <c r="U19" s="686"/>
      <c r="V19" s="686"/>
      <c r="W19" s="686"/>
      <c r="X19" s="686"/>
      <c r="Y19" s="687"/>
      <c r="Z19" s="688">
        <v>0.1</v>
      </c>
      <c r="AA19" s="688"/>
      <c r="AB19" s="688"/>
      <c r="AC19" s="688"/>
      <c r="AD19" s="689">
        <v>33903</v>
      </c>
      <c r="AE19" s="689"/>
      <c r="AF19" s="689"/>
      <c r="AG19" s="689"/>
      <c r="AH19" s="689"/>
      <c r="AI19" s="689"/>
      <c r="AJ19" s="689"/>
      <c r="AK19" s="689"/>
      <c r="AL19" s="690">
        <v>0.2</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v>277559</v>
      </c>
      <c r="BH19" s="686"/>
      <c r="BI19" s="686"/>
      <c r="BJ19" s="686"/>
      <c r="BK19" s="686"/>
      <c r="BL19" s="686"/>
      <c r="BM19" s="686"/>
      <c r="BN19" s="687"/>
      <c r="BO19" s="688">
        <v>3.9</v>
      </c>
      <c r="BP19" s="688"/>
      <c r="BQ19" s="688"/>
      <c r="BR19" s="688"/>
      <c r="BS19" s="694" t="s">
        <v>129</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129</v>
      </c>
      <c r="CS19" s="686"/>
      <c r="CT19" s="686"/>
      <c r="CU19" s="686"/>
      <c r="CV19" s="686"/>
      <c r="CW19" s="686"/>
      <c r="CX19" s="686"/>
      <c r="CY19" s="687"/>
      <c r="CZ19" s="688" t="s">
        <v>129</v>
      </c>
      <c r="DA19" s="688"/>
      <c r="DB19" s="688"/>
      <c r="DC19" s="688"/>
      <c r="DD19" s="694" t="s">
        <v>129</v>
      </c>
      <c r="DE19" s="686"/>
      <c r="DF19" s="686"/>
      <c r="DG19" s="686"/>
      <c r="DH19" s="686"/>
      <c r="DI19" s="686"/>
      <c r="DJ19" s="686"/>
      <c r="DK19" s="686"/>
      <c r="DL19" s="686"/>
      <c r="DM19" s="686"/>
      <c r="DN19" s="686"/>
      <c r="DO19" s="686"/>
      <c r="DP19" s="687"/>
      <c r="DQ19" s="694" t="s">
        <v>234</v>
      </c>
      <c r="DR19" s="686"/>
      <c r="DS19" s="686"/>
      <c r="DT19" s="686"/>
      <c r="DU19" s="686"/>
      <c r="DV19" s="686"/>
      <c r="DW19" s="686"/>
      <c r="DX19" s="686"/>
      <c r="DY19" s="686"/>
      <c r="DZ19" s="686"/>
      <c r="EA19" s="686"/>
      <c r="EB19" s="686"/>
      <c r="EC19" s="695"/>
    </row>
    <row r="20" spans="2:133" ht="11.25" customHeight="1" x14ac:dyDescent="0.15">
      <c r="B20" s="682" t="s">
        <v>274</v>
      </c>
      <c r="C20" s="683"/>
      <c r="D20" s="683"/>
      <c r="E20" s="683"/>
      <c r="F20" s="683"/>
      <c r="G20" s="683"/>
      <c r="H20" s="683"/>
      <c r="I20" s="683"/>
      <c r="J20" s="683"/>
      <c r="K20" s="683"/>
      <c r="L20" s="683"/>
      <c r="M20" s="683"/>
      <c r="N20" s="683"/>
      <c r="O20" s="683"/>
      <c r="P20" s="683"/>
      <c r="Q20" s="684"/>
      <c r="R20" s="685">
        <v>10686</v>
      </c>
      <c r="S20" s="686"/>
      <c r="T20" s="686"/>
      <c r="U20" s="686"/>
      <c r="V20" s="686"/>
      <c r="W20" s="686"/>
      <c r="X20" s="686"/>
      <c r="Y20" s="687"/>
      <c r="Z20" s="688">
        <v>0</v>
      </c>
      <c r="AA20" s="688"/>
      <c r="AB20" s="688"/>
      <c r="AC20" s="688"/>
      <c r="AD20" s="689">
        <v>10686</v>
      </c>
      <c r="AE20" s="689"/>
      <c r="AF20" s="689"/>
      <c r="AG20" s="689"/>
      <c r="AH20" s="689"/>
      <c r="AI20" s="689"/>
      <c r="AJ20" s="689"/>
      <c r="AK20" s="689"/>
      <c r="AL20" s="690">
        <v>0.1</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v>277559</v>
      </c>
      <c r="BH20" s="686"/>
      <c r="BI20" s="686"/>
      <c r="BJ20" s="686"/>
      <c r="BK20" s="686"/>
      <c r="BL20" s="686"/>
      <c r="BM20" s="686"/>
      <c r="BN20" s="687"/>
      <c r="BO20" s="688">
        <v>3.9</v>
      </c>
      <c r="BP20" s="688"/>
      <c r="BQ20" s="688"/>
      <c r="BR20" s="688"/>
      <c r="BS20" s="694" t="s">
        <v>234</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43077213</v>
      </c>
      <c r="CS20" s="686"/>
      <c r="CT20" s="686"/>
      <c r="CU20" s="686"/>
      <c r="CV20" s="686"/>
      <c r="CW20" s="686"/>
      <c r="CX20" s="686"/>
      <c r="CY20" s="687"/>
      <c r="CZ20" s="688">
        <v>100</v>
      </c>
      <c r="DA20" s="688"/>
      <c r="DB20" s="688"/>
      <c r="DC20" s="688"/>
      <c r="DD20" s="694">
        <v>7566344</v>
      </c>
      <c r="DE20" s="686"/>
      <c r="DF20" s="686"/>
      <c r="DG20" s="686"/>
      <c r="DH20" s="686"/>
      <c r="DI20" s="686"/>
      <c r="DJ20" s="686"/>
      <c r="DK20" s="686"/>
      <c r="DL20" s="686"/>
      <c r="DM20" s="686"/>
      <c r="DN20" s="686"/>
      <c r="DO20" s="686"/>
      <c r="DP20" s="687"/>
      <c r="DQ20" s="694">
        <v>21160948</v>
      </c>
      <c r="DR20" s="686"/>
      <c r="DS20" s="686"/>
      <c r="DT20" s="686"/>
      <c r="DU20" s="686"/>
      <c r="DV20" s="686"/>
      <c r="DW20" s="686"/>
      <c r="DX20" s="686"/>
      <c r="DY20" s="686"/>
      <c r="DZ20" s="686"/>
      <c r="EA20" s="686"/>
      <c r="EB20" s="686"/>
      <c r="EC20" s="695"/>
    </row>
    <row r="21" spans="2:133" ht="11.25" customHeight="1" x14ac:dyDescent="0.15">
      <c r="B21" s="682" t="s">
        <v>277</v>
      </c>
      <c r="C21" s="683"/>
      <c r="D21" s="683"/>
      <c r="E21" s="683"/>
      <c r="F21" s="683"/>
      <c r="G21" s="683"/>
      <c r="H21" s="683"/>
      <c r="I21" s="683"/>
      <c r="J21" s="683"/>
      <c r="K21" s="683"/>
      <c r="L21" s="683"/>
      <c r="M21" s="683"/>
      <c r="N21" s="683"/>
      <c r="O21" s="683"/>
      <c r="P21" s="683"/>
      <c r="Q21" s="684"/>
      <c r="R21" s="685">
        <v>7358</v>
      </c>
      <c r="S21" s="686"/>
      <c r="T21" s="686"/>
      <c r="U21" s="686"/>
      <c r="V21" s="686"/>
      <c r="W21" s="686"/>
      <c r="X21" s="686"/>
      <c r="Y21" s="687"/>
      <c r="Z21" s="688">
        <v>0</v>
      </c>
      <c r="AA21" s="688"/>
      <c r="AB21" s="688"/>
      <c r="AC21" s="688"/>
      <c r="AD21" s="689">
        <v>7358</v>
      </c>
      <c r="AE21" s="689"/>
      <c r="AF21" s="689"/>
      <c r="AG21" s="689"/>
      <c r="AH21" s="689"/>
      <c r="AI21" s="689"/>
      <c r="AJ21" s="689"/>
      <c r="AK21" s="689"/>
      <c r="AL21" s="690">
        <v>0</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v>19114</v>
      </c>
      <c r="BH21" s="686"/>
      <c r="BI21" s="686"/>
      <c r="BJ21" s="686"/>
      <c r="BK21" s="686"/>
      <c r="BL21" s="686"/>
      <c r="BM21" s="686"/>
      <c r="BN21" s="687"/>
      <c r="BO21" s="688">
        <v>0.3</v>
      </c>
      <c r="BP21" s="688"/>
      <c r="BQ21" s="688"/>
      <c r="BR21" s="688"/>
      <c r="BS21" s="694" t="s">
        <v>129</v>
      </c>
      <c r="BT21" s="686"/>
      <c r="BU21" s="686"/>
      <c r="BV21" s="686"/>
      <c r="BW21" s="686"/>
      <c r="BX21" s="686"/>
      <c r="BY21" s="686"/>
      <c r="BZ21" s="686"/>
      <c r="CA21" s="686"/>
      <c r="CB21" s="695"/>
      <c r="CD21" s="712"/>
      <c r="CE21" s="713"/>
      <c r="CF21" s="713"/>
      <c r="CG21" s="713"/>
      <c r="CH21" s="713"/>
      <c r="CI21" s="713"/>
      <c r="CJ21" s="713"/>
      <c r="CK21" s="713"/>
      <c r="CL21" s="713"/>
      <c r="CM21" s="713"/>
      <c r="CN21" s="713"/>
      <c r="CO21" s="713"/>
      <c r="CP21" s="713"/>
      <c r="CQ21" s="714"/>
      <c r="CR21" s="715"/>
      <c r="CS21" s="708"/>
      <c r="CT21" s="708"/>
      <c r="CU21" s="708"/>
      <c r="CV21" s="708"/>
      <c r="CW21" s="708"/>
      <c r="CX21" s="708"/>
      <c r="CY21" s="716"/>
      <c r="CZ21" s="717"/>
      <c r="DA21" s="717"/>
      <c r="DB21" s="717"/>
      <c r="DC21" s="717"/>
      <c r="DD21" s="707"/>
      <c r="DE21" s="708"/>
      <c r="DF21" s="708"/>
      <c r="DG21" s="708"/>
      <c r="DH21" s="708"/>
      <c r="DI21" s="708"/>
      <c r="DJ21" s="708"/>
      <c r="DK21" s="708"/>
      <c r="DL21" s="708"/>
      <c r="DM21" s="708"/>
      <c r="DN21" s="708"/>
      <c r="DO21" s="708"/>
      <c r="DP21" s="716"/>
      <c r="DQ21" s="707"/>
      <c r="DR21" s="708"/>
      <c r="DS21" s="708"/>
      <c r="DT21" s="708"/>
      <c r="DU21" s="708"/>
      <c r="DV21" s="708"/>
      <c r="DW21" s="708"/>
      <c r="DX21" s="708"/>
      <c r="DY21" s="708"/>
      <c r="DZ21" s="708"/>
      <c r="EA21" s="708"/>
      <c r="EB21" s="708"/>
      <c r="EC21" s="709"/>
    </row>
    <row r="22" spans="2:133" ht="11.25" customHeight="1" x14ac:dyDescent="0.15">
      <c r="B22" s="682" t="s">
        <v>279</v>
      </c>
      <c r="C22" s="683"/>
      <c r="D22" s="683"/>
      <c r="E22" s="683"/>
      <c r="F22" s="683"/>
      <c r="G22" s="683"/>
      <c r="H22" s="683"/>
      <c r="I22" s="683"/>
      <c r="J22" s="683"/>
      <c r="K22" s="683"/>
      <c r="L22" s="683"/>
      <c r="M22" s="683"/>
      <c r="N22" s="683"/>
      <c r="O22" s="683"/>
      <c r="P22" s="683"/>
      <c r="Q22" s="684"/>
      <c r="R22" s="685">
        <v>9576246</v>
      </c>
      <c r="S22" s="686"/>
      <c r="T22" s="686"/>
      <c r="U22" s="686"/>
      <c r="V22" s="686"/>
      <c r="W22" s="686"/>
      <c r="X22" s="686"/>
      <c r="Y22" s="687"/>
      <c r="Z22" s="688">
        <v>21.1</v>
      </c>
      <c r="AA22" s="688"/>
      <c r="AB22" s="688"/>
      <c r="AC22" s="688"/>
      <c r="AD22" s="689">
        <v>8675260</v>
      </c>
      <c r="AE22" s="689"/>
      <c r="AF22" s="689"/>
      <c r="AG22" s="689"/>
      <c r="AH22" s="689"/>
      <c r="AI22" s="689"/>
      <c r="AJ22" s="689"/>
      <c r="AK22" s="689"/>
      <c r="AL22" s="690">
        <v>49.5</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t="s">
        <v>129</v>
      </c>
      <c r="BH22" s="686"/>
      <c r="BI22" s="686"/>
      <c r="BJ22" s="686"/>
      <c r="BK22" s="686"/>
      <c r="BL22" s="686"/>
      <c r="BM22" s="686"/>
      <c r="BN22" s="687"/>
      <c r="BO22" s="688" t="s">
        <v>129</v>
      </c>
      <c r="BP22" s="688"/>
      <c r="BQ22" s="688"/>
      <c r="BR22" s="688"/>
      <c r="BS22" s="694" t="s">
        <v>175</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282</v>
      </c>
      <c r="C23" s="683"/>
      <c r="D23" s="683"/>
      <c r="E23" s="683"/>
      <c r="F23" s="683"/>
      <c r="G23" s="683"/>
      <c r="H23" s="683"/>
      <c r="I23" s="683"/>
      <c r="J23" s="683"/>
      <c r="K23" s="683"/>
      <c r="L23" s="683"/>
      <c r="M23" s="683"/>
      <c r="N23" s="683"/>
      <c r="O23" s="683"/>
      <c r="P23" s="683"/>
      <c r="Q23" s="684"/>
      <c r="R23" s="685">
        <v>8675260</v>
      </c>
      <c r="S23" s="686"/>
      <c r="T23" s="686"/>
      <c r="U23" s="686"/>
      <c r="V23" s="686"/>
      <c r="W23" s="686"/>
      <c r="X23" s="686"/>
      <c r="Y23" s="687"/>
      <c r="Z23" s="688">
        <v>19.100000000000001</v>
      </c>
      <c r="AA23" s="688"/>
      <c r="AB23" s="688"/>
      <c r="AC23" s="688"/>
      <c r="AD23" s="689">
        <v>8675260</v>
      </c>
      <c r="AE23" s="689"/>
      <c r="AF23" s="689"/>
      <c r="AG23" s="689"/>
      <c r="AH23" s="689"/>
      <c r="AI23" s="689"/>
      <c r="AJ23" s="689"/>
      <c r="AK23" s="689"/>
      <c r="AL23" s="690">
        <v>49.5</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v>258445</v>
      </c>
      <c r="BH23" s="686"/>
      <c r="BI23" s="686"/>
      <c r="BJ23" s="686"/>
      <c r="BK23" s="686"/>
      <c r="BL23" s="686"/>
      <c r="BM23" s="686"/>
      <c r="BN23" s="687"/>
      <c r="BO23" s="688">
        <v>3.6</v>
      </c>
      <c r="BP23" s="688"/>
      <c r="BQ23" s="688"/>
      <c r="BR23" s="688"/>
      <c r="BS23" s="694" t="s">
        <v>129</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8" t="s">
        <v>287</v>
      </c>
      <c r="DM23" s="719"/>
      <c r="DN23" s="719"/>
      <c r="DO23" s="719"/>
      <c r="DP23" s="719"/>
      <c r="DQ23" s="719"/>
      <c r="DR23" s="719"/>
      <c r="DS23" s="719"/>
      <c r="DT23" s="719"/>
      <c r="DU23" s="719"/>
      <c r="DV23" s="720"/>
      <c r="DW23" s="667" t="s">
        <v>288</v>
      </c>
      <c r="DX23" s="668"/>
      <c r="DY23" s="668"/>
      <c r="DZ23" s="668"/>
      <c r="EA23" s="668"/>
      <c r="EB23" s="668"/>
      <c r="EC23" s="669"/>
    </row>
    <row r="24" spans="2:133" ht="11.25" customHeight="1" x14ac:dyDescent="0.15">
      <c r="B24" s="682" t="s">
        <v>289</v>
      </c>
      <c r="C24" s="683"/>
      <c r="D24" s="683"/>
      <c r="E24" s="683"/>
      <c r="F24" s="683"/>
      <c r="G24" s="683"/>
      <c r="H24" s="683"/>
      <c r="I24" s="683"/>
      <c r="J24" s="683"/>
      <c r="K24" s="683"/>
      <c r="L24" s="683"/>
      <c r="M24" s="683"/>
      <c r="N24" s="683"/>
      <c r="O24" s="683"/>
      <c r="P24" s="683"/>
      <c r="Q24" s="684"/>
      <c r="R24" s="685">
        <v>900812</v>
      </c>
      <c r="S24" s="686"/>
      <c r="T24" s="686"/>
      <c r="U24" s="686"/>
      <c r="V24" s="686"/>
      <c r="W24" s="686"/>
      <c r="X24" s="686"/>
      <c r="Y24" s="687"/>
      <c r="Z24" s="688">
        <v>2</v>
      </c>
      <c r="AA24" s="688"/>
      <c r="AB24" s="688"/>
      <c r="AC24" s="688"/>
      <c r="AD24" s="689" t="s">
        <v>234</v>
      </c>
      <c r="AE24" s="689"/>
      <c r="AF24" s="689"/>
      <c r="AG24" s="689"/>
      <c r="AH24" s="689"/>
      <c r="AI24" s="689"/>
      <c r="AJ24" s="689"/>
      <c r="AK24" s="689"/>
      <c r="AL24" s="690" t="s">
        <v>234</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234</v>
      </c>
      <c r="BH24" s="686"/>
      <c r="BI24" s="686"/>
      <c r="BJ24" s="686"/>
      <c r="BK24" s="686"/>
      <c r="BL24" s="686"/>
      <c r="BM24" s="686"/>
      <c r="BN24" s="687"/>
      <c r="BO24" s="688" t="s">
        <v>234</v>
      </c>
      <c r="BP24" s="688"/>
      <c r="BQ24" s="688"/>
      <c r="BR24" s="688"/>
      <c r="BS24" s="694" t="s">
        <v>129</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13847850</v>
      </c>
      <c r="CS24" s="675"/>
      <c r="CT24" s="675"/>
      <c r="CU24" s="675"/>
      <c r="CV24" s="675"/>
      <c r="CW24" s="675"/>
      <c r="CX24" s="675"/>
      <c r="CY24" s="676"/>
      <c r="CZ24" s="679">
        <v>32.1</v>
      </c>
      <c r="DA24" s="680"/>
      <c r="DB24" s="680"/>
      <c r="DC24" s="699"/>
      <c r="DD24" s="721">
        <v>7533609</v>
      </c>
      <c r="DE24" s="675"/>
      <c r="DF24" s="675"/>
      <c r="DG24" s="675"/>
      <c r="DH24" s="675"/>
      <c r="DI24" s="675"/>
      <c r="DJ24" s="675"/>
      <c r="DK24" s="676"/>
      <c r="DL24" s="721">
        <v>7482266</v>
      </c>
      <c r="DM24" s="675"/>
      <c r="DN24" s="675"/>
      <c r="DO24" s="675"/>
      <c r="DP24" s="675"/>
      <c r="DQ24" s="675"/>
      <c r="DR24" s="675"/>
      <c r="DS24" s="675"/>
      <c r="DT24" s="675"/>
      <c r="DU24" s="675"/>
      <c r="DV24" s="676"/>
      <c r="DW24" s="679">
        <v>41.2</v>
      </c>
      <c r="DX24" s="680"/>
      <c r="DY24" s="680"/>
      <c r="DZ24" s="680"/>
      <c r="EA24" s="680"/>
      <c r="EB24" s="680"/>
      <c r="EC24" s="681"/>
    </row>
    <row r="25" spans="2:133" ht="11.25" customHeight="1" x14ac:dyDescent="0.15">
      <c r="B25" s="682" t="s">
        <v>292</v>
      </c>
      <c r="C25" s="683"/>
      <c r="D25" s="683"/>
      <c r="E25" s="683"/>
      <c r="F25" s="683"/>
      <c r="G25" s="683"/>
      <c r="H25" s="683"/>
      <c r="I25" s="683"/>
      <c r="J25" s="683"/>
      <c r="K25" s="683"/>
      <c r="L25" s="683"/>
      <c r="M25" s="683"/>
      <c r="N25" s="683"/>
      <c r="O25" s="683"/>
      <c r="P25" s="683"/>
      <c r="Q25" s="684"/>
      <c r="R25" s="685">
        <v>174</v>
      </c>
      <c r="S25" s="686"/>
      <c r="T25" s="686"/>
      <c r="U25" s="686"/>
      <c r="V25" s="686"/>
      <c r="W25" s="686"/>
      <c r="X25" s="686"/>
      <c r="Y25" s="687"/>
      <c r="Z25" s="688">
        <v>0</v>
      </c>
      <c r="AA25" s="688"/>
      <c r="AB25" s="688"/>
      <c r="AC25" s="688"/>
      <c r="AD25" s="689" t="s">
        <v>129</v>
      </c>
      <c r="AE25" s="689"/>
      <c r="AF25" s="689"/>
      <c r="AG25" s="689"/>
      <c r="AH25" s="689"/>
      <c r="AI25" s="689"/>
      <c r="AJ25" s="689"/>
      <c r="AK25" s="689"/>
      <c r="AL25" s="690" t="s">
        <v>234</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129</v>
      </c>
      <c r="BH25" s="686"/>
      <c r="BI25" s="686"/>
      <c r="BJ25" s="686"/>
      <c r="BK25" s="686"/>
      <c r="BL25" s="686"/>
      <c r="BM25" s="686"/>
      <c r="BN25" s="687"/>
      <c r="BO25" s="688" t="s">
        <v>175</v>
      </c>
      <c r="BP25" s="688"/>
      <c r="BQ25" s="688"/>
      <c r="BR25" s="688"/>
      <c r="BS25" s="694" t="s">
        <v>129</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3198773</v>
      </c>
      <c r="CS25" s="710"/>
      <c r="CT25" s="710"/>
      <c r="CU25" s="710"/>
      <c r="CV25" s="710"/>
      <c r="CW25" s="710"/>
      <c r="CX25" s="710"/>
      <c r="CY25" s="711"/>
      <c r="CZ25" s="690">
        <v>7.4</v>
      </c>
      <c r="DA25" s="722"/>
      <c r="DB25" s="722"/>
      <c r="DC25" s="724"/>
      <c r="DD25" s="694">
        <v>3059644</v>
      </c>
      <c r="DE25" s="710"/>
      <c r="DF25" s="710"/>
      <c r="DG25" s="710"/>
      <c r="DH25" s="710"/>
      <c r="DI25" s="710"/>
      <c r="DJ25" s="710"/>
      <c r="DK25" s="711"/>
      <c r="DL25" s="694">
        <v>3011596</v>
      </c>
      <c r="DM25" s="710"/>
      <c r="DN25" s="710"/>
      <c r="DO25" s="710"/>
      <c r="DP25" s="710"/>
      <c r="DQ25" s="710"/>
      <c r="DR25" s="710"/>
      <c r="DS25" s="710"/>
      <c r="DT25" s="710"/>
      <c r="DU25" s="710"/>
      <c r="DV25" s="711"/>
      <c r="DW25" s="690">
        <v>16.600000000000001</v>
      </c>
      <c r="DX25" s="722"/>
      <c r="DY25" s="722"/>
      <c r="DZ25" s="722"/>
      <c r="EA25" s="722"/>
      <c r="EB25" s="722"/>
      <c r="EC25" s="723"/>
    </row>
    <row r="26" spans="2:133" ht="11.25" customHeight="1" x14ac:dyDescent="0.15">
      <c r="B26" s="682" t="s">
        <v>295</v>
      </c>
      <c r="C26" s="683"/>
      <c r="D26" s="683"/>
      <c r="E26" s="683"/>
      <c r="F26" s="683"/>
      <c r="G26" s="683"/>
      <c r="H26" s="683"/>
      <c r="I26" s="683"/>
      <c r="J26" s="683"/>
      <c r="K26" s="683"/>
      <c r="L26" s="683"/>
      <c r="M26" s="683"/>
      <c r="N26" s="683"/>
      <c r="O26" s="683"/>
      <c r="P26" s="683"/>
      <c r="Q26" s="684"/>
      <c r="R26" s="685">
        <v>18639324</v>
      </c>
      <c r="S26" s="686"/>
      <c r="T26" s="686"/>
      <c r="U26" s="686"/>
      <c r="V26" s="686"/>
      <c r="W26" s="686"/>
      <c r="X26" s="686"/>
      <c r="Y26" s="687"/>
      <c r="Z26" s="688">
        <v>41</v>
      </c>
      <c r="AA26" s="688"/>
      <c r="AB26" s="688"/>
      <c r="AC26" s="688"/>
      <c r="AD26" s="689">
        <v>17479893</v>
      </c>
      <c r="AE26" s="689"/>
      <c r="AF26" s="689"/>
      <c r="AG26" s="689"/>
      <c r="AH26" s="689"/>
      <c r="AI26" s="689"/>
      <c r="AJ26" s="689"/>
      <c r="AK26" s="689"/>
      <c r="AL26" s="690">
        <v>99.8</v>
      </c>
      <c r="AM26" s="691"/>
      <c r="AN26" s="691"/>
      <c r="AO26" s="692"/>
      <c r="AP26" s="704" t="s">
        <v>296</v>
      </c>
      <c r="AQ26" s="725"/>
      <c r="AR26" s="725"/>
      <c r="AS26" s="725"/>
      <c r="AT26" s="725"/>
      <c r="AU26" s="725"/>
      <c r="AV26" s="725"/>
      <c r="AW26" s="725"/>
      <c r="AX26" s="725"/>
      <c r="AY26" s="725"/>
      <c r="AZ26" s="725"/>
      <c r="BA26" s="725"/>
      <c r="BB26" s="725"/>
      <c r="BC26" s="725"/>
      <c r="BD26" s="725"/>
      <c r="BE26" s="725"/>
      <c r="BF26" s="706"/>
      <c r="BG26" s="685" t="s">
        <v>129</v>
      </c>
      <c r="BH26" s="686"/>
      <c r="BI26" s="686"/>
      <c r="BJ26" s="686"/>
      <c r="BK26" s="686"/>
      <c r="BL26" s="686"/>
      <c r="BM26" s="686"/>
      <c r="BN26" s="687"/>
      <c r="BO26" s="688" t="s">
        <v>129</v>
      </c>
      <c r="BP26" s="688"/>
      <c r="BQ26" s="688"/>
      <c r="BR26" s="688"/>
      <c r="BS26" s="694" t="s">
        <v>129</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1865201</v>
      </c>
      <c r="CS26" s="686"/>
      <c r="CT26" s="686"/>
      <c r="CU26" s="686"/>
      <c r="CV26" s="686"/>
      <c r="CW26" s="686"/>
      <c r="CX26" s="686"/>
      <c r="CY26" s="687"/>
      <c r="CZ26" s="690">
        <v>4.3</v>
      </c>
      <c r="DA26" s="722"/>
      <c r="DB26" s="722"/>
      <c r="DC26" s="724"/>
      <c r="DD26" s="694">
        <v>1780044</v>
      </c>
      <c r="DE26" s="686"/>
      <c r="DF26" s="686"/>
      <c r="DG26" s="686"/>
      <c r="DH26" s="686"/>
      <c r="DI26" s="686"/>
      <c r="DJ26" s="686"/>
      <c r="DK26" s="687"/>
      <c r="DL26" s="694" t="s">
        <v>234</v>
      </c>
      <c r="DM26" s="686"/>
      <c r="DN26" s="686"/>
      <c r="DO26" s="686"/>
      <c r="DP26" s="686"/>
      <c r="DQ26" s="686"/>
      <c r="DR26" s="686"/>
      <c r="DS26" s="686"/>
      <c r="DT26" s="686"/>
      <c r="DU26" s="686"/>
      <c r="DV26" s="687"/>
      <c r="DW26" s="690" t="s">
        <v>234</v>
      </c>
      <c r="DX26" s="722"/>
      <c r="DY26" s="722"/>
      <c r="DZ26" s="722"/>
      <c r="EA26" s="722"/>
      <c r="EB26" s="722"/>
      <c r="EC26" s="723"/>
    </row>
    <row r="27" spans="2:133" ht="11.25" customHeight="1" x14ac:dyDescent="0.15">
      <c r="B27" s="682" t="s">
        <v>298</v>
      </c>
      <c r="C27" s="683"/>
      <c r="D27" s="683"/>
      <c r="E27" s="683"/>
      <c r="F27" s="683"/>
      <c r="G27" s="683"/>
      <c r="H27" s="683"/>
      <c r="I27" s="683"/>
      <c r="J27" s="683"/>
      <c r="K27" s="683"/>
      <c r="L27" s="683"/>
      <c r="M27" s="683"/>
      <c r="N27" s="683"/>
      <c r="O27" s="683"/>
      <c r="P27" s="683"/>
      <c r="Q27" s="684"/>
      <c r="R27" s="685">
        <v>10042</v>
      </c>
      <c r="S27" s="686"/>
      <c r="T27" s="686"/>
      <c r="U27" s="686"/>
      <c r="V27" s="686"/>
      <c r="W27" s="686"/>
      <c r="X27" s="686"/>
      <c r="Y27" s="687"/>
      <c r="Z27" s="688">
        <v>0</v>
      </c>
      <c r="AA27" s="688"/>
      <c r="AB27" s="688"/>
      <c r="AC27" s="688"/>
      <c r="AD27" s="689">
        <v>10042</v>
      </c>
      <c r="AE27" s="689"/>
      <c r="AF27" s="689"/>
      <c r="AG27" s="689"/>
      <c r="AH27" s="689"/>
      <c r="AI27" s="689"/>
      <c r="AJ27" s="689"/>
      <c r="AK27" s="689"/>
      <c r="AL27" s="690">
        <v>0.1</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7114336</v>
      </c>
      <c r="BH27" s="686"/>
      <c r="BI27" s="686"/>
      <c r="BJ27" s="686"/>
      <c r="BK27" s="686"/>
      <c r="BL27" s="686"/>
      <c r="BM27" s="686"/>
      <c r="BN27" s="687"/>
      <c r="BO27" s="688">
        <v>100</v>
      </c>
      <c r="BP27" s="688"/>
      <c r="BQ27" s="688"/>
      <c r="BR27" s="688"/>
      <c r="BS27" s="694">
        <v>56079</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7938083</v>
      </c>
      <c r="CS27" s="710"/>
      <c r="CT27" s="710"/>
      <c r="CU27" s="710"/>
      <c r="CV27" s="710"/>
      <c r="CW27" s="710"/>
      <c r="CX27" s="710"/>
      <c r="CY27" s="711"/>
      <c r="CZ27" s="690">
        <v>18.399999999999999</v>
      </c>
      <c r="DA27" s="722"/>
      <c r="DB27" s="722"/>
      <c r="DC27" s="724"/>
      <c r="DD27" s="694">
        <v>1762971</v>
      </c>
      <c r="DE27" s="710"/>
      <c r="DF27" s="710"/>
      <c r="DG27" s="710"/>
      <c r="DH27" s="710"/>
      <c r="DI27" s="710"/>
      <c r="DJ27" s="710"/>
      <c r="DK27" s="711"/>
      <c r="DL27" s="694">
        <v>1759676</v>
      </c>
      <c r="DM27" s="710"/>
      <c r="DN27" s="710"/>
      <c r="DO27" s="710"/>
      <c r="DP27" s="710"/>
      <c r="DQ27" s="710"/>
      <c r="DR27" s="710"/>
      <c r="DS27" s="710"/>
      <c r="DT27" s="710"/>
      <c r="DU27" s="710"/>
      <c r="DV27" s="711"/>
      <c r="DW27" s="690">
        <v>9.6999999999999993</v>
      </c>
      <c r="DX27" s="722"/>
      <c r="DY27" s="722"/>
      <c r="DZ27" s="722"/>
      <c r="EA27" s="722"/>
      <c r="EB27" s="722"/>
      <c r="EC27" s="723"/>
    </row>
    <row r="28" spans="2:133" ht="11.25" customHeight="1" x14ac:dyDescent="0.15">
      <c r="B28" s="682" t="s">
        <v>301</v>
      </c>
      <c r="C28" s="683"/>
      <c r="D28" s="683"/>
      <c r="E28" s="683"/>
      <c r="F28" s="683"/>
      <c r="G28" s="683"/>
      <c r="H28" s="683"/>
      <c r="I28" s="683"/>
      <c r="J28" s="683"/>
      <c r="K28" s="683"/>
      <c r="L28" s="683"/>
      <c r="M28" s="683"/>
      <c r="N28" s="683"/>
      <c r="O28" s="683"/>
      <c r="P28" s="683"/>
      <c r="Q28" s="684"/>
      <c r="R28" s="685">
        <v>127504</v>
      </c>
      <c r="S28" s="686"/>
      <c r="T28" s="686"/>
      <c r="U28" s="686"/>
      <c r="V28" s="686"/>
      <c r="W28" s="686"/>
      <c r="X28" s="686"/>
      <c r="Y28" s="687"/>
      <c r="Z28" s="688">
        <v>0.3</v>
      </c>
      <c r="AA28" s="688"/>
      <c r="AB28" s="688"/>
      <c r="AC28" s="688"/>
      <c r="AD28" s="689">
        <v>719</v>
      </c>
      <c r="AE28" s="689"/>
      <c r="AF28" s="689"/>
      <c r="AG28" s="689"/>
      <c r="AH28" s="689"/>
      <c r="AI28" s="689"/>
      <c r="AJ28" s="689"/>
      <c r="AK28" s="689"/>
      <c r="AL28" s="690">
        <v>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2710994</v>
      </c>
      <c r="CS28" s="686"/>
      <c r="CT28" s="686"/>
      <c r="CU28" s="686"/>
      <c r="CV28" s="686"/>
      <c r="CW28" s="686"/>
      <c r="CX28" s="686"/>
      <c r="CY28" s="687"/>
      <c r="CZ28" s="690">
        <v>6.3</v>
      </c>
      <c r="DA28" s="722"/>
      <c r="DB28" s="722"/>
      <c r="DC28" s="724"/>
      <c r="DD28" s="694">
        <v>2710994</v>
      </c>
      <c r="DE28" s="686"/>
      <c r="DF28" s="686"/>
      <c r="DG28" s="686"/>
      <c r="DH28" s="686"/>
      <c r="DI28" s="686"/>
      <c r="DJ28" s="686"/>
      <c r="DK28" s="687"/>
      <c r="DL28" s="694">
        <v>2710994</v>
      </c>
      <c r="DM28" s="686"/>
      <c r="DN28" s="686"/>
      <c r="DO28" s="686"/>
      <c r="DP28" s="686"/>
      <c r="DQ28" s="686"/>
      <c r="DR28" s="686"/>
      <c r="DS28" s="686"/>
      <c r="DT28" s="686"/>
      <c r="DU28" s="686"/>
      <c r="DV28" s="687"/>
      <c r="DW28" s="690">
        <v>14.9</v>
      </c>
      <c r="DX28" s="722"/>
      <c r="DY28" s="722"/>
      <c r="DZ28" s="722"/>
      <c r="EA28" s="722"/>
      <c r="EB28" s="722"/>
      <c r="EC28" s="723"/>
    </row>
    <row r="29" spans="2:133" ht="11.25" customHeight="1" x14ac:dyDescent="0.15">
      <c r="B29" s="682" t="s">
        <v>303</v>
      </c>
      <c r="C29" s="683"/>
      <c r="D29" s="683"/>
      <c r="E29" s="683"/>
      <c r="F29" s="683"/>
      <c r="G29" s="683"/>
      <c r="H29" s="683"/>
      <c r="I29" s="683"/>
      <c r="J29" s="683"/>
      <c r="K29" s="683"/>
      <c r="L29" s="683"/>
      <c r="M29" s="683"/>
      <c r="N29" s="683"/>
      <c r="O29" s="683"/>
      <c r="P29" s="683"/>
      <c r="Q29" s="684"/>
      <c r="R29" s="685">
        <v>173386</v>
      </c>
      <c r="S29" s="686"/>
      <c r="T29" s="686"/>
      <c r="U29" s="686"/>
      <c r="V29" s="686"/>
      <c r="W29" s="686"/>
      <c r="X29" s="686"/>
      <c r="Y29" s="687"/>
      <c r="Z29" s="688">
        <v>0.4</v>
      </c>
      <c r="AA29" s="688"/>
      <c r="AB29" s="688"/>
      <c r="AC29" s="688"/>
      <c r="AD29" s="689">
        <v>16817</v>
      </c>
      <c r="AE29" s="689"/>
      <c r="AF29" s="689"/>
      <c r="AG29" s="689"/>
      <c r="AH29" s="689"/>
      <c r="AI29" s="689"/>
      <c r="AJ29" s="689"/>
      <c r="AK29" s="689"/>
      <c r="AL29" s="690">
        <v>0.1</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304</v>
      </c>
      <c r="CE29" s="732"/>
      <c r="CF29" s="700" t="s">
        <v>305</v>
      </c>
      <c r="CG29" s="701"/>
      <c r="CH29" s="701"/>
      <c r="CI29" s="701"/>
      <c r="CJ29" s="701"/>
      <c r="CK29" s="701"/>
      <c r="CL29" s="701"/>
      <c r="CM29" s="701"/>
      <c r="CN29" s="701"/>
      <c r="CO29" s="701"/>
      <c r="CP29" s="701"/>
      <c r="CQ29" s="702"/>
      <c r="CR29" s="685">
        <v>2710833</v>
      </c>
      <c r="CS29" s="710"/>
      <c r="CT29" s="710"/>
      <c r="CU29" s="710"/>
      <c r="CV29" s="710"/>
      <c r="CW29" s="710"/>
      <c r="CX29" s="710"/>
      <c r="CY29" s="711"/>
      <c r="CZ29" s="690">
        <v>6.3</v>
      </c>
      <c r="DA29" s="722"/>
      <c r="DB29" s="722"/>
      <c r="DC29" s="724"/>
      <c r="DD29" s="694">
        <v>2710833</v>
      </c>
      <c r="DE29" s="710"/>
      <c r="DF29" s="710"/>
      <c r="DG29" s="710"/>
      <c r="DH29" s="710"/>
      <c r="DI29" s="710"/>
      <c r="DJ29" s="710"/>
      <c r="DK29" s="711"/>
      <c r="DL29" s="694">
        <v>2710833</v>
      </c>
      <c r="DM29" s="710"/>
      <c r="DN29" s="710"/>
      <c r="DO29" s="710"/>
      <c r="DP29" s="710"/>
      <c r="DQ29" s="710"/>
      <c r="DR29" s="710"/>
      <c r="DS29" s="710"/>
      <c r="DT29" s="710"/>
      <c r="DU29" s="710"/>
      <c r="DV29" s="711"/>
      <c r="DW29" s="690">
        <v>14.9</v>
      </c>
      <c r="DX29" s="722"/>
      <c r="DY29" s="722"/>
      <c r="DZ29" s="722"/>
      <c r="EA29" s="722"/>
      <c r="EB29" s="722"/>
      <c r="EC29" s="723"/>
    </row>
    <row r="30" spans="2:133" ht="11.25" customHeight="1" x14ac:dyDescent="0.15">
      <c r="B30" s="682" t="s">
        <v>306</v>
      </c>
      <c r="C30" s="683"/>
      <c r="D30" s="683"/>
      <c r="E30" s="683"/>
      <c r="F30" s="683"/>
      <c r="G30" s="683"/>
      <c r="H30" s="683"/>
      <c r="I30" s="683"/>
      <c r="J30" s="683"/>
      <c r="K30" s="683"/>
      <c r="L30" s="683"/>
      <c r="M30" s="683"/>
      <c r="N30" s="683"/>
      <c r="O30" s="683"/>
      <c r="P30" s="683"/>
      <c r="Q30" s="684"/>
      <c r="R30" s="685">
        <v>44272</v>
      </c>
      <c r="S30" s="686"/>
      <c r="T30" s="686"/>
      <c r="U30" s="686"/>
      <c r="V30" s="686"/>
      <c r="W30" s="686"/>
      <c r="X30" s="686"/>
      <c r="Y30" s="687"/>
      <c r="Z30" s="688">
        <v>0.1</v>
      </c>
      <c r="AA30" s="688"/>
      <c r="AB30" s="688"/>
      <c r="AC30" s="688"/>
      <c r="AD30" s="689">
        <v>1488</v>
      </c>
      <c r="AE30" s="689"/>
      <c r="AF30" s="689"/>
      <c r="AG30" s="689"/>
      <c r="AH30" s="689"/>
      <c r="AI30" s="689"/>
      <c r="AJ30" s="689"/>
      <c r="AK30" s="689"/>
      <c r="AL30" s="690">
        <v>0</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307</v>
      </c>
      <c r="BH30" s="729"/>
      <c r="BI30" s="729"/>
      <c r="BJ30" s="729"/>
      <c r="BK30" s="729"/>
      <c r="BL30" s="729"/>
      <c r="BM30" s="729"/>
      <c r="BN30" s="729"/>
      <c r="BO30" s="729"/>
      <c r="BP30" s="729"/>
      <c r="BQ30" s="730"/>
      <c r="BR30" s="664" t="s">
        <v>308</v>
      </c>
      <c r="BS30" s="729"/>
      <c r="BT30" s="729"/>
      <c r="BU30" s="729"/>
      <c r="BV30" s="729"/>
      <c r="BW30" s="729"/>
      <c r="BX30" s="729"/>
      <c r="BY30" s="729"/>
      <c r="BZ30" s="729"/>
      <c r="CA30" s="729"/>
      <c r="CB30" s="730"/>
      <c r="CD30" s="733"/>
      <c r="CE30" s="734"/>
      <c r="CF30" s="700" t="s">
        <v>309</v>
      </c>
      <c r="CG30" s="701"/>
      <c r="CH30" s="701"/>
      <c r="CI30" s="701"/>
      <c r="CJ30" s="701"/>
      <c r="CK30" s="701"/>
      <c r="CL30" s="701"/>
      <c r="CM30" s="701"/>
      <c r="CN30" s="701"/>
      <c r="CO30" s="701"/>
      <c r="CP30" s="701"/>
      <c r="CQ30" s="702"/>
      <c r="CR30" s="685">
        <v>2546044</v>
      </c>
      <c r="CS30" s="686"/>
      <c r="CT30" s="686"/>
      <c r="CU30" s="686"/>
      <c r="CV30" s="686"/>
      <c r="CW30" s="686"/>
      <c r="CX30" s="686"/>
      <c r="CY30" s="687"/>
      <c r="CZ30" s="690">
        <v>5.9</v>
      </c>
      <c r="DA30" s="722"/>
      <c r="DB30" s="722"/>
      <c r="DC30" s="724"/>
      <c r="DD30" s="694">
        <v>2546044</v>
      </c>
      <c r="DE30" s="686"/>
      <c r="DF30" s="686"/>
      <c r="DG30" s="686"/>
      <c r="DH30" s="686"/>
      <c r="DI30" s="686"/>
      <c r="DJ30" s="686"/>
      <c r="DK30" s="687"/>
      <c r="DL30" s="694">
        <v>2546044</v>
      </c>
      <c r="DM30" s="686"/>
      <c r="DN30" s="686"/>
      <c r="DO30" s="686"/>
      <c r="DP30" s="686"/>
      <c r="DQ30" s="686"/>
      <c r="DR30" s="686"/>
      <c r="DS30" s="686"/>
      <c r="DT30" s="686"/>
      <c r="DU30" s="686"/>
      <c r="DV30" s="687"/>
      <c r="DW30" s="690">
        <v>14</v>
      </c>
      <c r="DX30" s="722"/>
      <c r="DY30" s="722"/>
      <c r="DZ30" s="722"/>
      <c r="EA30" s="722"/>
      <c r="EB30" s="722"/>
      <c r="EC30" s="723"/>
    </row>
    <row r="31" spans="2:133" ht="11.25" customHeight="1" x14ac:dyDescent="0.15">
      <c r="B31" s="682" t="s">
        <v>310</v>
      </c>
      <c r="C31" s="683"/>
      <c r="D31" s="683"/>
      <c r="E31" s="683"/>
      <c r="F31" s="683"/>
      <c r="G31" s="683"/>
      <c r="H31" s="683"/>
      <c r="I31" s="683"/>
      <c r="J31" s="683"/>
      <c r="K31" s="683"/>
      <c r="L31" s="683"/>
      <c r="M31" s="683"/>
      <c r="N31" s="683"/>
      <c r="O31" s="683"/>
      <c r="P31" s="683"/>
      <c r="Q31" s="684"/>
      <c r="R31" s="685">
        <v>13060437</v>
      </c>
      <c r="S31" s="686"/>
      <c r="T31" s="686"/>
      <c r="U31" s="686"/>
      <c r="V31" s="686"/>
      <c r="W31" s="686"/>
      <c r="X31" s="686"/>
      <c r="Y31" s="687"/>
      <c r="Z31" s="688">
        <v>28.8</v>
      </c>
      <c r="AA31" s="688"/>
      <c r="AB31" s="688"/>
      <c r="AC31" s="688"/>
      <c r="AD31" s="689" t="s">
        <v>234</v>
      </c>
      <c r="AE31" s="689"/>
      <c r="AF31" s="689"/>
      <c r="AG31" s="689"/>
      <c r="AH31" s="689"/>
      <c r="AI31" s="689"/>
      <c r="AJ31" s="689"/>
      <c r="AK31" s="689"/>
      <c r="AL31" s="690" t="s">
        <v>234</v>
      </c>
      <c r="AM31" s="691"/>
      <c r="AN31" s="691"/>
      <c r="AO31" s="692"/>
      <c r="AP31" s="742" t="s">
        <v>311</v>
      </c>
      <c r="AQ31" s="743"/>
      <c r="AR31" s="743"/>
      <c r="AS31" s="743"/>
      <c r="AT31" s="748" t="s">
        <v>312</v>
      </c>
      <c r="AU31" s="231"/>
      <c r="AV31" s="231"/>
      <c r="AW31" s="231"/>
      <c r="AX31" s="671" t="s">
        <v>187</v>
      </c>
      <c r="AY31" s="672"/>
      <c r="AZ31" s="672"/>
      <c r="BA31" s="672"/>
      <c r="BB31" s="672"/>
      <c r="BC31" s="672"/>
      <c r="BD31" s="672"/>
      <c r="BE31" s="672"/>
      <c r="BF31" s="673"/>
      <c r="BG31" s="741">
        <v>98.9</v>
      </c>
      <c r="BH31" s="737"/>
      <c r="BI31" s="737"/>
      <c r="BJ31" s="737"/>
      <c r="BK31" s="737"/>
      <c r="BL31" s="737"/>
      <c r="BM31" s="680">
        <v>96.1</v>
      </c>
      <c r="BN31" s="737"/>
      <c r="BO31" s="737"/>
      <c r="BP31" s="737"/>
      <c r="BQ31" s="738"/>
      <c r="BR31" s="741">
        <v>99.2</v>
      </c>
      <c r="BS31" s="737"/>
      <c r="BT31" s="737"/>
      <c r="BU31" s="737"/>
      <c r="BV31" s="737"/>
      <c r="BW31" s="737"/>
      <c r="BX31" s="680">
        <v>95.9</v>
      </c>
      <c r="BY31" s="737"/>
      <c r="BZ31" s="737"/>
      <c r="CA31" s="737"/>
      <c r="CB31" s="738"/>
      <c r="CD31" s="733"/>
      <c r="CE31" s="734"/>
      <c r="CF31" s="700" t="s">
        <v>313</v>
      </c>
      <c r="CG31" s="701"/>
      <c r="CH31" s="701"/>
      <c r="CI31" s="701"/>
      <c r="CJ31" s="701"/>
      <c r="CK31" s="701"/>
      <c r="CL31" s="701"/>
      <c r="CM31" s="701"/>
      <c r="CN31" s="701"/>
      <c r="CO31" s="701"/>
      <c r="CP31" s="701"/>
      <c r="CQ31" s="702"/>
      <c r="CR31" s="685">
        <v>164789</v>
      </c>
      <c r="CS31" s="710"/>
      <c r="CT31" s="710"/>
      <c r="CU31" s="710"/>
      <c r="CV31" s="710"/>
      <c r="CW31" s="710"/>
      <c r="CX31" s="710"/>
      <c r="CY31" s="711"/>
      <c r="CZ31" s="690">
        <v>0.4</v>
      </c>
      <c r="DA31" s="722"/>
      <c r="DB31" s="722"/>
      <c r="DC31" s="724"/>
      <c r="DD31" s="694">
        <v>164789</v>
      </c>
      <c r="DE31" s="710"/>
      <c r="DF31" s="710"/>
      <c r="DG31" s="710"/>
      <c r="DH31" s="710"/>
      <c r="DI31" s="710"/>
      <c r="DJ31" s="710"/>
      <c r="DK31" s="711"/>
      <c r="DL31" s="694">
        <v>164789</v>
      </c>
      <c r="DM31" s="710"/>
      <c r="DN31" s="710"/>
      <c r="DO31" s="710"/>
      <c r="DP31" s="710"/>
      <c r="DQ31" s="710"/>
      <c r="DR31" s="710"/>
      <c r="DS31" s="710"/>
      <c r="DT31" s="710"/>
      <c r="DU31" s="710"/>
      <c r="DV31" s="711"/>
      <c r="DW31" s="690">
        <v>0.9</v>
      </c>
      <c r="DX31" s="722"/>
      <c r="DY31" s="722"/>
      <c r="DZ31" s="722"/>
      <c r="EA31" s="722"/>
      <c r="EB31" s="722"/>
      <c r="EC31" s="723"/>
    </row>
    <row r="32" spans="2:133" ht="11.25" customHeight="1" x14ac:dyDescent="0.15">
      <c r="B32" s="752" t="s">
        <v>314</v>
      </c>
      <c r="C32" s="753"/>
      <c r="D32" s="753"/>
      <c r="E32" s="753"/>
      <c r="F32" s="753"/>
      <c r="G32" s="753"/>
      <c r="H32" s="753"/>
      <c r="I32" s="753"/>
      <c r="J32" s="753"/>
      <c r="K32" s="753"/>
      <c r="L32" s="753"/>
      <c r="M32" s="753"/>
      <c r="N32" s="753"/>
      <c r="O32" s="753"/>
      <c r="P32" s="753"/>
      <c r="Q32" s="754"/>
      <c r="R32" s="685" t="s">
        <v>234</v>
      </c>
      <c r="S32" s="686"/>
      <c r="T32" s="686"/>
      <c r="U32" s="686"/>
      <c r="V32" s="686"/>
      <c r="W32" s="686"/>
      <c r="X32" s="686"/>
      <c r="Y32" s="687"/>
      <c r="Z32" s="688" t="s">
        <v>234</v>
      </c>
      <c r="AA32" s="688"/>
      <c r="AB32" s="688"/>
      <c r="AC32" s="688"/>
      <c r="AD32" s="689" t="s">
        <v>129</v>
      </c>
      <c r="AE32" s="689"/>
      <c r="AF32" s="689"/>
      <c r="AG32" s="689"/>
      <c r="AH32" s="689"/>
      <c r="AI32" s="689"/>
      <c r="AJ32" s="689"/>
      <c r="AK32" s="689"/>
      <c r="AL32" s="690" t="s">
        <v>129</v>
      </c>
      <c r="AM32" s="691"/>
      <c r="AN32" s="691"/>
      <c r="AO32" s="692"/>
      <c r="AP32" s="744"/>
      <c r="AQ32" s="745"/>
      <c r="AR32" s="745"/>
      <c r="AS32" s="745"/>
      <c r="AT32" s="749"/>
      <c r="AU32" s="230" t="s">
        <v>315</v>
      </c>
      <c r="AV32" s="230"/>
      <c r="AW32" s="230"/>
      <c r="AX32" s="682" t="s">
        <v>316</v>
      </c>
      <c r="AY32" s="683"/>
      <c r="AZ32" s="683"/>
      <c r="BA32" s="683"/>
      <c r="BB32" s="683"/>
      <c r="BC32" s="683"/>
      <c r="BD32" s="683"/>
      <c r="BE32" s="683"/>
      <c r="BF32" s="684"/>
      <c r="BG32" s="751">
        <v>99.4</v>
      </c>
      <c r="BH32" s="710"/>
      <c r="BI32" s="710"/>
      <c r="BJ32" s="710"/>
      <c r="BK32" s="710"/>
      <c r="BL32" s="710"/>
      <c r="BM32" s="691">
        <v>97.7</v>
      </c>
      <c r="BN32" s="739"/>
      <c r="BO32" s="739"/>
      <c r="BP32" s="739"/>
      <c r="BQ32" s="740"/>
      <c r="BR32" s="751">
        <v>99.5</v>
      </c>
      <c r="BS32" s="710"/>
      <c r="BT32" s="710"/>
      <c r="BU32" s="710"/>
      <c r="BV32" s="710"/>
      <c r="BW32" s="710"/>
      <c r="BX32" s="691">
        <v>97.1</v>
      </c>
      <c r="BY32" s="739"/>
      <c r="BZ32" s="739"/>
      <c r="CA32" s="739"/>
      <c r="CB32" s="740"/>
      <c r="CD32" s="735"/>
      <c r="CE32" s="736"/>
      <c r="CF32" s="700" t="s">
        <v>317</v>
      </c>
      <c r="CG32" s="701"/>
      <c r="CH32" s="701"/>
      <c r="CI32" s="701"/>
      <c r="CJ32" s="701"/>
      <c r="CK32" s="701"/>
      <c r="CL32" s="701"/>
      <c r="CM32" s="701"/>
      <c r="CN32" s="701"/>
      <c r="CO32" s="701"/>
      <c r="CP32" s="701"/>
      <c r="CQ32" s="702"/>
      <c r="CR32" s="685">
        <v>161</v>
      </c>
      <c r="CS32" s="686"/>
      <c r="CT32" s="686"/>
      <c r="CU32" s="686"/>
      <c r="CV32" s="686"/>
      <c r="CW32" s="686"/>
      <c r="CX32" s="686"/>
      <c r="CY32" s="687"/>
      <c r="CZ32" s="690">
        <v>0</v>
      </c>
      <c r="DA32" s="722"/>
      <c r="DB32" s="722"/>
      <c r="DC32" s="724"/>
      <c r="DD32" s="694">
        <v>161</v>
      </c>
      <c r="DE32" s="686"/>
      <c r="DF32" s="686"/>
      <c r="DG32" s="686"/>
      <c r="DH32" s="686"/>
      <c r="DI32" s="686"/>
      <c r="DJ32" s="686"/>
      <c r="DK32" s="687"/>
      <c r="DL32" s="694">
        <v>161</v>
      </c>
      <c r="DM32" s="686"/>
      <c r="DN32" s="686"/>
      <c r="DO32" s="686"/>
      <c r="DP32" s="686"/>
      <c r="DQ32" s="686"/>
      <c r="DR32" s="686"/>
      <c r="DS32" s="686"/>
      <c r="DT32" s="686"/>
      <c r="DU32" s="686"/>
      <c r="DV32" s="687"/>
      <c r="DW32" s="690">
        <v>0</v>
      </c>
      <c r="DX32" s="722"/>
      <c r="DY32" s="722"/>
      <c r="DZ32" s="722"/>
      <c r="EA32" s="722"/>
      <c r="EB32" s="722"/>
      <c r="EC32" s="723"/>
    </row>
    <row r="33" spans="2:133" ht="11.25" customHeight="1" x14ac:dyDescent="0.15">
      <c r="B33" s="682" t="s">
        <v>318</v>
      </c>
      <c r="C33" s="683"/>
      <c r="D33" s="683"/>
      <c r="E33" s="683"/>
      <c r="F33" s="683"/>
      <c r="G33" s="683"/>
      <c r="H33" s="683"/>
      <c r="I33" s="683"/>
      <c r="J33" s="683"/>
      <c r="K33" s="683"/>
      <c r="L33" s="683"/>
      <c r="M33" s="683"/>
      <c r="N33" s="683"/>
      <c r="O33" s="683"/>
      <c r="P33" s="683"/>
      <c r="Q33" s="684"/>
      <c r="R33" s="685">
        <v>3571727</v>
      </c>
      <c r="S33" s="686"/>
      <c r="T33" s="686"/>
      <c r="U33" s="686"/>
      <c r="V33" s="686"/>
      <c r="W33" s="686"/>
      <c r="X33" s="686"/>
      <c r="Y33" s="687"/>
      <c r="Z33" s="688">
        <v>7.9</v>
      </c>
      <c r="AA33" s="688"/>
      <c r="AB33" s="688"/>
      <c r="AC33" s="688"/>
      <c r="AD33" s="689" t="s">
        <v>129</v>
      </c>
      <c r="AE33" s="689"/>
      <c r="AF33" s="689"/>
      <c r="AG33" s="689"/>
      <c r="AH33" s="689"/>
      <c r="AI33" s="689"/>
      <c r="AJ33" s="689"/>
      <c r="AK33" s="689"/>
      <c r="AL33" s="690" t="s">
        <v>129</v>
      </c>
      <c r="AM33" s="691"/>
      <c r="AN33" s="691"/>
      <c r="AO33" s="692"/>
      <c r="AP33" s="746"/>
      <c r="AQ33" s="747"/>
      <c r="AR33" s="747"/>
      <c r="AS33" s="747"/>
      <c r="AT33" s="750"/>
      <c r="AU33" s="232"/>
      <c r="AV33" s="232"/>
      <c r="AW33" s="232"/>
      <c r="AX33" s="726" t="s">
        <v>319</v>
      </c>
      <c r="AY33" s="727"/>
      <c r="AZ33" s="727"/>
      <c r="BA33" s="727"/>
      <c r="BB33" s="727"/>
      <c r="BC33" s="727"/>
      <c r="BD33" s="727"/>
      <c r="BE33" s="727"/>
      <c r="BF33" s="728"/>
      <c r="BG33" s="755">
        <v>98</v>
      </c>
      <c r="BH33" s="756"/>
      <c r="BI33" s="756"/>
      <c r="BJ33" s="756"/>
      <c r="BK33" s="756"/>
      <c r="BL33" s="756"/>
      <c r="BM33" s="757">
        <v>93.8</v>
      </c>
      <c r="BN33" s="756"/>
      <c r="BO33" s="756"/>
      <c r="BP33" s="756"/>
      <c r="BQ33" s="758"/>
      <c r="BR33" s="755">
        <v>98.7</v>
      </c>
      <c r="BS33" s="756"/>
      <c r="BT33" s="756"/>
      <c r="BU33" s="756"/>
      <c r="BV33" s="756"/>
      <c r="BW33" s="756"/>
      <c r="BX33" s="757">
        <v>93.9</v>
      </c>
      <c r="BY33" s="756"/>
      <c r="BZ33" s="756"/>
      <c r="CA33" s="756"/>
      <c r="CB33" s="758"/>
      <c r="CD33" s="700" t="s">
        <v>320</v>
      </c>
      <c r="CE33" s="701"/>
      <c r="CF33" s="701"/>
      <c r="CG33" s="701"/>
      <c r="CH33" s="701"/>
      <c r="CI33" s="701"/>
      <c r="CJ33" s="701"/>
      <c r="CK33" s="701"/>
      <c r="CL33" s="701"/>
      <c r="CM33" s="701"/>
      <c r="CN33" s="701"/>
      <c r="CO33" s="701"/>
      <c r="CP33" s="701"/>
      <c r="CQ33" s="702"/>
      <c r="CR33" s="685">
        <v>21625727</v>
      </c>
      <c r="CS33" s="710"/>
      <c r="CT33" s="710"/>
      <c r="CU33" s="710"/>
      <c r="CV33" s="710"/>
      <c r="CW33" s="710"/>
      <c r="CX33" s="710"/>
      <c r="CY33" s="711"/>
      <c r="CZ33" s="690">
        <v>50.2</v>
      </c>
      <c r="DA33" s="722"/>
      <c r="DB33" s="722"/>
      <c r="DC33" s="724"/>
      <c r="DD33" s="694">
        <v>12563882</v>
      </c>
      <c r="DE33" s="710"/>
      <c r="DF33" s="710"/>
      <c r="DG33" s="710"/>
      <c r="DH33" s="710"/>
      <c r="DI33" s="710"/>
      <c r="DJ33" s="710"/>
      <c r="DK33" s="711"/>
      <c r="DL33" s="694">
        <v>8917168</v>
      </c>
      <c r="DM33" s="710"/>
      <c r="DN33" s="710"/>
      <c r="DO33" s="710"/>
      <c r="DP33" s="710"/>
      <c r="DQ33" s="710"/>
      <c r="DR33" s="710"/>
      <c r="DS33" s="710"/>
      <c r="DT33" s="710"/>
      <c r="DU33" s="710"/>
      <c r="DV33" s="711"/>
      <c r="DW33" s="690">
        <v>49.1</v>
      </c>
      <c r="DX33" s="722"/>
      <c r="DY33" s="722"/>
      <c r="DZ33" s="722"/>
      <c r="EA33" s="722"/>
      <c r="EB33" s="722"/>
      <c r="EC33" s="723"/>
    </row>
    <row r="34" spans="2:133" ht="11.25" customHeight="1" x14ac:dyDescent="0.15">
      <c r="B34" s="682" t="s">
        <v>321</v>
      </c>
      <c r="C34" s="683"/>
      <c r="D34" s="683"/>
      <c r="E34" s="683"/>
      <c r="F34" s="683"/>
      <c r="G34" s="683"/>
      <c r="H34" s="683"/>
      <c r="I34" s="683"/>
      <c r="J34" s="683"/>
      <c r="K34" s="683"/>
      <c r="L34" s="683"/>
      <c r="M34" s="683"/>
      <c r="N34" s="683"/>
      <c r="O34" s="683"/>
      <c r="P34" s="683"/>
      <c r="Q34" s="684"/>
      <c r="R34" s="685">
        <v>117296</v>
      </c>
      <c r="S34" s="686"/>
      <c r="T34" s="686"/>
      <c r="U34" s="686"/>
      <c r="V34" s="686"/>
      <c r="W34" s="686"/>
      <c r="X34" s="686"/>
      <c r="Y34" s="687"/>
      <c r="Z34" s="688">
        <v>0.3</v>
      </c>
      <c r="AA34" s="688"/>
      <c r="AB34" s="688"/>
      <c r="AC34" s="688"/>
      <c r="AD34" s="689" t="s">
        <v>129</v>
      </c>
      <c r="AE34" s="689"/>
      <c r="AF34" s="689"/>
      <c r="AG34" s="689"/>
      <c r="AH34" s="689"/>
      <c r="AI34" s="689"/>
      <c r="AJ34" s="689"/>
      <c r="AK34" s="689"/>
      <c r="AL34" s="690" t="s">
        <v>129</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4178719</v>
      </c>
      <c r="CS34" s="686"/>
      <c r="CT34" s="686"/>
      <c r="CU34" s="686"/>
      <c r="CV34" s="686"/>
      <c r="CW34" s="686"/>
      <c r="CX34" s="686"/>
      <c r="CY34" s="687"/>
      <c r="CZ34" s="690">
        <v>9.6999999999999993</v>
      </c>
      <c r="DA34" s="722"/>
      <c r="DB34" s="722"/>
      <c r="DC34" s="724"/>
      <c r="DD34" s="694">
        <v>2637516</v>
      </c>
      <c r="DE34" s="686"/>
      <c r="DF34" s="686"/>
      <c r="DG34" s="686"/>
      <c r="DH34" s="686"/>
      <c r="DI34" s="686"/>
      <c r="DJ34" s="686"/>
      <c r="DK34" s="687"/>
      <c r="DL34" s="694">
        <v>1705674</v>
      </c>
      <c r="DM34" s="686"/>
      <c r="DN34" s="686"/>
      <c r="DO34" s="686"/>
      <c r="DP34" s="686"/>
      <c r="DQ34" s="686"/>
      <c r="DR34" s="686"/>
      <c r="DS34" s="686"/>
      <c r="DT34" s="686"/>
      <c r="DU34" s="686"/>
      <c r="DV34" s="687"/>
      <c r="DW34" s="690">
        <v>9.4</v>
      </c>
      <c r="DX34" s="722"/>
      <c r="DY34" s="722"/>
      <c r="DZ34" s="722"/>
      <c r="EA34" s="722"/>
      <c r="EB34" s="722"/>
      <c r="EC34" s="723"/>
    </row>
    <row r="35" spans="2:133" ht="11.25" customHeight="1" x14ac:dyDescent="0.15">
      <c r="B35" s="682" t="s">
        <v>323</v>
      </c>
      <c r="C35" s="683"/>
      <c r="D35" s="683"/>
      <c r="E35" s="683"/>
      <c r="F35" s="683"/>
      <c r="G35" s="683"/>
      <c r="H35" s="683"/>
      <c r="I35" s="683"/>
      <c r="J35" s="683"/>
      <c r="K35" s="683"/>
      <c r="L35" s="683"/>
      <c r="M35" s="683"/>
      <c r="N35" s="683"/>
      <c r="O35" s="683"/>
      <c r="P35" s="683"/>
      <c r="Q35" s="684"/>
      <c r="R35" s="685">
        <v>47400</v>
      </c>
      <c r="S35" s="686"/>
      <c r="T35" s="686"/>
      <c r="U35" s="686"/>
      <c r="V35" s="686"/>
      <c r="W35" s="686"/>
      <c r="X35" s="686"/>
      <c r="Y35" s="687"/>
      <c r="Z35" s="688">
        <v>0.1</v>
      </c>
      <c r="AA35" s="688"/>
      <c r="AB35" s="688"/>
      <c r="AC35" s="688"/>
      <c r="AD35" s="689" t="s">
        <v>129</v>
      </c>
      <c r="AE35" s="689"/>
      <c r="AF35" s="689"/>
      <c r="AG35" s="689"/>
      <c r="AH35" s="689"/>
      <c r="AI35" s="689"/>
      <c r="AJ35" s="689"/>
      <c r="AK35" s="689"/>
      <c r="AL35" s="690" t="s">
        <v>234</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1090432</v>
      </c>
      <c r="CS35" s="710"/>
      <c r="CT35" s="710"/>
      <c r="CU35" s="710"/>
      <c r="CV35" s="710"/>
      <c r="CW35" s="710"/>
      <c r="CX35" s="710"/>
      <c r="CY35" s="711"/>
      <c r="CZ35" s="690">
        <v>2.5</v>
      </c>
      <c r="DA35" s="722"/>
      <c r="DB35" s="722"/>
      <c r="DC35" s="724"/>
      <c r="DD35" s="694">
        <v>909692</v>
      </c>
      <c r="DE35" s="710"/>
      <c r="DF35" s="710"/>
      <c r="DG35" s="710"/>
      <c r="DH35" s="710"/>
      <c r="DI35" s="710"/>
      <c r="DJ35" s="710"/>
      <c r="DK35" s="711"/>
      <c r="DL35" s="694">
        <v>838392</v>
      </c>
      <c r="DM35" s="710"/>
      <c r="DN35" s="710"/>
      <c r="DO35" s="710"/>
      <c r="DP35" s="710"/>
      <c r="DQ35" s="710"/>
      <c r="DR35" s="710"/>
      <c r="DS35" s="710"/>
      <c r="DT35" s="710"/>
      <c r="DU35" s="710"/>
      <c r="DV35" s="711"/>
      <c r="DW35" s="690">
        <v>4.5999999999999996</v>
      </c>
      <c r="DX35" s="722"/>
      <c r="DY35" s="722"/>
      <c r="DZ35" s="722"/>
      <c r="EA35" s="722"/>
      <c r="EB35" s="722"/>
      <c r="EC35" s="723"/>
    </row>
    <row r="36" spans="2:133" ht="11.25" customHeight="1" x14ac:dyDescent="0.15">
      <c r="B36" s="682" t="s">
        <v>327</v>
      </c>
      <c r="C36" s="683"/>
      <c r="D36" s="683"/>
      <c r="E36" s="683"/>
      <c r="F36" s="683"/>
      <c r="G36" s="683"/>
      <c r="H36" s="683"/>
      <c r="I36" s="683"/>
      <c r="J36" s="683"/>
      <c r="K36" s="683"/>
      <c r="L36" s="683"/>
      <c r="M36" s="683"/>
      <c r="N36" s="683"/>
      <c r="O36" s="683"/>
      <c r="P36" s="683"/>
      <c r="Q36" s="684"/>
      <c r="R36" s="685">
        <v>2636909</v>
      </c>
      <c r="S36" s="686"/>
      <c r="T36" s="686"/>
      <c r="U36" s="686"/>
      <c r="V36" s="686"/>
      <c r="W36" s="686"/>
      <c r="X36" s="686"/>
      <c r="Y36" s="687"/>
      <c r="Z36" s="688">
        <v>5.8</v>
      </c>
      <c r="AA36" s="688"/>
      <c r="AB36" s="688"/>
      <c r="AC36" s="688"/>
      <c r="AD36" s="689" t="s">
        <v>129</v>
      </c>
      <c r="AE36" s="689"/>
      <c r="AF36" s="689"/>
      <c r="AG36" s="689"/>
      <c r="AH36" s="689"/>
      <c r="AI36" s="689"/>
      <c r="AJ36" s="689"/>
      <c r="AK36" s="689"/>
      <c r="AL36" s="690" t="s">
        <v>234</v>
      </c>
      <c r="AM36" s="691"/>
      <c r="AN36" s="691"/>
      <c r="AO36" s="692"/>
      <c r="AP36" s="235"/>
      <c r="AQ36" s="759" t="s">
        <v>328</v>
      </c>
      <c r="AR36" s="760"/>
      <c r="AS36" s="760"/>
      <c r="AT36" s="760"/>
      <c r="AU36" s="760"/>
      <c r="AV36" s="760"/>
      <c r="AW36" s="760"/>
      <c r="AX36" s="760"/>
      <c r="AY36" s="761"/>
      <c r="AZ36" s="674">
        <v>5036940</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195676</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12393802</v>
      </c>
      <c r="CS36" s="686"/>
      <c r="CT36" s="686"/>
      <c r="CU36" s="686"/>
      <c r="CV36" s="686"/>
      <c r="CW36" s="686"/>
      <c r="CX36" s="686"/>
      <c r="CY36" s="687"/>
      <c r="CZ36" s="690">
        <v>28.8</v>
      </c>
      <c r="DA36" s="722"/>
      <c r="DB36" s="722"/>
      <c r="DC36" s="724"/>
      <c r="DD36" s="694">
        <v>5704406</v>
      </c>
      <c r="DE36" s="686"/>
      <c r="DF36" s="686"/>
      <c r="DG36" s="686"/>
      <c r="DH36" s="686"/>
      <c r="DI36" s="686"/>
      <c r="DJ36" s="686"/>
      <c r="DK36" s="687"/>
      <c r="DL36" s="694">
        <v>4448553</v>
      </c>
      <c r="DM36" s="686"/>
      <c r="DN36" s="686"/>
      <c r="DO36" s="686"/>
      <c r="DP36" s="686"/>
      <c r="DQ36" s="686"/>
      <c r="DR36" s="686"/>
      <c r="DS36" s="686"/>
      <c r="DT36" s="686"/>
      <c r="DU36" s="686"/>
      <c r="DV36" s="687"/>
      <c r="DW36" s="690">
        <v>24.5</v>
      </c>
      <c r="DX36" s="722"/>
      <c r="DY36" s="722"/>
      <c r="DZ36" s="722"/>
      <c r="EA36" s="722"/>
      <c r="EB36" s="722"/>
      <c r="EC36" s="723"/>
    </row>
    <row r="37" spans="2:133" ht="11.25" customHeight="1" x14ac:dyDescent="0.15">
      <c r="B37" s="682" t="s">
        <v>331</v>
      </c>
      <c r="C37" s="683"/>
      <c r="D37" s="683"/>
      <c r="E37" s="683"/>
      <c r="F37" s="683"/>
      <c r="G37" s="683"/>
      <c r="H37" s="683"/>
      <c r="I37" s="683"/>
      <c r="J37" s="683"/>
      <c r="K37" s="683"/>
      <c r="L37" s="683"/>
      <c r="M37" s="683"/>
      <c r="N37" s="683"/>
      <c r="O37" s="683"/>
      <c r="P37" s="683"/>
      <c r="Q37" s="684"/>
      <c r="R37" s="685">
        <v>424134</v>
      </c>
      <c r="S37" s="686"/>
      <c r="T37" s="686"/>
      <c r="U37" s="686"/>
      <c r="V37" s="686"/>
      <c r="W37" s="686"/>
      <c r="X37" s="686"/>
      <c r="Y37" s="687"/>
      <c r="Z37" s="688">
        <v>0.9</v>
      </c>
      <c r="AA37" s="688"/>
      <c r="AB37" s="688"/>
      <c r="AC37" s="688"/>
      <c r="AD37" s="689" t="s">
        <v>129</v>
      </c>
      <c r="AE37" s="689"/>
      <c r="AF37" s="689"/>
      <c r="AG37" s="689"/>
      <c r="AH37" s="689"/>
      <c r="AI37" s="689"/>
      <c r="AJ37" s="689"/>
      <c r="AK37" s="689"/>
      <c r="AL37" s="690" t="s">
        <v>234</v>
      </c>
      <c r="AM37" s="691"/>
      <c r="AN37" s="691"/>
      <c r="AO37" s="692"/>
      <c r="AQ37" s="763" t="s">
        <v>332</v>
      </c>
      <c r="AR37" s="764"/>
      <c r="AS37" s="764"/>
      <c r="AT37" s="764"/>
      <c r="AU37" s="764"/>
      <c r="AV37" s="764"/>
      <c r="AW37" s="764"/>
      <c r="AX37" s="764"/>
      <c r="AY37" s="765"/>
      <c r="AZ37" s="685">
        <v>1244857</v>
      </c>
      <c r="BA37" s="686"/>
      <c r="BB37" s="686"/>
      <c r="BC37" s="686"/>
      <c r="BD37" s="710"/>
      <c r="BE37" s="710"/>
      <c r="BF37" s="740"/>
      <c r="BG37" s="700" t="s">
        <v>333</v>
      </c>
      <c r="BH37" s="701"/>
      <c r="BI37" s="701"/>
      <c r="BJ37" s="701"/>
      <c r="BK37" s="701"/>
      <c r="BL37" s="701"/>
      <c r="BM37" s="701"/>
      <c r="BN37" s="701"/>
      <c r="BO37" s="701"/>
      <c r="BP37" s="701"/>
      <c r="BQ37" s="701"/>
      <c r="BR37" s="701"/>
      <c r="BS37" s="701"/>
      <c r="BT37" s="701"/>
      <c r="BU37" s="702"/>
      <c r="BV37" s="685">
        <v>122486</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2516523</v>
      </c>
      <c r="CS37" s="710"/>
      <c r="CT37" s="710"/>
      <c r="CU37" s="710"/>
      <c r="CV37" s="710"/>
      <c r="CW37" s="710"/>
      <c r="CX37" s="710"/>
      <c r="CY37" s="711"/>
      <c r="CZ37" s="690">
        <v>5.8</v>
      </c>
      <c r="DA37" s="722"/>
      <c r="DB37" s="722"/>
      <c r="DC37" s="724"/>
      <c r="DD37" s="694">
        <v>2388842</v>
      </c>
      <c r="DE37" s="710"/>
      <c r="DF37" s="710"/>
      <c r="DG37" s="710"/>
      <c r="DH37" s="710"/>
      <c r="DI37" s="710"/>
      <c r="DJ37" s="710"/>
      <c r="DK37" s="711"/>
      <c r="DL37" s="694">
        <v>2388840</v>
      </c>
      <c r="DM37" s="710"/>
      <c r="DN37" s="710"/>
      <c r="DO37" s="710"/>
      <c r="DP37" s="710"/>
      <c r="DQ37" s="710"/>
      <c r="DR37" s="710"/>
      <c r="DS37" s="710"/>
      <c r="DT37" s="710"/>
      <c r="DU37" s="710"/>
      <c r="DV37" s="711"/>
      <c r="DW37" s="690">
        <v>13.2</v>
      </c>
      <c r="DX37" s="722"/>
      <c r="DY37" s="722"/>
      <c r="DZ37" s="722"/>
      <c r="EA37" s="722"/>
      <c r="EB37" s="722"/>
      <c r="EC37" s="723"/>
    </row>
    <row r="38" spans="2:133" ht="11.25" customHeight="1" x14ac:dyDescent="0.15">
      <c r="B38" s="682" t="s">
        <v>335</v>
      </c>
      <c r="C38" s="683"/>
      <c r="D38" s="683"/>
      <c r="E38" s="683"/>
      <c r="F38" s="683"/>
      <c r="G38" s="683"/>
      <c r="H38" s="683"/>
      <c r="I38" s="683"/>
      <c r="J38" s="683"/>
      <c r="K38" s="683"/>
      <c r="L38" s="683"/>
      <c r="M38" s="683"/>
      <c r="N38" s="683"/>
      <c r="O38" s="683"/>
      <c r="P38" s="683"/>
      <c r="Q38" s="684"/>
      <c r="R38" s="685">
        <v>276684</v>
      </c>
      <c r="S38" s="686"/>
      <c r="T38" s="686"/>
      <c r="U38" s="686"/>
      <c r="V38" s="686"/>
      <c r="W38" s="686"/>
      <c r="X38" s="686"/>
      <c r="Y38" s="687"/>
      <c r="Z38" s="688">
        <v>0.6</v>
      </c>
      <c r="AA38" s="688"/>
      <c r="AB38" s="688"/>
      <c r="AC38" s="688"/>
      <c r="AD38" s="689">
        <v>2455</v>
      </c>
      <c r="AE38" s="689"/>
      <c r="AF38" s="689"/>
      <c r="AG38" s="689"/>
      <c r="AH38" s="689"/>
      <c r="AI38" s="689"/>
      <c r="AJ38" s="689"/>
      <c r="AK38" s="689"/>
      <c r="AL38" s="690">
        <v>0</v>
      </c>
      <c r="AM38" s="691"/>
      <c r="AN38" s="691"/>
      <c r="AO38" s="692"/>
      <c r="AQ38" s="763" t="s">
        <v>336</v>
      </c>
      <c r="AR38" s="764"/>
      <c r="AS38" s="764"/>
      <c r="AT38" s="764"/>
      <c r="AU38" s="764"/>
      <c r="AV38" s="764"/>
      <c r="AW38" s="764"/>
      <c r="AX38" s="764"/>
      <c r="AY38" s="765"/>
      <c r="AZ38" s="685">
        <v>1059659</v>
      </c>
      <c r="BA38" s="686"/>
      <c r="BB38" s="686"/>
      <c r="BC38" s="686"/>
      <c r="BD38" s="710"/>
      <c r="BE38" s="710"/>
      <c r="BF38" s="740"/>
      <c r="BG38" s="700" t="s">
        <v>337</v>
      </c>
      <c r="BH38" s="701"/>
      <c r="BI38" s="701"/>
      <c r="BJ38" s="701"/>
      <c r="BK38" s="701"/>
      <c r="BL38" s="701"/>
      <c r="BM38" s="701"/>
      <c r="BN38" s="701"/>
      <c r="BO38" s="701"/>
      <c r="BP38" s="701"/>
      <c r="BQ38" s="701"/>
      <c r="BR38" s="701"/>
      <c r="BS38" s="701"/>
      <c r="BT38" s="701"/>
      <c r="BU38" s="702"/>
      <c r="BV38" s="685">
        <v>8841</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2533926</v>
      </c>
      <c r="CS38" s="686"/>
      <c r="CT38" s="686"/>
      <c r="CU38" s="686"/>
      <c r="CV38" s="686"/>
      <c r="CW38" s="686"/>
      <c r="CX38" s="686"/>
      <c r="CY38" s="687"/>
      <c r="CZ38" s="690">
        <v>5.9</v>
      </c>
      <c r="DA38" s="722"/>
      <c r="DB38" s="722"/>
      <c r="DC38" s="724"/>
      <c r="DD38" s="694">
        <v>2018232</v>
      </c>
      <c r="DE38" s="686"/>
      <c r="DF38" s="686"/>
      <c r="DG38" s="686"/>
      <c r="DH38" s="686"/>
      <c r="DI38" s="686"/>
      <c r="DJ38" s="686"/>
      <c r="DK38" s="687"/>
      <c r="DL38" s="694">
        <v>1924549</v>
      </c>
      <c r="DM38" s="686"/>
      <c r="DN38" s="686"/>
      <c r="DO38" s="686"/>
      <c r="DP38" s="686"/>
      <c r="DQ38" s="686"/>
      <c r="DR38" s="686"/>
      <c r="DS38" s="686"/>
      <c r="DT38" s="686"/>
      <c r="DU38" s="686"/>
      <c r="DV38" s="687"/>
      <c r="DW38" s="690">
        <v>10.6</v>
      </c>
      <c r="DX38" s="722"/>
      <c r="DY38" s="722"/>
      <c r="DZ38" s="722"/>
      <c r="EA38" s="722"/>
      <c r="EB38" s="722"/>
      <c r="EC38" s="723"/>
    </row>
    <row r="39" spans="2:133" ht="11.25" customHeight="1" x14ac:dyDescent="0.15">
      <c r="B39" s="682" t="s">
        <v>339</v>
      </c>
      <c r="C39" s="683"/>
      <c r="D39" s="683"/>
      <c r="E39" s="683"/>
      <c r="F39" s="683"/>
      <c r="G39" s="683"/>
      <c r="H39" s="683"/>
      <c r="I39" s="683"/>
      <c r="J39" s="683"/>
      <c r="K39" s="683"/>
      <c r="L39" s="683"/>
      <c r="M39" s="683"/>
      <c r="N39" s="683"/>
      <c r="O39" s="683"/>
      <c r="P39" s="683"/>
      <c r="Q39" s="684"/>
      <c r="R39" s="685">
        <v>6287100</v>
      </c>
      <c r="S39" s="686"/>
      <c r="T39" s="686"/>
      <c r="U39" s="686"/>
      <c r="V39" s="686"/>
      <c r="W39" s="686"/>
      <c r="X39" s="686"/>
      <c r="Y39" s="687"/>
      <c r="Z39" s="688">
        <v>13.8</v>
      </c>
      <c r="AA39" s="688"/>
      <c r="AB39" s="688"/>
      <c r="AC39" s="688"/>
      <c r="AD39" s="689" t="s">
        <v>129</v>
      </c>
      <c r="AE39" s="689"/>
      <c r="AF39" s="689"/>
      <c r="AG39" s="689"/>
      <c r="AH39" s="689"/>
      <c r="AI39" s="689"/>
      <c r="AJ39" s="689"/>
      <c r="AK39" s="689"/>
      <c r="AL39" s="690" t="s">
        <v>234</v>
      </c>
      <c r="AM39" s="691"/>
      <c r="AN39" s="691"/>
      <c r="AO39" s="692"/>
      <c r="AQ39" s="763" t="s">
        <v>340</v>
      </c>
      <c r="AR39" s="764"/>
      <c r="AS39" s="764"/>
      <c r="AT39" s="764"/>
      <c r="AU39" s="764"/>
      <c r="AV39" s="764"/>
      <c r="AW39" s="764"/>
      <c r="AX39" s="764"/>
      <c r="AY39" s="765"/>
      <c r="AZ39" s="685">
        <v>192368</v>
      </c>
      <c r="BA39" s="686"/>
      <c r="BB39" s="686"/>
      <c r="BC39" s="686"/>
      <c r="BD39" s="710"/>
      <c r="BE39" s="710"/>
      <c r="BF39" s="740"/>
      <c r="BG39" s="700" t="s">
        <v>341</v>
      </c>
      <c r="BH39" s="701"/>
      <c r="BI39" s="701"/>
      <c r="BJ39" s="701"/>
      <c r="BK39" s="701"/>
      <c r="BL39" s="701"/>
      <c r="BM39" s="701"/>
      <c r="BN39" s="701"/>
      <c r="BO39" s="701"/>
      <c r="BP39" s="701"/>
      <c r="BQ39" s="701"/>
      <c r="BR39" s="701"/>
      <c r="BS39" s="701"/>
      <c r="BT39" s="701"/>
      <c r="BU39" s="702"/>
      <c r="BV39" s="685">
        <v>13726</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681271</v>
      </c>
      <c r="CS39" s="710"/>
      <c r="CT39" s="710"/>
      <c r="CU39" s="710"/>
      <c r="CV39" s="710"/>
      <c r="CW39" s="710"/>
      <c r="CX39" s="710"/>
      <c r="CY39" s="711"/>
      <c r="CZ39" s="690">
        <v>1.6</v>
      </c>
      <c r="DA39" s="722"/>
      <c r="DB39" s="722"/>
      <c r="DC39" s="724"/>
      <c r="DD39" s="694">
        <v>671014</v>
      </c>
      <c r="DE39" s="710"/>
      <c r="DF39" s="710"/>
      <c r="DG39" s="710"/>
      <c r="DH39" s="710"/>
      <c r="DI39" s="710"/>
      <c r="DJ39" s="710"/>
      <c r="DK39" s="711"/>
      <c r="DL39" s="694" t="s">
        <v>234</v>
      </c>
      <c r="DM39" s="710"/>
      <c r="DN39" s="710"/>
      <c r="DO39" s="710"/>
      <c r="DP39" s="710"/>
      <c r="DQ39" s="710"/>
      <c r="DR39" s="710"/>
      <c r="DS39" s="710"/>
      <c r="DT39" s="710"/>
      <c r="DU39" s="710"/>
      <c r="DV39" s="711"/>
      <c r="DW39" s="690" t="s">
        <v>175</v>
      </c>
      <c r="DX39" s="722"/>
      <c r="DY39" s="722"/>
      <c r="DZ39" s="722"/>
      <c r="EA39" s="722"/>
      <c r="EB39" s="722"/>
      <c r="EC39" s="723"/>
    </row>
    <row r="40" spans="2:133" ht="11.25" customHeight="1" x14ac:dyDescent="0.15">
      <c r="B40" s="682" t="s">
        <v>343</v>
      </c>
      <c r="C40" s="683"/>
      <c r="D40" s="683"/>
      <c r="E40" s="683"/>
      <c r="F40" s="683"/>
      <c r="G40" s="683"/>
      <c r="H40" s="683"/>
      <c r="I40" s="683"/>
      <c r="J40" s="683"/>
      <c r="K40" s="683"/>
      <c r="L40" s="683"/>
      <c r="M40" s="683"/>
      <c r="N40" s="683"/>
      <c r="O40" s="683"/>
      <c r="P40" s="683"/>
      <c r="Q40" s="684"/>
      <c r="R40" s="685" t="s">
        <v>129</v>
      </c>
      <c r="S40" s="686"/>
      <c r="T40" s="686"/>
      <c r="U40" s="686"/>
      <c r="V40" s="686"/>
      <c r="W40" s="686"/>
      <c r="X40" s="686"/>
      <c r="Y40" s="687"/>
      <c r="Z40" s="688" t="s">
        <v>129</v>
      </c>
      <c r="AA40" s="688"/>
      <c r="AB40" s="688"/>
      <c r="AC40" s="688"/>
      <c r="AD40" s="689" t="s">
        <v>175</v>
      </c>
      <c r="AE40" s="689"/>
      <c r="AF40" s="689"/>
      <c r="AG40" s="689"/>
      <c r="AH40" s="689"/>
      <c r="AI40" s="689"/>
      <c r="AJ40" s="689"/>
      <c r="AK40" s="689"/>
      <c r="AL40" s="690" t="s">
        <v>234</v>
      </c>
      <c r="AM40" s="691"/>
      <c r="AN40" s="691"/>
      <c r="AO40" s="692"/>
      <c r="AQ40" s="763" t="s">
        <v>344</v>
      </c>
      <c r="AR40" s="764"/>
      <c r="AS40" s="764"/>
      <c r="AT40" s="764"/>
      <c r="AU40" s="764"/>
      <c r="AV40" s="764"/>
      <c r="AW40" s="764"/>
      <c r="AX40" s="764"/>
      <c r="AY40" s="765"/>
      <c r="AZ40" s="685">
        <v>27437</v>
      </c>
      <c r="BA40" s="686"/>
      <c r="BB40" s="686"/>
      <c r="BC40" s="686"/>
      <c r="BD40" s="710"/>
      <c r="BE40" s="710"/>
      <c r="BF40" s="740"/>
      <c r="BG40" s="766" t="s">
        <v>345</v>
      </c>
      <c r="BH40" s="767"/>
      <c r="BI40" s="767"/>
      <c r="BJ40" s="767"/>
      <c r="BK40" s="767"/>
      <c r="BL40" s="236"/>
      <c r="BM40" s="701" t="s">
        <v>346</v>
      </c>
      <c r="BN40" s="701"/>
      <c r="BO40" s="701"/>
      <c r="BP40" s="701"/>
      <c r="BQ40" s="701"/>
      <c r="BR40" s="701"/>
      <c r="BS40" s="701"/>
      <c r="BT40" s="701"/>
      <c r="BU40" s="702"/>
      <c r="BV40" s="685">
        <v>104</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v>747577</v>
      </c>
      <c r="CS40" s="686"/>
      <c r="CT40" s="686"/>
      <c r="CU40" s="686"/>
      <c r="CV40" s="686"/>
      <c r="CW40" s="686"/>
      <c r="CX40" s="686"/>
      <c r="CY40" s="687"/>
      <c r="CZ40" s="690">
        <v>1.7</v>
      </c>
      <c r="DA40" s="722"/>
      <c r="DB40" s="722"/>
      <c r="DC40" s="724"/>
      <c r="DD40" s="694">
        <v>623022</v>
      </c>
      <c r="DE40" s="686"/>
      <c r="DF40" s="686"/>
      <c r="DG40" s="686"/>
      <c r="DH40" s="686"/>
      <c r="DI40" s="686"/>
      <c r="DJ40" s="686"/>
      <c r="DK40" s="687"/>
      <c r="DL40" s="694" t="s">
        <v>175</v>
      </c>
      <c r="DM40" s="686"/>
      <c r="DN40" s="686"/>
      <c r="DO40" s="686"/>
      <c r="DP40" s="686"/>
      <c r="DQ40" s="686"/>
      <c r="DR40" s="686"/>
      <c r="DS40" s="686"/>
      <c r="DT40" s="686"/>
      <c r="DU40" s="686"/>
      <c r="DV40" s="687"/>
      <c r="DW40" s="690" t="s">
        <v>129</v>
      </c>
      <c r="DX40" s="722"/>
      <c r="DY40" s="722"/>
      <c r="DZ40" s="722"/>
      <c r="EA40" s="722"/>
      <c r="EB40" s="722"/>
      <c r="EC40" s="723"/>
    </row>
    <row r="41" spans="2:133" ht="11.25" customHeight="1" x14ac:dyDescent="0.15">
      <c r="B41" s="682" t="s">
        <v>348</v>
      </c>
      <c r="C41" s="683"/>
      <c r="D41" s="683"/>
      <c r="E41" s="683"/>
      <c r="F41" s="683"/>
      <c r="G41" s="683"/>
      <c r="H41" s="683"/>
      <c r="I41" s="683"/>
      <c r="J41" s="683"/>
      <c r="K41" s="683"/>
      <c r="L41" s="683"/>
      <c r="M41" s="683"/>
      <c r="N41" s="683"/>
      <c r="O41" s="683"/>
      <c r="P41" s="683"/>
      <c r="Q41" s="684"/>
      <c r="R41" s="685" t="s">
        <v>129</v>
      </c>
      <c r="S41" s="686"/>
      <c r="T41" s="686"/>
      <c r="U41" s="686"/>
      <c r="V41" s="686"/>
      <c r="W41" s="686"/>
      <c r="X41" s="686"/>
      <c r="Y41" s="687"/>
      <c r="Z41" s="688" t="s">
        <v>234</v>
      </c>
      <c r="AA41" s="688"/>
      <c r="AB41" s="688"/>
      <c r="AC41" s="688"/>
      <c r="AD41" s="689" t="s">
        <v>175</v>
      </c>
      <c r="AE41" s="689"/>
      <c r="AF41" s="689"/>
      <c r="AG41" s="689"/>
      <c r="AH41" s="689"/>
      <c r="AI41" s="689"/>
      <c r="AJ41" s="689"/>
      <c r="AK41" s="689"/>
      <c r="AL41" s="690" t="s">
        <v>129</v>
      </c>
      <c r="AM41" s="691"/>
      <c r="AN41" s="691"/>
      <c r="AO41" s="692"/>
      <c r="AQ41" s="763" t="s">
        <v>349</v>
      </c>
      <c r="AR41" s="764"/>
      <c r="AS41" s="764"/>
      <c r="AT41" s="764"/>
      <c r="AU41" s="764"/>
      <c r="AV41" s="764"/>
      <c r="AW41" s="764"/>
      <c r="AX41" s="764"/>
      <c r="AY41" s="765"/>
      <c r="AZ41" s="685">
        <v>608883</v>
      </c>
      <c r="BA41" s="686"/>
      <c r="BB41" s="686"/>
      <c r="BC41" s="686"/>
      <c r="BD41" s="710"/>
      <c r="BE41" s="710"/>
      <c r="BF41" s="740"/>
      <c r="BG41" s="766"/>
      <c r="BH41" s="767"/>
      <c r="BI41" s="767"/>
      <c r="BJ41" s="767"/>
      <c r="BK41" s="767"/>
      <c r="BL41" s="236"/>
      <c r="BM41" s="701" t="s">
        <v>350</v>
      </c>
      <c r="BN41" s="701"/>
      <c r="BO41" s="701"/>
      <c r="BP41" s="701"/>
      <c r="BQ41" s="701"/>
      <c r="BR41" s="701"/>
      <c r="BS41" s="701"/>
      <c r="BT41" s="701"/>
      <c r="BU41" s="702"/>
      <c r="BV41" s="685" t="s">
        <v>234</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129</v>
      </c>
      <c r="CS41" s="710"/>
      <c r="CT41" s="710"/>
      <c r="CU41" s="710"/>
      <c r="CV41" s="710"/>
      <c r="CW41" s="710"/>
      <c r="CX41" s="710"/>
      <c r="CY41" s="711"/>
      <c r="CZ41" s="690" t="s">
        <v>129</v>
      </c>
      <c r="DA41" s="722"/>
      <c r="DB41" s="722"/>
      <c r="DC41" s="724"/>
      <c r="DD41" s="694" t="s">
        <v>175</v>
      </c>
      <c r="DE41" s="710"/>
      <c r="DF41" s="710"/>
      <c r="DG41" s="710"/>
      <c r="DH41" s="710"/>
      <c r="DI41" s="710"/>
      <c r="DJ41" s="710"/>
      <c r="DK41" s="71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352</v>
      </c>
      <c r="C42" s="683"/>
      <c r="D42" s="683"/>
      <c r="E42" s="683"/>
      <c r="F42" s="683"/>
      <c r="G42" s="683"/>
      <c r="H42" s="683"/>
      <c r="I42" s="683"/>
      <c r="J42" s="683"/>
      <c r="K42" s="683"/>
      <c r="L42" s="683"/>
      <c r="M42" s="683"/>
      <c r="N42" s="683"/>
      <c r="O42" s="683"/>
      <c r="P42" s="683"/>
      <c r="Q42" s="684"/>
      <c r="R42" s="685">
        <v>650000</v>
      </c>
      <c r="S42" s="686"/>
      <c r="T42" s="686"/>
      <c r="U42" s="686"/>
      <c r="V42" s="686"/>
      <c r="W42" s="686"/>
      <c r="X42" s="686"/>
      <c r="Y42" s="687"/>
      <c r="Z42" s="688">
        <v>1.4</v>
      </c>
      <c r="AA42" s="688"/>
      <c r="AB42" s="688"/>
      <c r="AC42" s="688"/>
      <c r="AD42" s="689" t="s">
        <v>234</v>
      </c>
      <c r="AE42" s="689"/>
      <c r="AF42" s="689"/>
      <c r="AG42" s="689"/>
      <c r="AH42" s="689"/>
      <c r="AI42" s="689"/>
      <c r="AJ42" s="689"/>
      <c r="AK42" s="689"/>
      <c r="AL42" s="690" t="s">
        <v>175</v>
      </c>
      <c r="AM42" s="691"/>
      <c r="AN42" s="691"/>
      <c r="AO42" s="692"/>
      <c r="AQ42" s="784" t="s">
        <v>353</v>
      </c>
      <c r="AR42" s="785"/>
      <c r="AS42" s="785"/>
      <c r="AT42" s="785"/>
      <c r="AU42" s="785"/>
      <c r="AV42" s="785"/>
      <c r="AW42" s="785"/>
      <c r="AX42" s="785"/>
      <c r="AY42" s="786"/>
      <c r="AZ42" s="776">
        <v>1903736</v>
      </c>
      <c r="BA42" s="777"/>
      <c r="BB42" s="777"/>
      <c r="BC42" s="777"/>
      <c r="BD42" s="756"/>
      <c r="BE42" s="756"/>
      <c r="BF42" s="758"/>
      <c r="BG42" s="768"/>
      <c r="BH42" s="769"/>
      <c r="BI42" s="769"/>
      <c r="BJ42" s="769"/>
      <c r="BK42" s="769"/>
      <c r="BL42" s="237"/>
      <c r="BM42" s="713" t="s">
        <v>354</v>
      </c>
      <c r="BN42" s="713"/>
      <c r="BO42" s="713"/>
      <c r="BP42" s="713"/>
      <c r="BQ42" s="713"/>
      <c r="BR42" s="713"/>
      <c r="BS42" s="713"/>
      <c r="BT42" s="713"/>
      <c r="BU42" s="714"/>
      <c r="BV42" s="776">
        <v>300</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7603636</v>
      </c>
      <c r="CS42" s="686"/>
      <c r="CT42" s="686"/>
      <c r="CU42" s="686"/>
      <c r="CV42" s="686"/>
      <c r="CW42" s="686"/>
      <c r="CX42" s="686"/>
      <c r="CY42" s="687"/>
      <c r="CZ42" s="690">
        <v>17.7</v>
      </c>
      <c r="DA42" s="691"/>
      <c r="DB42" s="691"/>
      <c r="DC42" s="703"/>
      <c r="DD42" s="694">
        <v>1063457</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356</v>
      </c>
      <c r="C43" s="727"/>
      <c r="D43" s="727"/>
      <c r="E43" s="727"/>
      <c r="F43" s="727"/>
      <c r="G43" s="727"/>
      <c r="H43" s="727"/>
      <c r="I43" s="727"/>
      <c r="J43" s="727"/>
      <c r="K43" s="727"/>
      <c r="L43" s="727"/>
      <c r="M43" s="727"/>
      <c r="N43" s="727"/>
      <c r="O43" s="727"/>
      <c r="P43" s="727"/>
      <c r="Q43" s="728"/>
      <c r="R43" s="776">
        <v>45416215</v>
      </c>
      <c r="S43" s="777"/>
      <c r="T43" s="777"/>
      <c r="U43" s="777"/>
      <c r="V43" s="777"/>
      <c r="W43" s="777"/>
      <c r="X43" s="777"/>
      <c r="Y43" s="778"/>
      <c r="Z43" s="779">
        <v>100</v>
      </c>
      <c r="AA43" s="779"/>
      <c r="AB43" s="779"/>
      <c r="AC43" s="779"/>
      <c r="AD43" s="780">
        <v>17511414</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147210</v>
      </c>
      <c r="CS43" s="710"/>
      <c r="CT43" s="710"/>
      <c r="CU43" s="710"/>
      <c r="CV43" s="710"/>
      <c r="CW43" s="710"/>
      <c r="CX43" s="710"/>
      <c r="CY43" s="711"/>
      <c r="CZ43" s="690">
        <v>0.3</v>
      </c>
      <c r="DA43" s="722"/>
      <c r="DB43" s="722"/>
      <c r="DC43" s="724"/>
      <c r="DD43" s="694">
        <v>147210</v>
      </c>
      <c r="DE43" s="710"/>
      <c r="DF43" s="710"/>
      <c r="DG43" s="710"/>
      <c r="DH43" s="710"/>
      <c r="DI43" s="710"/>
      <c r="DJ43" s="710"/>
      <c r="DK43" s="71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358</v>
      </c>
      <c r="CG44" s="683"/>
      <c r="CH44" s="683"/>
      <c r="CI44" s="683"/>
      <c r="CJ44" s="683"/>
      <c r="CK44" s="683"/>
      <c r="CL44" s="683"/>
      <c r="CM44" s="683"/>
      <c r="CN44" s="683"/>
      <c r="CO44" s="683"/>
      <c r="CP44" s="683"/>
      <c r="CQ44" s="684"/>
      <c r="CR44" s="685">
        <v>7566344</v>
      </c>
      <c r="CS44" s="686"/>
      <c r="CT44" s="686"/>
      <c r="CU44" s="686"/>
      <c r="CV44" s="686"/>
      <c r="CW44" s="686"/>
      <c r="CX44" s="686"/>
      <c r="CY44" s="687"/>
      <c r="CZ44" s="690">
        <v>17.600000000000001</v>
      </c>
      <c r="DA44" s="691"/>
      <c r="DB44" s="691"/>
      <c r="DC44" s="703"/>
      <c r="DD44" s="694">
        <v>1054080</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1500873</v>
      </c>
      <c r="CS45" s="710"/>
      <c r="CT45" s="710"/>
      <c r="CU45" s="710"/>
      <c r="CV45" s="710"/>
      <c r="CW45" s="710"/>
      <c r="CX45" s="710"/>
      <c r="CY45" s="711"/>
      <c r="CZ45" s="690">
        <v>3.5</v>
      </c>
      <c r="DA45" s="722"/>
      <c r="DB45" s="722"/>
      <c r="DC45" s="724"/>
      <c r="DD45" s="694">
        <v>12683</v>
      </c>
      <c r="DE45" s="710"/>
      <c r="DF45" s="710"/>
      <c r="DG45" s="710"/>
      <c r="DH45" s="710"/>
      <c r="DI45" s="710"/>
      <c r="DJ45" s="710"/>
      <c r="DK45" s="71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6032769</v>
      </c>
      <c r="CS46" s="686"/>
      <c r="CT46" s="686"/>
      <c r="CU46" s="686"/>
      <c r="CV46" s="686"/>
      <c r="CW46" s="686"/>
      <c r="CX46" s="686"/>
      <c r="CY46" s="687"/>
      <c r="CZ46" s="690">
        <v>14</v>
      </c>
      <c r="DA46" s="691"/>
      <c r="DB46" s="691"/>
      <c r="DC46" s="703"/>
      <c r="DD46" s="694">
        <v>1037595</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v>37292</v>
      </c>
      <c r="CS47" s="710"/>
      <c r="CT47" s="710"/>
      <c r="CU47" s="710"/>
      <c r="CV47" s="710"/>
      <c r="CW47" s="710"/>
      <c r="CX47" s="710"/>
      <c r="CY47" s="711"/>
      <c r="CZ47" s="690">
        <v>0.1</v>
      </c>
      <c r="DA47" s="722"/>
      <c r="DB47" s="722"/>
      <c r="DC47" s="724"/>
      <c r="DD47" s="694">
        <v>9377</v>
      </c>
      <c r="DE47" s="710"/>
      <c r="DF47" s="710"/>
      <c r="DG47" s="710"/>
      <c r="DH47" s="710"/>
      <c r="DI47" s="710"/>
      <c r="DJ47" s="710"/>
      <c r="DK47" s="71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234</v>
      </c>
      <c r="CS48" s="686"/>
      <c r="CT48" s="686"/>
      <c r="CU48" s="686"/>
      <c r="CV48" s="686"/>
      <c r="CW48" s="686"/>
      <c r="CX48" s="686"/>
      <c r="CY48" s="687"/>
      <c r="CZ48" s="690" t="s">
        <v>234</v>
      </c>
      <c r="DA48" s="691"/>
      <c r="DB48" s="691"/>
      <c r="DC48" s="703"/>
      <c r="DD48" s="694" t="s">
        <v>234</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366</v>
      </c>
      <c r="CE49" s="727"/>
      <c r="CF49" s="727"/>
      <c r="CG49" s="727"/>
      <c r="CH49" s="727"/>
      <c r="CI49" s="727"/>
      <c r="CJ49" s="727"/>
      <c r="CK49" s="727"/>
      <c r="CL49" s="727"/>
      <c r="CM49" s="727"/>
      <c r="CN49" s="727"/>
      <c r="CO49" s="727"/>
      <c r="CP49" s="727"/>
      <c r="CQ49" s="728"/>
      <c r="CR49" s="776">
        <v>43077213</v>
      </c>
      <c r="CS49" s="756"/>
      <c r="CT49" s="756"/>
      <c r="CU49" s="756"/>
      <c r="CV49" s="756"/>
      <c r="CW49" s="756"/>
      <c r="CX49" s="756"/>
      <c r="CY49" s="787"/>
      <c r="CZ49" s="781">
        <v>100</v>
      </c>
      <c r="DA49" s="788"/>
      <c r="DB49" s="788"/>
      <c r="DC49" s="789"/>
      <c r="DD49" s="790">
        <v>21160948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qOXEwlS5SL+dEdoYV6OzXWcWXyJBRV52c7jGDaqmN435KlJ4xH1+lI2BqIC7mI0SNwfneusFAG+DPYC6C6KDw==" saltValue="Wb9GCVpVT3i2jp04hOrw1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election activeCell="CM11" sqref="CM11:CQ11"/>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389</v>
      </c>
      <c r="C7" s="818"/>
      <c r="D7" s="818"/>
      <c r="E7" s="818"/>
      <c r="F7" s="818"/>
      <c r="G7" s="818"/>
      <c r="H7" s="818"/>
      <c r="I7" s="818"/>
      <c r="J7" s="818"/>
      <c r="K7" s="818"/>
      <c r="L7" s="818"/>
      <c r="M7" s="818"/>
      <c r="N7" s="818"/>
      <c r="O7" s="818"/>
      <c r="P7" s="819"/>
      <c r="Q7" s="820">
        <v>45437</v>
      </c>
      <c r="R7" s="821"/>
      <c r="S7" s="821"/>
      <c r="T7" s="821"/>
      <c r="U7" s="821"/>
      <c r="V7" s="821">
        <v>43098</v>
      </c>
      <c r="W7" s="821"/>
      <c r="X7" s="821"/>
      <c r="Y7" s="821"/>
      <c r="Z7" s="821"/>
      <c r="AA7" s="821">
        <v>2339</v>
      </c>
      <c r="AB7" s="821"/>
      <c r="AC7" s="821"/>
      <c r="AD7" s="821"/>
      <c r="AE7" s="822"/>
      <c r="AF7" s="823">
        <v>2153</v>
      </c>
      <c r="AG7" s="824"/>
      <c r="AH7" s="824"/>
      <c r="AI7" s="824"/>
      <c r="AJ7" s="825"/>
      <c r="AK7" s="860">
        <v>2636</v>
      </c>
      <c r="AL7" s="861"/>
      <c r="AM7" s="861"/>
      <c r="AN7" s="861"/>
      <c r="AO7" s="861"/>
      <c r="AP7" s="861">
        <v>34895</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586</v>
      </c>
      <c r="BT7" s="865"/>
      <c r="BU7" s="865"/>
      <c r="BV7" s="865"/>
      <c r="BW7" s="865"/>
      <c r="BX7" s="865"/>
      <c r="BY7" s="865"/>
      <c r="BZ7" s="865"/>
      <c r="CA7" s="865"/>
      <c r="CB7" s="865"/>
      <c r="CC7" s="865"/>
      <c r="CD7" s="865"/>
      <c r="CE7" s="865"/>
      <c r="CF7" s="865"/>
      <c r="CG7" s="866"/>
      <c r="CH7" s="857">
        <v>0</v>
      </c>
      <c r="CI7" s="858"/>
      <c r="CJ7" s="858"/>
      <c r="CK7" s="858"/>
      <c r="CL7" s="859"/>
      <c r="CM7" s="857">
        <v>30</v>
      </c>
      <c r="CN7" s="858"/>
      <c r="CO7" s="858"/>
      <c r="CP7" s="858"/>
      <c r="CQ7" s="859"/>
      <c r="CR7" s="857">
        <v>5</v>
      </c>
      <c r="CS7" s="858"/>
      <c r="CT7" s="858"/>
      <c r="CU7" s="858"/>
      <c r="CV7" s="859"/>
      <c r="CW7" s="857" t="s">
        <v>599</v>
      </c>
      <c r="CX7" s="858"/>
      <c r="CY7" s="858"/>
      <c r="CZ7" s="858"/>
      <c r="DA7" s="859"/>
      <c r="DB7" s="857" t="s">
        <v>599</v>
      </c>
      <c r="DC7" s="858"/>
      <c r="DD7" s="858"/>
      <c r="DE7" s="858"/>
      <c r="DF7" s="859"/>
      <c r="DG7" s="857" t="s">
        <v>599</v>
      </c>
      <c r="DH7" s="858"/>
      <c r="DI7" s="858"/>
      <c r="DJ7" s="858"/>
      <c r="DK7" s="859"/>
      <c r="DL7" s="857" t="s">
        <v>599</v>
      </c>
      <c r="DM7" s="858"/>
      <c r="DN7" s="858"/>
      <c r="DO7" s="858"/>
      <c r="DP7" s="859"/>
      <c r="DQ7" s="857" t="s">
        <v>599</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587</v>
      </c>
      <c r="BT8" s="855"/>
      <c r="BU8" s="855"/>
      <c r="BV8" s="855"/>
      <c r="BW8" s="855"/>
      <c r="BX8" s="855"/>
      <c r="BY8" s="855"/>
      <c r="BZ8" s="855"/>
      <c r="CA8" s="855"/>
      <c r="CB8" s="855"/>
      <c r="CC8" s="855"/>
      <c r="CD8" s="855"/>
      <c r="CE8" s="855"/>
      <c r="CF8" s="855"/>
      <c r="CG8" s="856"/>
      <c r="CH8" s="867">
        <v>-6</v>
      </c>
      <c r="CI8" s="868"/>
      <c r="CJ8" s="868"/>
      <c r="CK8" s="868"/>
      <c r="CL8" s="869"/>
      <c r="CM8" s="867">
        <v>-1</v>
      </c>
      <c r="CN8" s="868"/>
      <c r="CO8" s="868"/>
      <c r="CP8" s="868"/>
      <c r="CQ8" s="869"/>
      <c r="CR8" s="867">
        <v>10</v>
      </c>
      <c r="CS8" s="868"/>
      <c r="CT8" s="868"/>
      <c r="CU8" s="868"/>
      <c r="CV8" s="869"/>
      <c r="CW8" s="867" t="s">
        <v>599</v>
      </c>
      <c r="CX8" s="868"/>
      <c r="CY8" s="868"/>
      <c r="CZ8" s="868"/>
      <c r="DA8" s="869"/>
      <c r="DB8" s="867" t="s">
        <v>599</v>
      </c>
      <c r="DC8" s="868"/>
      <c r="DD8" s="868"/>
      <c r="DE8" s="868"/>
      <c r="DF8" s="869"/>
      <c r="DG8" s="867" t="s">
        <v>599</v>
      </c>
      <c r="DH8" s="868"/>
      <c r="DI8" s="868"/>
      <c r="DJ8" s="868"/>
      <c r="DK8" s="869"/>
      <c r="DL8" s="867" t="s">
        <v>599</v>
      </c>
      <c r="DM8" s="868"/>
      <c r="DN8" s="868"/>
      <c r="DO8" s="868"/>
      <c r="DP8" s="869"/>
      <c r="DQ8" s="867" t="s">
        <v>599</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601</v>
      </c>
      <c r="BT9" s="855"/>
      <c r="BU9" s="855"/>
      <c r="BV9" s="855"/>
      <c r="BW9" s="855"/>
      <c r="BX9" s="855"/>
      <c r="BY9" s="855"/>
      <c r="BZ9" s="855"/>
      <c r="CA9" s="855"/>
      <c r="CB9" s="855"/>
      <c r="CC9" s="855"/>
      <c r="CD9" s="855"/>
      <c r="CE9" s="855"/>
      <c r="CF9" s="855"/>
      <c r="CG9" s="856"/>
      <c r="CH9" s="867">
        <v>19</v>
      </c>
      <c r="CI9" s="868"/>
      <c r="CJ9" s="868"/>
      <c r="CK9" s="868"/>
      <c r="CL9" s="869"/>
      <c r="CM9" s="867">
        <v>33</v>
      </c>
      <c r="CN9" s="868"/>
      <c r="CO9" s="868"/>
      <c r="CP9" s="868"/>
      <c r="CQ9" s="869"/>
      <c r="CR9" s="867">
        <v>10</v>
      </c>
      <c r="CS9" s="868"/>
      <c r="CT9" s="868"/>
      <c r="CU9" s="868"/>
      <c r="CV9" s="869"/>
      <c r="CW9" s="867" t="s">
        <v>599</v>
      </c>
      <c r="CX9" s="868"/>
      <c r="CY9" s="868"/>
      <c r="CZ9" s="868"/>
      <c r="DA9" s="869"/>
      <c r="DB9" s="867" t="s">
        <v>599</v>
      </c>
      <c r="DC9" s="868"/>
      <c r="DD9" s="868"/>
      <c r="DE9" s="868"/>
      <c r="DF9" s="869"/>
      <c r="DG9" s="867" t="s">
        <v>599</v>
      </c>
      <c r="DH9" s="868"/>
      <c r="DI9" s="868"/>
      <c r="DJ9" s="868"/>
      <c r="DK9" s="869"/>
      <c r="DL9" s="867" t="s">
        <v>599</v>
      </c>
      <c r="DM9" s="868"/>
      <c r="DN9" s="868"/>
      <c r="DO9" s="868"/>
      <c r="DP9" s="869"/>
      <c r="DQ9" s="867" t="s">
        <v>599</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588</v>
      </c>
      <c r="BT10" s="855"/>
      <c r="BU10" s="855"/>
      <c r="BV10" s="855"/>
      <c r="BW10" s="855"/>
      <c r="BX10" s="855"/>
      <c r="BY10" s="855"/>
      <c r="BZ10" s="855"/>
      <c r="CA10" s="855"/>
      <c r="CB10" s="855"/>
      <c r="CC10" s="855"/>
      <c r="CD10" s="855"/>
      <c r="CE10" s="855"/>
      <c r="CF10" s="855"/>
      <c r="CG10" s="856"/>
      <c r="CH10" s="867">
        <v>4</v>
      </c>
      <c r="CI10" s="868"/>
      <c r="CJ10" s="868"/>
      <c r="CK10" s="868"/>
      <c r="CL10" s="869"/>
      <c r="CM10" s="867">
        <v>17</v>
      </c>
      <c r="CN10" s="868"/>
      <c r="CO10" s="868"/>
      <c r="CP10" s="868"/>
      <c r="CQ10" s="869"/>
      <c r="CR10" s="867">
        <v>15</v>
      </c>
      <c r="CS10" s="868"/>
      <c r="CT10" s="868"/>
      <c r="CU10" s="868"/>
      <c r="CV10" s="869"/>
      <c r="CW10" s="867" t="s">
        <v>599</v>
      </c>
      <c r="CX10" s="868"/>
      <c r="CY10" s="868"/>
      <c r="CZ10" s="868"/>
      <c r="DA10" s="869"/>
      <c r="DB10" s="867" t="s">
        <v>599</v>
      </c>
      <c r="DC10" s="868"/>
      <c r="DD10" s="868"/>
      <c r="DE10" s="868"/>
      <c r="DF10" s="869"/>
      <c r="DG10" s="867" t="s">
        <v>599</v>
      </c>
      <c r="DH10" s="868"/>
      <c r="DI10" s="868"/>
      <c r="DJ10" s="868"/>
      <c r="DK10" s="869"/>
      <c r="DL10" s="867" t="s">
        <v>599</v>
      </c>
      <c r="DM10" s="868"/>
      <c r="DN10" s="868"/>
      <c r="DO10" s="868"/>
      <c r="DP10" s="869"/>
      <c r="DQ10" s="867" t="s">
        <v>599</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390</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391</v>
      </c>
      <c r="B23" s="876" t="s">
        <v>392</v>
      </c>
      <c r="C23" s="877"/>
      <c r="D23" s="877"/>
      <c r="E23" s="877"/>
      <c r="F23" s="877"/>
      <c r="G23" s="877"/>
      <c r="H23" s="877"/>
      <c r="I23" s="877"/>
      <c r="J23" s="877"/>
      <c r="K23" s="877"/>
      <c r="L23" s="877"/>
      <c r="M23" s="877"/>
      <c r="N23" s="877"/>
      <c r="O23" s="877"/>
      <c r="P23" s="878"/>
      <c r="Q23" s="879">
        <v>45416</v>
      </c>
      <c r="R23" s="880"/>
      <c r="S23" s="880"/>
      <c r="T23" s="880"/>
      <c r="U23" s="880"/>
      <c r="V23" s="880">
        <v>43077</v>
      </c>
      <c r="W23" s="880"/>
      <c r="X23" s="880"/>
      <c r="Y23" s="880"/>
      <c r="Z23" s="880"/>
      <c r="AA23" s="880">
        <v>2339</v>
      </c>
      <c r="AB23" s="880"/>
      <c r="AC23" s="880"/>
      <c r="AD23" s="880"/>
      <c r="AE23" s="881"/>
      <c r="AF23" s="882">
        <v>2153</v>
      </c>
      <c r="AG23" s="880"/>
      <c r="AH23" s="880"/>
      <c r="AI23" s="880"/>
      <c r="AJ23" s="883"/>
      <c r="AK23" s="884"/>
      <c r="AL23" s="885"/>
      <c r="AM23" s="885"/>
      <c r="AN23" s="885"/>
      <c r="AO23" s="885"/>
      <c r="AP23" s="880">
        <v>34895</v>
      </c>
      <c r="AQ23" s="880"/>
      <c r="AR23" s="880"/>
      <c r="AS23" s="880"/>
      <c r="AT23" s="880"/>
      <c r="AU23" s="886"/>
      <c r="AV23" s="886"/>
      <c r="AW23" s="886"/>
      <c r="AX23" s="886"/>
      <c r="AY23" s="887"/>
      <c r="AZ23" s="895" t="s">
        <v>393</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394</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395</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372</v>
      </c>
      <c r="B26" s="827"/>
      <c r="C26" s="827"/>
      <c r="D26" s="827"/>
      <c r="E26" s="827"/>
      <c r="F26" s="827"/>
      <c r="G26" s="827"/>
      <c r="H26" s="827"/>
      <c r="I26" s="827"/>
      <c r="J26" s="827"/>
      <c r="K26" s="827"/>
      <c r="L26" s="827"/>
      <c r="M26" s="827"/>
      <c r="N26" s="827"/>
      <c r="O26" s="827"/>
      <c r="P26" s="828"/>
      <c r="Q26" s="803" t="s">
        <v>396</v>
      </c>
      <c r="R26" s="804"/>
      <c r="S26" s="804"/>
      <c r="T26" s="804"/>
      <c r="U26" s="805"/>
      <c r="V26" s="803" t="s">
        <v>397</v>
      </c>
      <c r="W26" s="804"/>
      <c r="X26" s="804"/>
      <c r="Y26" s="804"/>
      <c r="Z26" s="805"/>
      <c r="AA26" s="803" t="s">
        <v>398</v>
      </c>
      <c r="AB26" s="804"/>
      <c r="AC26" s="804"/>
      <c r="AD26" s="804"/>
      <c r="AE26" s="804"/>
      <c r="AF26" s="898" t="s">
        <v>399</v>
      </c>
      <c r="AG26" s="899"/>
      <c r="AH26" s="899"/>
      <c r="AI26" s="899"/>
      <c r="AJ26" s="900"/>
      <c r="AK26" s="804" t="s">
        <v>400</v>
      </c>
      <c r="AL26" s="804"/>
      <c r="AM26" s="804"/>
      <c r="AN26" s="804"/>
      <c r="AO26" s="805"/>
      <c r="AP26" s="803" t="s">
        <v>401</v>
      </c>
      <c r="AQ26" s="804"/>
      <c r="AR26" s="804"/>
      <c r="AS26" s="804"/>
      <c r="AT26" s="805"/>
      <c r="AU26" s="803" t="s">
        <v>402</v>
      </c>
      <c r="AV26" s="804"/>
      <c r="AW26" s="804"/>
      <c r="AX26" s="804"/>
      <c r="AY26" s="805"/>
      <c r="AZ26" s="803" t="s">
        <v>403</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404</v>
      </c>
      <c r="C28" s="818"/>
      <c r="D28" s="818"/>
      <c r="E28" s="818"/>
      <c r="F28" s="818"/>
      <c r="G28" s="818"/>
      <c r="H28" s="818"/>
      <c r="I28" s="818"/>
      <c r="J28" s="818"/>
      <c r="K28" s="818"/>
      <c r="L28" s="818"/>
      <c r="M28" s="818"/>
      <c r="N28" s="818"/>
      <c r="O28" s="818"/>
      <c r="P28" s="819"/>
      <c r="Q28" s="908">
        <v>6512</v>
      </c>
      <c r="R28" s="909"/>
      <c r="S28" s="909"/>
      <c r="T28" s="909"/>
      <c r="U28" s="909"/>
      <c r="V28" s="909">
        <v>6316</v>
      </c>
      <c r="W28" s="909"/>
      <c r="X28" s="909"/>
      <c r="Y28" s="909"/>
      <c r="Z28" s="909"/>
      <c r="AA28" s="909">
        <v>196</v>
      </c>
      <c r="AB28" s="909"/>
      <c r="AC28" s="909"/>
      <c r="AD28" s="909"/>
      <c r="AE28" s="910"/>
      <c r="AF28" s="911">
        <v>196</v>
      </c>
      <c r="AG28" s="909"/>
      <c r="AH28" s="909"/>
      <c r="AI28" s="909"/>
      <c r="AJ28" s="912"/>
      <c r="AK28" s="913">
        <v>624</v>
      </c>
      <c r="AL28" s="904"/>
      <c r="AM28" s="904"/>
      <c r="AN28" s="904"/>
      <c r="AO28" s="904"/>
      <c r="AP28" s="904" t="s">
        <v>585</v>
      </c>
      <c r="AQ28" s="904"/>
      <c r="AR28" s="904"/>
      <c r="AS28" s="904"/>
      <c r="AT28" s="904"/>
      <c r="AU28" s="904" t="s">
        <v>585</v>
      </c>
      <c r="AV28" s="904"/>
      <c r="AW28" s="904"/>
      <c r="AX28" s="904"/>
      <c r="AY28" s="904"/>
      <c r="AZ28" s="905" t="s">
        <v>585</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405</v>
      </c>
      <c r="C29" s="842"/>
      <c r="D29" s="842"/>
      <c r="E29" s="842"/>
      <c r="F29" s="842"/>
      <c r="G29" s="842"/>
      <c r="H29" s="842"/>
      <c r="I29" s="842"/>
      <c r="J29" s="842"/>
      <c r="K29" s="842"/>
      <c r="L29" s="842"/>
      <c r="M29" s="842"/>
      <c r="N29" s="842"/>
      <c r="O29" s="842"/>
      <c r="P29" s="843"/>
      <c r="Q29" s="844">
        <v>768</v>
      </c>
      <c r="R29" s="845"/>
      <c r="S29" s="845"/>
      <c r="T29" s="845"/>
      <c r="U29" s="845"/>
      <c r="V29" s="845">
        <v>750</v>
      </c>
      <c r="W29" s="845"/>
      <c r="X29" s="845"/>
      <c r="Y29" s="845"/>
      <c r="Z29" s="845"/>
      <c r="AA29" s="845">
        <v>19</v>
      </c>
      <c r="AB29" s="845"/>
      <c r="AC29" s="845"/>
      <c r="AD29" s="845"/>
      <c r="AE29" s="846"/>
      <c r="AF29" s="847">
        <v>19</v>
      </c>
      <c r="AG29" s="848"/>
      <c r="AH29" s="848"/>
      <c r="AI29" s="848"/>
      <c r="AJ29" s="849"/>
      <c r="AK29" s="916">
        <v>210</v>
      </c>
      <c r="AL29" s="917"/>
      <c r="AM29" s="917"/>
      <c r="AN29" s="917"/>
      <c r="AO29" s="917"/>
      <c r="AP29" s="917" t="s">
        <v>585</v>
      </c>
      <c r="AQ29" s="917"/>
      <c r="AR29" s="917"/>
      <c r="AS29" s="917"/>
      <c r="AT29" s="917"/>
      <c r="AU29" s="917" t="s">
        <v>585</v>
      </c>
      <c r="AV29" s="917"/>
      <c r="AW29" s="917"/>
      <c r="AX29" s="917"/>
      <c r="AY29" s="917"/>
      <c r="AZ29" s="918" t="s">
        <v>585</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406</v>
      </c>
      <c r="C30" s="842"/>
      <c r="D30" s="842"/>
      <c r="E30" s="842"/>
      <c r="F30" s="842"/>
      <c r="G30" s="842"/>
      <c r="H30" s="842"/>
      <c r="I30" s="842"/>
      <c r="J30" s="842"/>
      <c r="K30" s="842"/>
      <c r="L30" s="842"/>
      <c r="M30" s="842"/>
      <c r="N30" s="842"/>
      <c r="O30" s="842"/>
      <c r="P30" s="843"/>
      <c r="Q30" s="844">
        <v>7122</v>
      </c>
      <c r="R30" s="845"/>
      <c r="S30" s="845"/>
      <c r="T30" s="845"/>
      <c r="U30" s="845"/>
      <c r="V30" s="845">
        <v>7038</v>
      </c>
      <c r="W30" s="845"/>
      <c r="X30" s="845"/>
      <c r="Y30" s="845"/>
      <c r="Z30" s="845"/>
      <c r="AA30" s="845">
        <v>84</v>
      </c>
      <c r="AB30" s="845"/>
      <c r="AC30" s="845"/>
      <c r="AD30" s="845"/>
      <c r="AE30" s="846"/>
      <c r="AF30" s="847">
        <v>84</v>
      </c>
      <c r="AG30" s="848"/>
      <c r="AH30" s="848"/>
      <c r="AI30" s="848"/>
      <c r="AJ30" s="849"/>
      <c r="AK30" s="916">
        <v>1268</v>
      </c>
      <c r="AL30" s="917"/>
      <c r="AM30" s="917"/>
      <c r="AN30" s="917"/>
      <c r="AO30" s="917"/>
      <c r="AP30" s="917" t="s">
        <v>585</v>
      </c>
      <c r="AQ30" s="917"/>
      <c r="AR30" s="917"/>
      <c r="AS30" s="917"/>
      <c r="AT30" s="917"/>
      <c r="AU30" s="917" t="s">
        <v>585</v>
      </c>
      <c r="AV30" s="917"/>
      <c r="AW30" s="917"/>
      <c r="AX30" s="917"/>
      <c r="AY30" s="917"/>
      <c r="AZ30" s="918" t="s">
        <v>585</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407</v>
      </c>
      <c r="C31" s="842"/>
      <c r="D31" s="842"/>
      <c r="E31" s="842"/>
      <c r="F31" s="842"/>
      <c r="G31" s="842"/>
      <c r="H31" s="842"/>
      <c r="I31" s="842"/>
      <c r="J31" s="842"/>
      <c r="K31" s="842"/>
      <c r="L31" s="842"/>
      <c r="M31" s="842"/>
      <c r="N31" s="842"/>
      <c r="O31" s="842"/>
      <c r="P31" s="843"/>
      <c r="Q31" s="844">
        <v>1595</v>
      </c>
      <c r="R31" s="845"/>
      <c r="S31" s="845"/>
      <c r="T31" s="845"/>
      <c r="U31" s="845"/>
      <c r="V31" s="845">
        <v>1327</v>
      </c>
      <c r="W31" s="845"/>
      <c r="X31" s="845"/>
      <c r="Y31" s="845"/>
      <c r="Z31" s="845"/>
      <c r="AA31" s="845">
        <v>269</v>
      </c>
      <c r="AB31" s="845"/>
      <c r="AC31" s="845"/>
      <c r="AD31" s="845"/>
      <c r="AE31" s="846"/>
      <c r="AF31" s="847">
        <v>1324</v>
      </c>
      <c r="AG31" s="848"/>
      <c r="AH31" s="848"/>
      <c r="AI31" s="848"/>
      <c r="AJ31" s="849"/>
      <c r="AK31" s="916">
        <v>192</v>
      </c>
      <c r="AL31" s="917"/>
      <c r="AM31" s="917"/>
      <c r="AN31" s="917"/>
      <c r="AO31" s="917"/>
      <c r="AP31" s="917">
        <v>7042</v>
      </c>
      <c r="AQ31" s="917"/>
      <c r="AR31" s="917"/>
      <c r="AS31" s="917"/>
      <c r="AT31" s="917"/>
      <c r="AU31" s="917">
        <v>613</v>
      </c>
      <c r="AV31" s="917"/>
      <c r="AW31" s="917"/>
      <c r="AX31" s="917"/>
      <c r="AY31" s="917"/>
      <c r="AZ31" s="918" t="s">
        <v>585</v>
      </c>
      <c r="BA31" s="918"/>
      <c r="BB31" s="918"/>
      <c r="BC31" s="918"/>
      <c r="BD31" s="918"/>
      <c r="BE31" s="914" t="s">
        <v>408</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409</v>
      </c>
      <c r="C32" s="842"/>
      <c r="D32" s="842"/>
      <c r="E32" s="842"/>
      <c r="F32" s="842"/>
      <c r="G32" s="842"/>
      <c r="H32" s="842"/>
      <c r="I32" s="842"/>
      <c r="J32" s="842"/>
      <c r="K32" s="842"/>
      <c r="L32" s="842"/>
      <c r="M32" s="842"/>
      <c r="N32" s="842"/>
      <c r="O32" s="842"/>
      <c r="P32" s="843"/>
      <c r="Q32" s="844">
        <v>2402</v>
      </c>
      <c r="R32" s="845"/>
      <c r="S32" s="845"/>
      <c r="T32" s="845"/>
      <c r="U32" s="845"/>
      <c r="V32" s="845">
        <v>2358</v>
      </c>
      <c r="W32" s="845"/>
      <c r="X32" s="845"/>
      <c r="Y32" s="845"/>
      <c r="Z32" s="845"/>
      <c r="AA32" s="845">
        <v>43</v>
      </c>
      <c r="AB32" s="845"/>
      <c r="AC32" s="845"/>
      <c r="AD32" s="845"/>
      <c r="AE32" s="846"/>
      <c r="AF32" s="847">
        <v>218</v>
      </c>
      <c r="AG32" s="848"/>
      <c r="AH32" s="848"/>
      <c r="AI32" s="848"/>
      <c r="AJ32" s="849"/>
      <c r="AK32" s="916">
        <v>1060</v>
      </c>
      <c r="AL32" s="917"/>
      <c r="AM32" s="917"/>
      <c r="AN32" s="917"/>
      <c r="AO32" s="917"/>
      <c r="AP32" s="917">
        <v>18068</v>
      </c>
      <c r="AQ32" s="917"/>
      <c r="AR32" s="917"/>
      <c r="AS32" s="917"/>
      <c r="AT32" s="917"/>
      <c r="AU32" s="917">
        <v>10823</v>
      </c>
      <c r="AV32" s="917"/>
      <c r="AW32" s="917"/>
      <c r="AX32" s="917"/>
      <c r="AY32" s="917"/>
      <c r="AZ32" s="918" t="s">
        <v>585</v>
      </c>
      <c r="BA32" s="918"/>
      <c r="BB32" s="918"/>
      <c r="BC32" s="918"/>
      <c r="BD32" s="918"/>
      <c r="BE32" s="914" t="s">
        <v>410</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411</v>
      </c>
      <c r="C33" s="842"/>
      <c r="D33" s="842"/>
      <c r="E33" s="842"/>
      <c r="F33" s="842"/>
      <c r="G33" s="842"/>
      <c r="H33" s="842"/>
      <c r="I33" s="842"/>
      <c r="J33" s="842"/>
      <c r="K33" s="842"/>
      <c r="L33" s="842"/>
      <c r="M33" s="842"/>
      <c r="N33" s="842"/>
      <c r="O33" s="842"/>
      <c r="P33" s="843"/>
      <c r="Q33" s="844">
        <v>8734</v>
      </c>
      <c r="R33" s="845"/>
      <c r="S33" s="845"/>
      <c r="T33" s="845"/>
      <c r="U33" s="845"/>
      <c r="V33" s="845">
        <v>8964</v>
      </c>
      <c r="W33" s="845"/>
      <c r="X33" s="845"/>
      <c r="Y33" s="845"/>
      <c r="Z33" s="845"/>
      <c r="AA33" s="845">
        <v>-231</v>
      </c>
      <c r="AB33" s="845"/>
      <c r="AC33" s="845"/>
      <c r="AD33" s="845"/>
      <c r="AE33" s="846"/>
      <c r="AF33" s="847">
        <v>17</v>
      </c>
      <c r="AG33" s="848"/>
      <c r="AH33" s="848"/>
      <c r="AI33" s="848"/>
      <c r="AJ33" s="849"/>
      <c r="AK33" s="916">
        <v>1245</v>
      </c>
      <c r="AL33" s="917"/>
      <c r="AM33" s="917"/>
      <c r="AN33" s="917"/>
      <c r="AO33" s="917"/>
      <c r="AP33" s="917">
        <v>10321</v>
      </c>
      <c r="AQ33" s="917"/>
      <c r="AR33" s="917"/>
      <c r="AS33" s="917"/>
      <c r="AT33" s="917"/>
      <c r="AU33" s="917">
        <v>5295</v>
      </c>
      <c r="AV33" s="917"/>
      <c r="AW33" s="917"/>
      <c r="AX33" s="917"/>
      <c r="AY33" s="917"/>
      <c r="AZ33" s="918" t="s">
        <v>585</v>
      </c>
      <c r="BA33" s="918"/>
      <c r="BB33" s="918"/>
      <c r="BC33" s="918"/>
      <c r="BD33" s="918"/>
      <c r="BE33" s="914" t="s">
        <v>408</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412</v>
      </c>
      <c r="C34" s="842"/>
      <c r="D34" s="842"/>
      <c r="E34" s="842"/>
      <c r="F34" s="842"/>
      <c r="G34" s="842"/>
      <c r="H34" s="842"/>
      <c r="I34" s="842"/>
      <c r="J34" s="842"/>
      <c r="K34" s="842"/>
      <c r="L34" s="842"/>
      <c r="M34" s="842"/>
      <c r="N34" s="842"/>
      <c r="O34" s="842"/>
      <c r="P34" s="843"/>
      <c r="Q34" s="844">
        <v>41</v>
      </c>
      <c r="R34" s="845"/>
      <c r="S34" s="845"/>
      <c r="T34" s="845"/>
      <c r="U34" s="845"/>
      <c r="V34" s="845">
        <v>39</v>
      </c>
      <c r="W34" s="845"/>
      <c r="X34" s="845"/>
      <c r="Y34" s="845"/>
      <c r="Z34" s="845"/>
      <c r="AA34" s="845">
        <v>1</v>
      </c>
      <c r="AB34" s="845"/>
      <c r="AC34" s="845"/>
      <c r="AD34" s="845"/>
      <c r="AE34" s="846"/>
      <c r="AF34" s="847">
        <v>1</v>
      </c>
      <c r="AG34" s="848"/>
      <c r="AH34" s="848"/>
      <c r="AI34" s="848"/>
      <c r="AJ34" s="849"/>
      <c r="AK34" s="916">
        <v>30</v>
      </c>
      <c r="AL34" s="917"/>
      <c r="AM34" s="917"/>
      <c r="AN34" s="917"/>
      <c r="AO34" s="917"/>
      <c r="AP34" s="917" t="s">
        <v>585</v>
      </c>
      <c r="AQ34" s="917"/>
      <c r="AR34" s="917"/>
      <c r="AS34" s="917"/>
      <c r="AT34" s="917"/>
      <c r="AU34" s="917" t="s">
        <v>585</v>
      </c>
      <c r="AV34" s="917"/>
      <c r="AW34" s="917"/>
      <c r="AX34" s="917"/>
      <c r="AY34" s="917"/>
      <c r="AZ34" s="918" t="s">
        <v>585</v>
      </c>
      <c r="BA34" s="918"/>
      <c r="BB34" s="918"/>
      <c r="BC34" s="918"/>
      <c r="BD34" s="918"/>
      <c r="BE34" s="914" t="s">
        <v>413</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414</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391</v>
      </c>
      <c r="B63" s="876" t="s">
        <v>415</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1860</v>
      </c>
      <c r="AG63" s="928"/>
      <c r="AH63" s="928"/>
      <c r="AI63" s="928"/>
      <c r="AJ63" s="929"/>
      <c r="AK63" s="930"/>
      <c r="AL63" s="925"/>
      <c r="AM63" s="925"/>
      <c r="AN63" s="925"/>
      <c r="AO63" s="925"/>
      <c r="AP63" s="928">
        <v>35431</v>
      </c>
      <c r="AQ63" s="928"/>
      <c r="AR63" s="928"/>
      <c r="AS63" s="928"/>
      <c r="AT63" s="928"/>
      <c r="AU63" s="928">
        <v>16731</v>
      </c>
      <c r="AV63" s="928"/>
      <c r="AW63" s="928"/>
      <c r="AX63" s="928"/>
      <c r="AY63" s="928"/>
      <c r="AZ63" s="932"/>
      <c r="BA63" s="932"/>
      <c r="BB63" s="932"/>
      <c r="BC63" s="932"/>
      <c r="BD63" s="932"/>
      <c r="BE63" s="933"/>
      <c r="BF63" s="933"/>
      <c r="BG63" s="933"/>
      <c r="BH63" s="933"/>
      <c r="BI63" s="934"/>
      <c r="BJ63" s="935" t="s">
        <v>129</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417</v>
      </c>
      <c r="B66" s="827"/>
      <c r="C66" s="827"/>
      <c r="D66" s="827"/>
      <c r="E66" s="827"/>
      <c r="F66" s="827"/>
      <c r="G66" s="827"/>
      <c r="H66" s="827"/>
      <c r="I66" s="827"/>
      <c r="J66" s="827"/>
      <c r="K66" s="827"/>
      <c r="L66" s="827"/>
      <c r="M66" s="827"/>
      <c r="N66" s="827"/>
      <c r="O66" s="827"/>
      <c r="P66" s="828"/>
      <c r="Q66" s="803" t="s">
        <v>396</v>
      </c>
      <c r="R66" s="804"/>
      <c r="S66" s="804"/>
      <c r="T66" s="804"/>
      <c r="U66" s="805"/>
      <c r="V66" s="803" t="s">
        <v>397</v>
      </c>
      <c r="W66" s="804"/>
      <c r="X66" s="804"/>
      <c r="Y66" s="804"/>
      <c r="Z66" s="805"/>
      <c r="AA66" s="803" t="s">
        <v>398</v>
      </c>
      <c r="AB66" s="804"/>
      <c r="AC66" s="804"/>
      <c r="AD66" s="804"/>
      <c r="AE66" s="805"/>
      <c r="AF66" s="938" t="s">
        <v>418</v>
      </c>
      <c r="AG66" s="899"/>
      <c r="AH66" s="899"/>
      <c r="AI66" s="899"/>
      <c r="AJ66" s="939"/>
      <c r="AK66" s="803" t="s">
        <v>419</v>
      </c>
      <c r="AL66" s="827"/>
      <c r="AM66" s="827"/>
      <c r="AN66" s="827"/>
      <c r="AO66" s="828"/>
      <c r="AP66" s="803" t="s">
        <v>420</v>
      </c>
      <c r="AQ66" s="804"/>
      <c r="AR66" s="804"/>
      <c r="AS66" s="804"/>
      <c r="AT66" s="805"/>
      <c r="AU66" s="803" t="s">
        <v>421</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589</v>
      </c>
      <c r="C68" s="956"/>
      <c r="D68" s="956"/>
      <c r="E68" s="956"/>
      <c r="F68" s="956"/>
      <c r="G68" s="956"/>
      <c r="H68" s="956"/>
      <c r="I68" s="956"/>
      <c r="J68" s="956"/>
      <c r="K68" s="956"/>
      <c r="L68" s="956"/>
      <c r="M68" s="956"/>
      <c r="N68" s="956"/>
      <c r="O68" s="956"/>
      <c r="P68" s="957"/>
      <c r="Q68" s="958">
        <v>4378</v>
      </c>
      <c r="R68" s="952"/>
      <c r="S68" s="952"/>
      <c r="T68" s="952"/>
      <c r="U68" s="952"/>
      <c r="V68" s="952">
        <v>4173</v>
      </c>
      <c r="W68" s="952"/>
      <c r="X68" s="952"/>
      <c r="Y68" s="952"/>
      <c r="Z68" s="952"/>
      <c r="AA68" s="952">
        <v>204</v>
      </c>
      <c r="AB68" s="952"/>
      <c r="AC68" s="952"/>
      <c r="AD68" s="952"/>
      <c r="AE68" s="952"/>
      <c r="AF68" s="952">
        <v>204</v>
      </c>
      <c r="AG68" s="952"/>
      <c r="AH68" s="952"/>
      <c r="AI68" s="952"/>
      <c r="AJ68" s="952"/>
      <c r="AK68" s="952">
        <v>24</v>
      </c>
      <c r="AL68" s="952"/>
      <c r="AM68" s="952"/>
      <c r="AN68" s="952"/>
      <c r="AO68" s="952"/>
      <c r="AP68" s="952">
        <v>1363</v>
      </c>
      <c r="AQ68" s="952"/>
      <c r="AR68" s="952"/>
      <c r="AS68" s="952"/>
      <c r="AT68" s="952"/>
      <c r="AU68" s="952">
        <v>1242</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590</v>
      </c>
      <c r="C69" s="960"/>
      <c r="D69" s="960"/>
      <c r="E69" s="960"/>
      <c r="F69" s="960"/>
      <c r="G69" s="960"/>
      <c r="H69" s="960"/>
      <c r="I69" s="960"/>
      <c r="J69" s="960"/>
      <c r="K69" s="960"/>
      <c r="L69" s="960"/>
      <c r="M69" s="960"/>
      <c r="N69" s="960"/>
      <c r="O69" s="960"/>
      <c r="P69" s="961"/>
      <c r="Q69" s="962">
        <v>1887</v>
      </c>
      <c r="R69" s="917"/>
      <c r="S69" s="917"/>
      <c r="T69" s="917"/>
      <c r="U69" s="917"/>
      <c r="V69" s="917">
        <v>1590</v>
      </c>
      <c r="W69" s="917"/>
      <c r="X69" s="917"/>
      <c r="Y69" s="917"/>
      <c r="Z69" s="917"/>
      <c r="AA69" s="917">
        <v>297</v>
      </c>
      <c r="AB69" s="917"/>
      <c r="AC69" s="917"/>
      <c r="AD69" s="917"/>
      <c r="AE69" s="917"/>
      <c r="AF69" s="917">
        <v>297</v>
      </c>
      <c r="AG69" s="917"/>
      <c r="AH69" s="917"/>
      <c r="AI69" s="917"/>
      <c r="AJ69" s="917"/>
      <c r="AK69" s="917">
        <v>217</v>
      </c>
      <c r="AL69" s="917"/>
      <c r="AM69" s="917"/>
      <c r="AN69" s="917"/>
      <c r="AO69" s="917"/>
      <c r="AP69" s="917">
        <v>1234</v>
      </c>
      <c r="AQ69" s="917"/>
      <c r="AR69" s="917"/>
      <c r="AS69" s="917"/>
      <c r="AT69" s="917"/>
      <c r="AU69" s="917">
        <v>621</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591</v>
      </c>
      <c r="C70" s="960"/>
      <c r="D70" s="960"/>
      <c r="E70" s="960"/>
      <c r="F70" s="960"/>
      <c r="G70" s="960"/>
      <c r="H70" s="960"/>
      <c r="I70" s="960"/>
      <c r="J70" s="960"/>
      <c r="K70" s="960"/>
      <c r="L70" s="960"/>
      <c r="M70" s="960"/>
      <c r="N70" s="960"/>
      <c r="O70" s="960"/>
      <c r="P70" s="961"/>
      <c r="Q70" s="962">
        <v>120</v>
      </c>
      <c r="R70" s="917"/>
      <c r="S70" s="917"/>
      <c r="T70" s="917"/>
      <c r="U70" s="917"/>
      <c r="V70" s="917">
        <v>108</v>
      </c>
      <c r="W70" s="917"/>
      <c r="X70" s="917"/>
      <c r="Y70" s="917"/>
      <c r="Z70" s="917"/>
      <c r="AA70" s="917">
        <v>12</v>
      </c>
      <c r="AB70" s="917"/>
      <c r="AC70" s="917"/>
      <c r="AD70" s="917"/>
      <c r="AE70" s="917"/>
      <c r="AF70" s="917">
        <v>836</v>
      </c>
      <c r="AG70" s="917"/>
      <c r="AH70" s="917"/>
      <c r="AI70" s="917"/>
      <c r="AJ70" s="917"/>
      <c r="AK70" s="917">
        <v>10</v>
      </c>
      <c r="AL70" s="917"/>
      <c r="AM70" s="917"/>
      <c r="AN70" s="917"/>
      <c r="AO70" s="917"/>
      <c r="AP70" s="917" t="s">
        <v>599</v>
      </c>
      <c r="AQ70" s="917"/>
      <c r="AR70" s="917"/>
      <c r="AS70" s="917"/>
      <c r="AT70" s="917"/>
      <c r="AU70" s="917" t="s">
        <v>599</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592</v>
      </c>
      <c r="C71" s="960"/>
      <c r="D71" s="960"/>
      <c r="E71" s="960"/>
      <c r="F71" s="960"/>
      <c r="G71" s="960"/>
      <c r="H71" s="960"/>
      <c r="I71" s="960"/>
      <c r="J71" s="960"/>
      <c r="K71" s="960"/>
      <c r="L71" s="960"/>
      <c r="M71" s="960"/>
      <c r="N71" s="960"/>
      <c r="O71" s="960"/>
      <c r="P71" s="961"/>
      <c r="Q71" s="962">
        <v>790</v>
      </c>
      <c r="R71" s="917"/>
      <c r="S71" s="917"/>
      <c r="T71" s="917"/>
      <c r="U71" s="917"/>
      <c r="V71" s="917">
        <v>774</v>
      </c>
      <c r="W71" s="917"/>
      <c r="X71" s="917"/>
      <c r="Y71" s="917"/>
      <c r="Z71" s="917"/>
      <c r="AA71" s="917">
        <v>16</v>
      </c>
      <c r="AB71" s="917"/>
      <c r="AC71" s="917"/>
      <c r="AD71" s="917"/>
      <c r="AE71" s="917"/>
      <c r="AF71" s="917">
        <v>16</v>
      </c>
      <c r="AG71" s="917"/>
      <c r="AH71" s="917"/>
      <c r="AI71" s="917"/>
      <c r="AJ71" s="917"/>
      <c r="AK71" s="917">
        <v>57</v>
      </c>
      <c r="AL71" s="917"/>
      <c r="AM71" s="917"/>
      <c r="AN71" s="917"/>
      <c r="AO71" s="917"/>
      <c r="AP71" s="917">
        <v>765</v>
      </c>
      <c r="AQ71" s="917"/>
      <c r="AR71" s="917"/>
      <c r="AS71" s="917"/>
      <c r="AT71" s="917"/>
      <c r="AU71" s="917">
        <v>204</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593</v>
      </c>
      <c r="C72" s="960"/>
      <c r="D72" s="960"/>
      <c r="E72" s="960"/>
      <c r="F72" s="960"/>
      <c r="G72" s="960"/>
      <c r="H72" s="960"/>
      <c r="I72" s="960"/>
      <c r="J72" s="960"/>
      <c r="K72" s="960"/>
      <c r="L72" s="960"/>
      <c r="M72" s="960"/>
      <c r="N72" s="960"/>
      <c r="O72" s="960"/>
      <c r="P72" s="961"/>
      <c r="Q72" s="962">
        <v>534</v>
      </c>
      <c r="R72" s="917"/>
      <c r="S72" s="917"/>
      <c r="T72" s="917"/>
      <c r="U72" s="917"/>
      <c r="V72" s="917">
        <v>508</v>
      </c>
      <c r="W72" s="917"/>
      <c r="X72" s="917"/>
      <c r="Y72" s="917"/>
      <c r="Z72" s="917"/>
      <c r="AA72" s="917">
        <v>26</v>
      </c>
      <c r="AB72" s="917"/>
      <c r="AC72" s="917"/>
      <c r="AD72" s="917"/>
      <c r="AE72" s="917"/>
      <c r="AF72" s="917">
        <v>26</v>
      </c>
      <c r="AG72" s="917"/>
      <c r="AH72" s="917"/>
      <c r="AI72" s="917"/>
      <c r="AJ72" s="917"/>
      <c r="AK72" s="917">
        <v>5</v>
      </c>
      <c r="AL72" s="917"/>
      <c r="AM72" s="917"/>
      <c r="AN72" s="917"/>
      <c r="AO72" s="917"/>
      <c r="AP72" s="917" t="s">
        <v>599</v>
      </c>
      <c r="AQ72" s="917"/>
      <c r="AR72" s="917"/>
      <c r="AS72" s="917"/>
      <c r="AT72" s="917"/>
      <c r="AU72" s="917" t="s">
        <v>599</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594</v>
      </c>
      <c r="C73" s="960"/>
      <c r="D73" s="960"/>
      <c r="E73" s="960"/>
      <c r="F73" s="960"/>
      <c r="G73" s="960"/>
      <c r="H73" s="960"/>
      <c r="I73" s="960"/>
      <c r="J73" s="960"/>
      <c r="K73" s="960"/>
      <c r="L73" s="960"/>
      <c r="M73" s="960"/>
      <c r="N73" s="960"/>
      <c r="O73" s="960"/>
      <c r="P73" s="961"/>
      <c r="Q73" s="962">
        <v>171935</v>
      </c>
      <c r="R73" s="917"/>
      <c r="S73" s="917"/>
      <c r="T73" s="917"/>
      <c r="U73" s="917"/>
      <c r="V73" s="917">
        <v>162213</v>
      </c>
      <c r="W73" s="917"/>
      <c r="X73" s="917"/>
      <c r="Y73" s="917"/>
      <c r="Z73" s="917"/>
      <c r="AA73" s="917">
        <v>9722</v>
      </c>
      <c r="AB73" s="917"/>
      <c r="AC73" s="917"/>
      <c r="AD73" s="917"/>
      <c r="AE73" s="917"/>
      <c r="AF73" s="917">
        <v>9719</v>
      </c>
      <c r="AG73" s="917"/>
      <c r="AH73" s="917"/>
      <c r="AI73" s="917"/>
      <c r="AJ73" s="917"/>
      <c r="AK73" s="917">
        <v>4660</v>
      </c>
      <c r="AL73" s="917"/>
      <c r="AM73" s="917"/>
      <c r="AN73" s="917"/>
      <c r="AO73" s="917"/>
      <c r="AP73" s="917" t="s">
        <v>599</v>
      </c>
      <c r="AQ73" s="917"/>
      <c r="AR73" s="917"/>
      <c r="AS73" s="917"/>
      <c r="AT73" s="917"/>
      <c r="AU73" s="917" t="s">
        <v>599</v>
      </c>
      <c r="AV73" s="917"/>
      <c r="AW73" s="917"/>
      <c r="AX73" s="917"/>
      <c r="AY73" s="917"/>
      <c r="AZ73" s="963" t="s">
        <v>600</v>
      </c>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595</v>
      </c>
      <c r="C74" s="960"/>
      <c r="D74" s="960"/>
      <c r="E74" s="960"/>
      <c r="F74" s="960"/>
      <c r="G74" s="960"/>
      <c r="H74" s="960"/>
      <c r="I74" s="960"/>
      <c r="J74" s="960"/>
      <c r="K74" s="960"/>
      <c r="L74" s="960"/>
      <c r="M74" s="960"/>
      <c r="N74" s="960"/>
      <c r="O74" s="960"/>
      <c r="P74" s="961"/>
      <c r="Q74" s="962">
        <v>9867</v>
      </c>
      <c r="R74" s="917"/>
      <c r="S74" s="917"/>
      <c r="T74" s="917"/>
      <c r="U74" s="917"/>
      <c r="V74" s="917">
        <v>6844</v>
      </c>
      <c r="W74" s="917"/>
      <c r="X74" s="917"/>
      <c r="Y74" s="917"/>
      <c r="Z74" s="917"/>
      <c r="AA74" s="917">
        <v>3023</v>
      </c>
      <c r="AB74" s="917"/>
      <c r="AC74" s="917"/>
      <c r="AD74" s="917"/>
      <c r="AE74" s="917"/>
      <c r="AF74" s="917">
        <v>3023</v>
      </c>
      <c r="AG74" s="917"/>
      <c r="AH74" s="917"/>
      <c r="AI74" s="917"/>
      <c r="AJ74" s="917"/>
      <c r="AK74" s="917" t="s">
        <v>599</v>
      </c>
      <c r="AL74" s="917"/>
      <c r="AM74" s="917"/>
      <c r="AN74" s="917"/>
      <c r="AO74" s="917"/>
      <c r="AP74" s="917" t="s">
        <v>599</v>
      </c>
      <c r="AQ74" s="917"/>
      <c r="AR74" s="917"/>
      <c r="AS74" s="917"/>
      <c r="AT74" s="917"/>
      <c r="AU74" s="917" t="s">
        <v>599</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596</v>
      </c>
      <c r="C75" s="960"/>
      <c r="D75" s="960"/>
      <c r="E75" s="960"/>
      <c r="F75" s="960"/>
      <c r="G75" s="960"/>
      <c r="H75" s="960"/>
      <c r="I75" s="960"/>
      <c r="J75" s="960"/>
      <c r="K75" s="960"/>
      <c r="L75" s="960"/>
      <c r="M75" s="960"/>
      <c r="N75" s="960"/>
      <c r="O75" s="960"/>
      <c r="P75" s="961"/>
      <c r="Q75" s="965">
        <v>704</v>
      </c>
      <c r="R75" s="966"/>
      <c r="S75" s="966"/>
      <c r="T75" s="966"/>
      <c r="U75" s="916"/>
      <c r="V75" s="967">
        <v>685</v>
      </c>
      <c r="W75" s="966"/>
      <c r="X75" s="966"/>
      <c r="Y75" s="966"/>
      <c r="Z75" s="916"/>
      <c r="AA75" s="967">
        <v>19</v>
      </c>
      <c r="AB75" s="966"/>
      <c r="AC75" s="966"/>
      <c r="AD75" s="966"/>
      <c r="AE75" s="916"/>
      <c r="AF75" s="967">
        <v>19</v>
      </c>
      <c r="AG75" s="966"/>
      <c r="AH75" s="966"/>
      <c r="AI75" s="966"/>
      <c r="AJ75" s="916"/>
      <c r="AK75" s="967">
        <v>14</v>
      </c>
      <c r="AL75" s="966"/>
      <c r="AM75" s="966"/>
      <c r="AN75" s="966"/>
      <c r="AO75" s="916"/>
      <c r="AP75" s="967" t="s">
        <v>599</v>
      </c>
      <c r="AQ75" s="966"/>
      <c r="AR75" s="966"/>
      <c r="AS75" s="966"/>
      <c r="AT75" s="916"/>
      <c r="AU75" s="967" t="s">
        <v>599</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597</v>
      </c>
      <c r="C76" s="960"/>
      <c r="D76" s="960"/>
      <c r="E76" s="960"/>
      <c r="F76" s="960"/>
      <c r="G76" s="960"/>
      <c r="H76" s="960"/>
      <c r="I76" s="960"/>
      <c r="J76" s="960"/>
      <c r="K76" s="960"/>
      <c r="L76" s="960"/>
      <c r="M76" s="960"/>
      <c r="N76" s="960"/>
      <c r="O76" s="960"/>
      <c r="P76" s="961"/>
      <c r="Q76" s="965">
        <v>148</v>
      </c>
      <c r="R76" s="966"/>
      <c r="S76" s="966"/>
      <c r="T76" s="966"/>
      <c r="U76" s="916"/>
      <c r="V76" s="967">
        <v>143</v>
      </c>
      <c r="W76" s="966"/>
      <c r="X76" s="966"/>
      <c r="Y76" s="966"/>
      <c r="Z76" s="916"/>
      <c r="AA76" s="967">
        <v>6</v>
      </c>
      <c r="AB76" s="966"/>
      <c r="AC76" s="966"/>
      <c r="AD76" s="966"/>
      <c r="AE76" s="916"/>
      <c r="AF76" s="967">
        <v>6</v>
      </c>
      <c r="AG76" s="966"/>
      <c r="AH76" s="966"/>
      <c r="AI76" s="966"/>
      <c r="AJ76" s="916"/>
      <c r="AK76" s="967">
        <v>12</v>
      </c>
      <c r="AL76" s="966"/>
      <c r="AM76" s="966"/>
      <c r="AN76" s="966"/>
      <c r="AO76" s="916"/>
      <c r="AP76" s="967" t="s">
        <v>599</v>
      </c>
      <c r="AQ76" s="966"/>
      <c r="AR76" s="966"/>
      <c r="AS76" s="966"/>
      <c r="AT76" s="916"/>
      <c r="AU76" s="967" t="s">
        <v>599</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598</v>
      </c>
      <c r="C77" s="960"/>
      <c r="D77" s="960"/>
      <c r="E77" s="960"/>
      <c r="F77" s="960"/>
      <c r="G77" s="960"/>
      <c r="H77" s="960"/>
      <c r="I77" s="960"/>
      <c r="J77" s="960"/>
      <c r="K77" s="960"/>
      <c r="L77" s="960"/>
      <c r="M77" s="960"/>
      <c r="N77" s="960"/>
      <c r="O77" s="960"/>
      <c r="P77" s="961"/>
      <c r="Q77" s="965">
        <v>8</v>
      </c>
      <c r="R77" s="966"/>
      <c r="S77" s="966"/>
      <c r="T77" s="966"/>
      <c r="U77" s="916"/>
      <c r="V77" s="967">
        <v>7</v>
      </c>
      <c r="W77" s="966"/>
      <c r="X77" s="966"/>
      <c r="Y77" s="966"/>
      <c r="Z77" s="916"/>
      <c r="AA77" s="967">
        <v>1</v>
      </c>
      <c r="AB77" s="966"/>
      <c r="AC77" s="966"/>
      <c r="AD77" s="966"/>
      <c r="AE77" s="916"/>
      <c r="AF77" s="967">
        <v>1</v>
      </c>
      <c r="AG77" s="966"/>
      <c r="AH77" s="966"/>
      <c r="AI77" s="966"/>
      <c r="AJ77" s="916"/>
      <c r="AK77" s="967" t="s">
        <v>599</v>
      </c>
      <c r="AL77" s="966"/>
      <c r="AM77" s="966"/>
      <c r="AN77" s="966"/>
      <c r="AO77" s="916"/>
      <c r="AP77" s="967" t="s">
        <v>599</v>
      </c>
      <c r="AQ77" s="966"/>
      <c r="AR77" s="966"/>
      <c r="AS77" s="966"/>
      <c r="AT77" s="916"/>
      <c r="AU77" s="967" t="s">
        <v>599</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391</v>
      </c>
      <c r="B88" s="876" t="s">
        <v>422</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14147</v>
      </c>
      <c r="AG88" s="928"/>
      <c r="AH88" s="928"/>
      <c r="AI88" s="928"/>
      <c r="AJ88" s="928"/>
      <c r="AK88" s="925"/>
      <c r="AL88" s="925"/>
      <c r="AM88" s="925"/>
      <c r="AN88" s="925"/>
      <c r="AO88" s="925"/>
      <c r="AP88" s="928">
        <v>3362</v>
      </c>
      <c r="AQ88" s="928"/>
      <c r="AR88" s="928"/>
      <c r="AS88" s="928"/>
      <c r="AT88" s="928"/>
      <c r="AU88" s="928">
        <v>2067</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76" t="s">
        <v>423</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40</v>
      </c>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430</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431</v>
      </c>
      <c r="AB109" s="981"/>
      <c r="AC109" s="981"/>
      <c r="AD109" s="981"/>
      <c r="AE109" s="982"/>
      <c r="AF109" s="980" t="s">
        <v>432</v>
      </c>
      <c r="AG109" s="981"/>
      <c r="AH109" s="981"/>
      <c r="AI109" s="981"/>
      <c r="AJ109" s="982"/>
      <c r="AK109" s="980" t="s">
        <v>307</v>
      </c>
      <c r="AL109" s="981"/>
      <c r="AM109" s="981"/>
      <c r="AN109" s="981"/>
      <c r="AO109" s="982"/>
      <c r="AP109" s="980" t="s">
        <v>433</v>
      </c>
      <c r="AQ109" s="981"/>
      <c r="AR109" s="981"/>
      <c r="AS109" s="981"/>
      <c r="AT109" s="983"/>
      <c r="AU109" s="1000" t="s">
        <v>430</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431</v>
      </c>
      <c r="BR109" s="981"/>
      <c r="BS109" s="981"/>
      <c r="BT109" s="981"/>
      <c r="BU109" s="982"/>
      <c r="BV109" s="980" t="s">
        <v>432</v>
      </c>
      <c r="BW109" s="981"/>
      <c r="BX109" s="981"/>
      <c r="BY109" s="981"/>
      <c r="BZ109" s="982"/>
      <c r="CA109" s="980" t="s">
        <v>307</v>
      </c>
      <c r="CB109" s="981"/>
      <c r="CC109" s="981"/>
      <c r="CD109" s="981"/>
      <c r="CE109" s="982"/>
      <c r="CF109" s="1001" t="s">
        <v>433</v>
      </c>
      <c r="CG109" s="1001"/>
      <c r="CH109" s="1001"/>
      <c r="CI109" s="1001"/>
      <c r="CJ109" s="1001"/>
      <c r="CK109" s="980" t="s">
        <v>434</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431</v>
      </c>
      <c r="DH109" s="981"/>
      <c r="DI109" s="981"/>
      <c r="DJ109" s="981"/>
      <c r="DK109" s="982"/>
      <c r="DL109" s="980" t="s">
        <v>432</v>
      </c>
      <c r="DM109" s="981"/>
      <c r="DN109" s="981"/>
      <c r="DO109" s="981"/>
      <c r="DP109" s="982"/>
      <c r="DQ109" s="980" t="s">
        <v>307</v>
      </c>
      <c r="DR109" s="981"/>
      <c r="DS109" s="981"/>
      <c r="DT109" s="981"/>
      <c r="DU109" s="982"/>
      <c r="DV109" s="980" t="s">
        <v>433</v>
      </c>
      <c r="DW109" s="981"/>
      <c r="DX109" s="981"/>
      <c r="DY109" s="981"/>
      <c r="DZ109" s="983"/>
    </row>
    <row r="110" spans="1:131" s="248" customFormat="1" ht="26.25" customHeight="1" x14ac:dyDescent="0.15">
      <c r="A110" s="984" t="s">
        <v>435</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3032791</v>
      </c>
      <c r="AB110" s="988"/>
      <c r="AC110" s="988"/>
      <c r="AD110" s="988"/>
      <c r="AE110" s="989"/>
      <c r="AF110" s="990">
        <v>2825513</v>
      </c>
      <c r="AG110" s="988"/>
      <c r="AH110" s="988"/>
      <c r="AI110" s="988"/>
      <c r="AJ110" s="989"/>
      <c r="AK110" s="990">
        <v>2710833</v>
      </c>
      <c r="AL110" s="988"/>
      <c r="AM110" s="988"/>
      <c r="AN110" s="988"/>
      <c r="AO110" s="989"/>
      <c r="AP110" s="991">
        <v>17.7</v>
      </c>
      <c r="AQ110" s="992"/>
      <c r="AR110" s="992"/>
      <c r="AS110" s="992"/>
      <c r="AT110" s="993"/>
      <c r="AU110" s="994" t="s">
        <v>73</v>
      </c>
      <c r="AV110" s="995"/>
      <c r="AW110" s="995"/>
      <c r="AX110" s="995"/>
      <c r="AY110" s="995"/>
      <c r="AZ110" s="1036" t="s">
        <v>436</v>
      </c>
      <c r="BA110" s="985"/>
      <c r="BB110" s="985"/>
      <c r="BC110" s="985"/>
      <c r="BD110" s="985"/>
      <c r="BE110" s="985"/>
      <c r="BF110" s="985"/>
      <c r="BG110" s="985"/>
      <c r="BH110" s="985"/>
      <c r="BI110" s="985"/>
      <c r="BJ110" s="985"/>
      <c r="BK110" s="985"/>
      <c r="BL110" s="985"/>
      <c r="BM110" s="985"/>
      <c r="BN110" s="985"/>
      <c r="BO110" s="985"/>
      <c r="BP110" s="986"/>
      <c r="BQ110" s="1022">
        <v>28625590</v>
      </c>
      <c r="BR110" s="1023"/>
      <c r="BS110" s="1023"/>
      <c r="BT110" s="1023"/>
      <c r="BU110" s="1023"/>
      <c r="BV110" s="1023">
        <v>31153857</v>
      </c>
      <c r="BW110" s="1023"/>
      <c r="BX110" s="1023"/>
      <c r="BY110" s="1023"/>
      <c r="BZ110" s="1023"/>
      <c r="CA110" s="1023">
        <v>34894912</v>
      </c>
      <c r="CB110" s="1023"/>
      <c r="CC110" s="1023"/>
      <c r="CD110" s="1023"/>
      <c r="CE110" s="1023"/>
      <c r="CF110" s="1037">
        <v>228.2</v>
      </c>
      <c r="CG110" s="1038"/>
      <c r="CH110" s="1038"/>
      <c r="CI110" s="1038"/>
      <c r="CJ110" s="1038"/>
      <c r="CK110" s="1039" t="s">
        <v>437</v>
      </c>
      <c r="CL110" s="1040"/>
      <c r="CM110" s="1019" t="s">
        <v>438</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439</v>
      </c>
      <c r="DH110" s="1023"/>
      <c r="DI110" s="1023"/>
      <c r="DJ110" s="1023"/>
      <c r="DK110" s="1023"/>
      <c r="DL110" s="1023" t="s">
        <v>439</v>
      </c>
      <c r="DM110" s="1023"/>
      <c r="DN110" s="1023"/>
      <c r="DO110" s="1023"/>
      <c r="DP110" s="1023"/>
      <c r="DQ110" s="1023" t="s">
        <v>439</v>
      </c>
      <c r="DR110" s="1023"/>
      <c r="DS110" s="1023"/>
      <c r="DT110" s="1023"/>
      <c r="DU110" s="1023"/>
      <c r="DV110" s="1024" t="s">
        <v>439</v>
      </c>
      <c r="DW110" s="1024"/>
      <c r="DX110" s="1024"/>
      <c r="DY110" s="1024"/>
      <c r="DZ110" s="1025"/>
    </row>
    <row r="111" spans="1:131" s="248" customFormat="1" ht="26.25" customHeight="1" x14ac:dyDescent="0.15">
      <c r="A111" s="1026" t="s">
        <v>440</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441</v>
      </c>
      <c r="AB111" s="1030"/>
      <c r="AC111" s="1030"/>
      <c r="AD111" s="1030"/>
      <c r="AE111" s="1031"/>
      <c r="AF111" s="1032" t="s">
        <v>439</v>
      </c>
      <c r="AG111" s="1030"/>
      <c r="AH111" s="1030"/>
      <c r="AI111" s="1030"/>
      <c r="AJ111" s="1031"/>
      <c r="AK111" s="1032" t="s">
        <v>439</v>
      </c>
      <c r="AL111" s="1030"/>
      <c r="AM111" s="1030"/>
      <c r="AN111" s="1030"/>
      <c r="AO111" s="1031"/>
      <c r="AP111" s="1033" t="s">
        <v>129</v>
      </c>
      <c r="AQ111" s="1034"/>
      <c r="AR111" s="1034"/>
      <c r="AS111" s="1034"/>
      <c r="AT111" s="1035"/>
      <c r="AU111" s="996"/>
      <c r="AV111" s="997"/>
      <c r="AW111" s="997"/>
      <c r="AX111" s="997"/>
      <c r="AY111" s="997"/>
      <c r="AZ111" s="1045" t="s">
        <v>442</v>
      </c>
      <c r="BA111" s="1046"/>
      <c r="BB111" s="1046"/>
      <c r="BC111" s="1046"/>
      <c r="BD111" s="1046"/>
      <c r="BE111" s="1046"/>
      <c r="BF111" s="1046"/>
      <c r="BG111" s="1046"/>
      <c r="BH111" s="1046"/>
      <c r="BI111" s="1046"/>
      <c r="BJ111" s="1046"/>
      <c r="BK111" s="1046"/>
      <c r="BL111" s="1046"/>
      <c r="BM111" s="1046"/>
      <c r="BN111" s="1046"/>
      <c r="BO111" s="1046"/>
      <c r="BP111" s="1047"/>
      <c r="BQ111" s="1015" t="s">
        <v>439</v>
      </c>
      <c r="BR111" s="1016"/>
      <c r="BS111" s="1016"/>
      <c r="BT111" s="1016"/>
      <c r="BU111" s="1016"/>
      <c r="BV111" s="1016" t="s">
        <v>129</v>
      </c>
      <c r="BW111" s="1016"/>
      <c r="BX111" s="1016"/>
      <c r="BY111" s="1016"/>
      <c r="BZ111" s="1016"/>
      <c r="CA111" s="1016" t="s">
        <v>129</v>
      </c>
      <c r="CB111" s="1016"/>
      <c r="CC111" s="1016"/>
      <c r="CD111" s="1016"/>
      <c r="CE111" s="1016"/>
      <c r="CF111" s="1010" t="s">
        <v>129</v>
      </c>
      <c r="CG111" s="1011"/>
      <c r="CH111" s="1011"/>
      <c r="CI111" s="1011"/>
      <c r="CJ111" s="1011"/>
      <c r="CK111" s="1041"/>
      <c r="CL111" s="1042"/>
      <c r="CM111" s="1012" t="s">
        <v>443</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439</v>
      </c>
      <c r="DH111" s="1016"/>
      <c r="DI111" s="1016"/>
      <c r="DJ111" s="1016"/>
      <c r="DK111" s="1016"/>
      <c r="DL111" s="1016" t="s">
        <v>129</v>
      </c>
      <c r="DM111" s="1016"/>
      <c r="DN111" s="1016"/>
      <c r="DO111" s="1016"/>
      <c r="DP111" s="1016"/>
      <c r="DQ111" s="1016" t="s">
        <v>129</v>
      </c>
      <c r="DR111" s="1016"/>
      <c r="DS111" s="1016"/>
      <c r="DT111" s="1016"/>
      <c r="DU111" s="1016"/>
      <c r="DV111" s="1017" t="s">
        <v>129</v>
      </c>
      <c r="DW111" s="1017"/>
      <c r="DX111" s="1017"/>
      <c r="DY111" s="1017"/>
      <c r="DZ111" s="1018"/>
    </row>
    <row r="112" spans="1:131" s="248" customFormat="1" ht="26.25" customHeight="1" x14ac:dyDescent="0.15">
      <c r="A112" s="1048" t="s">
        <v>444</v>
      </c>
      <c r="B112" s="1049"/>
      <c r="C112" s="1046" t="s">
        <v>445</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441</v>
      </c>
      <c r="AB112" s="1055"/>
      <c r="AC112" s="1055"/>
      <c r="AD112" s="1055"/>
      <c r="AE112" s="1056"/>
      <c r="AF112" s="1057" t="s">
        <v>129</v>
      </c>
      <c r="AG112" s="1055"/>
      <c r="AH112" s="1055"/>
      <c r="AI112" s="1055"/>
      <c r="AJ112" s="1056"/>
      <c r="AK112" s="1057" t="s">
        <v>129</v>
      </c>
      <c r="AL112" s="1055"/>
      <c r="AM112" s="1055"/>
      <c r="AN112" s="1055"/>
      <c r="AO112" s="1056"/>
      <c r="AP112" s="1058" t="s">
        <v>129</v>
      </c>
      <c r="AQ112" s="1059"/>
      <c r="AR112" s="1059"/>
      <c r="AS112" s="1059"/>
      <c r="AT112" s="1060"/>
      <c r="AU112" s="996"/>
      <c r="AV112" s="997"/>
      <c r="AW112" s="997"/>
      <c r="AX112" s="997"/>
      <c r="AY112" s="997"/>
      <c r="AZ112" s="1045" t="s">
        <v>446</v>
      </c>
      <c r="BA112" s="1046"/>
      <c r="BB112" s="1046"/>
      <c r="BC112" s="1046"/>
      <c r="BD112" s="1046"/>
      <c r="BE112" s="1046"/>
      <c r="BF112" s="1046"/>
      <c r="BG112" s="1046"/>
      <c r="BH112" s="1046"/>
      <c r="BI112" s="1046"/>
      <c r="BJ112" s="1046"/>
      <c r="BK112" s="1046"/>
      <c r="BL112" s="1046"/>
      <c r="BM112" s="1046"/>
      <c r="BN112" s="1046"/>
      <c r="BO112" s="1046"/>
      <c r="BP112" s="1047"/>
      <c r="BQ112" s="1015">
        <v>17920271</v>
      </c>
      <c r="BR112" s="1016"/>
      <c r="BS112" s="1016"/>
      <c r="BT112" s="1016"/>
      <c r="BU112" s="1016"/>
      <c r="BV112" s="1016">
        <v>17570373</v>
      </c>
      <c r="BW112" s="1016"/>
      <c r="BX112" s="1016"/>
      <c r="BY112" s="1016"/>
      <c r="BZ112" s="1016"/>
      <c r="CA112" s="1016">
        <v>16730522</v>
      </c>
      <c r="CB112" s="1016"/>
      <c r="CC112" s="1016"/>
      <c r="CD112" s="1016"/>
      <c r="CE112" s="1016"/>
      <c r="CF112" s="1010">
        <v>109.4</v>
      </c>
      <c r="CG112" s="1011"/>
      <c r="CH112" s="1011"/>
      <c r="CI112" s="1011"/>
      <c r="CJ112" s="1011"/>
      <c r="CK112" s="1041"/>
      <c r="CL112" s="1042"/>
      <c r="CM112" s="1012" t="s">
        <v>447</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441</v>
      </c>
      <c r="DH112" s="1016"/>
      <c r="DI112" s="1016"/>
      <c r="DJ112" s="1016"/>
      <c r="DK112" s="1016"/>
      <c r="DL112" s="1016" t="s">
        <v>439</v>
      </c>
      <c r="DM112" s="1016"/>
      <c r="DN112" s="1016"/>
      <c r="DO112" s="1016"/>
      <c r="DP112" s="1016"/>
      <c r="DQ112" s="1016" t="s">
        <v>129</v>
      </c>
      <c r="DR112" s="1016"/>
      <c r="DS112" s="1016"/>
      <c r="DT112" s="1016"/>
      <c r="DU112" s="1016"/>
      <c r="DV112" s="1017" t="s">
        <v>439</v>
      </c>
      <c r="DW112" s="1017"/>
      <c r="DX112" s="1017"/>
      <c r="DY112" s="1017"/>
      <c r="DZ112" s="1018"/>
    </row>
    <row r="113" spans="1:130" s="248" customFormat="1" ht="26.25" customHeight="1" x14ac:dyDescent="0.15">
      <c r="A113" s="1050"/>
      <c r="B113" s="1051"/>
      <c r="C113" s="1046" t="s">
        <v>448</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1587328</v>
      </c>
      <c r="AB113" s="1030"/>
      <c r="AC113" s="1030"/>
      <c r="AD113" s="1030"/>
      <c r="AE113" s="1031"/>
      <c r="AF113" s="1032">
        <v>1559661</v>
      </c>
      <c r="AG113" s="1030"/>
      <c r="AH113" s="1030"/>
      <c r="AI113" s="1030"/>
      <c r="AJ113" s="1031"/>
      <c r="AK113" s="1032">
        <v>1543267</v>
      </c>
      <c r="AL113" s="1030"/>
      <c r="AM113" s="1030"/>
      <c r="AN113" s="1030"/>
      <c r="AO113" s="1031"/>
      <c r="AP113" s="1033">
        <v>10.1</v>
      </c>
      <c r="AQ113" s="1034"/>
      <c r="AR113" s="1034"/>
      <c r="AS113" s="1034"/>
      <c r="AT113" s="1035"/>
      <c r="AU113" s="996"/>
      <c r="AV113" s="997"/>
      <c r="AW113" s="997"/>
      <c r="AX113" s="997"/>
      <c r="AY113" s="997"/>
      <c r="AZ113" s="1045" t="s">
        <v>449</v>
      </c>
      <c r="BA113" s="1046"/>
      <c r="BB113" s="1046"/>
      <c r="BC113" s="1046"/>
      <c r="BD113" s="1046"/>
      <c r="BE113" s="1046"/>
      <c r="BF113" s="1046"/>
      <c r="BG113" s="1046"/>
      <c r="BH113" s="1046"/>
      <c r="BI113" s="1046"/>
      <c r="BJ113" s="1046"/>
      <c r="BK113" s="1046"/>
      <c r="BL113" s="1046"/>
      <c r="BM113" s="1046"/>
      <c r="BN113" s="1046"/>
      <c r="BO113" s="1046"/>
      <c r="BP113" s="1047"/>
      <c r="BQ113" s="1015">
        <v>749489</v>
      </c>
      <c r="BR113" s="1016"/>
      <c r="BS113" s="1016"/>
      <c r="BT113" s="1016"/>
      <c r="BU113" s="1016"/>
      <c r="BV113" s="1016">
        <v>729955</v>
      </c>
      <c r="BW113" s="1016"/>
      <c r="BX113" s="1016"/>
      <c r="BY113" s="1016"/>
      <c r="BZ113" s="1016"/>
      <c r="CA113" s="1016">
        <v>2066525</v>
      </c>
      <c r="CB113" s="1016"/>
      <c r="CC113" s="1016"/>
      <c r="CD113" s="1016"/>
      <c r="CE113" s="1016"/>
      <c r="CF113" s="1010">
        <v>13.5</v>
      </c>
      <c r="CG113" s="1011"/>
      <c r="CH113" s="1011"/>
      <c r="CI113" s="1011"/>
      <c r="CJ113" s="1011"/>
      <c r="CK113" s="1041"/>
      <c r="CL113" s="1042"/>
      <c r="CM113" s="1012" t="s">
        <v>450</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441</v>
      </c>
      <c r="DH113" s="1055"/>
      <c r="DI113" s="1055"/>
      <c r="DJ113" s="1055"/>
      <c r="DK113" s="1056"/>
      <c r="DL113" s="1057" t="s">
        <v>129</v>
      </c>
      <c r="DM113" s="1055"/>
      <c r="DN113" s="1055"/>
      <c r="DO113" s="1055"/>
      <c r="DP113" s="1056"/>
      <c r="DQ113" s="1057" t="s">
        <v>129</v>
      </c>
      <c r="DR113" s="1055"/>
      <c r="DS113" s="1055"/>
      <c r="DT113" s="1055"/>
      <c r="DU113" s="1056"/>
      <c r="DV113" s="1058" t="s">
        <v>439</v>
      </c>
      <c r="DW113" s="1059"/>
      <c r="DX113" s="1059"/>
      <c r="DY113" s="1059"/>
      <c r="DZ113" s="1060"/>
    </row>
    <row r="114" spans="1:130" s="248" customFormat="1" ht="26.25" customHeight="1" x14ac:dyDescent="0.15">
      <c r="A114" s="1050"/>
      <c r="B114" s="1051"/>
      <c r="C114" s="1046" t="s">
        <v>451</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107409</v>
      </c>
      <c r="AB114" s="1055"/>
      <c r="AC114" s="1055"/>
      <c r="AD114" s="1055"/>
      <c r="AE114" s="1056"/>
      <c r="AF114" s="1057">
        <v>97026</v>
      </c>
      <c r="AG114" s="1055"/>
      <c r="AH114" s="1055"/>
      <c r="AI114" s="1055"/>
      <c r="AJ114" s="1056"/>
      <c r="AK114" s="1057">
        <v>116651</v>
      </c>
      <c r="AL114" s="1055"/>
      <c r="AM114" s="1055"/>
      <c r="AN114" s="1055"/>
      <c r="AO114" s="1056"/>
      <c r="AP114" s="1058">
        <v>0.8</v>
      </c>
      <c r="AQ114" s="1059"/>
      <c r="AR114" s="1059"/>
      <c r="AS114" s="1059"/>
      <c r="AT114" s="1060"/>
      <c r="AU114" s="996"/>
      <c r="AV114" s="997"/>
      <c r="AW114" s="997"/>
      <c r="AX114" s="997"/>
      <c r="AY114" s="997"/>
      <c r="AZ114" s="1045" t="s">
        <v>452</v>
      </c>
      <c r="BA114" s="1046"/>
      <c r="BB114" s="1046"/>
      <c r="BC114" s="1046"/>
      <c r="BD114" s="1046"/>
      <c r="BE114" s="1046"/>
      <c r="BF114" s="1046"/>
      <c r="BG114" s="1046"/>
      <c r="BH114" s="1046"/>
      <c r="BI114" s="1046"/>
      <c r="BJ114" s="1046"/>
      <c r="BK114" s="1046"/>
      <c r="BL114" s="1046"/>
      <c r="BM114" s="1046"/>
      <c r="BN114" s="1046"/>
      <c r="BO114" s="1046"/>
      <c r="BP114" s="1047"/>
      <c r="BQ114" s="1015">
        <v>2593728</v>
      </c>
      <c r="BR114" s="1016"/>
      <c r="BS114" s="1016"/>
      <c r="BT114" s="1016"/>
      <c r="BU114" s="1016"/>
      <c r="BV114" s="1016">
        <v>2309604</v>
      </c>
      <c r="BW114" s="1016"/>
      <c r="BX114" s="1016"/>
      <c r="BY114" s="1016"/>
      <c r="BZ114" s="1016"/>
      <c r="CA114" s="1016">
        <v>2154171</v>
      </c>
      <c r="CB114" s="1016"/>
      <c r="CC114" s="1016"/>
      <c r="CD114" s="1016"/>
      <c r="CE114" s="1016"/>
      <c r="CF114" s="1010">
        <v>14.1</v>
      </c>
      <c r="CG114" s="1011"/>
      <c r="CH114" s="1011"/>
      <c r="CI114" s="1011"/>
      <c r="CJ114" s="1011"/>
      <c r="CK114" s="1041"/>
      <c r="CL114" s="1042"/>
      <c r="CM114" s="1012" t="s">
        <v>453</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129</v>
      </c>
      <c r="DH114" s="1055"/>
      <c r="DI114" s="1055"/>
      <c r="DJ114" s="1055"/>
      <c r="DK114" s="1056"/>
      <c r="DL114" s="1057" t="s">
        <v>129</v>
      </c>
      <c r="DM114" s="1055"/>
      <c r="DN114" s="1055"/>
      <c r="DO114" s="1055"/>
      <c r="DP114" s="1056"/>
      <c r="DQ114" s="1057" t="s">
        <v>439</v>
      </c>
      <c r="DR114" s="1055"/>
      <c r="DS114" s="1055"/>
      <c r="DT114" s="1055"/>
      <c r="DU114" s="1056"/>
      <c r="DV114" s="1058" t="s">
        <v>129</v>
      </c>
      <c r="DW114" s="1059"/>
      <c r="DX114" s="1059"/>
      <c r="DY114" s="1059"/>
      <c r="DZ114" s="1060"/>
    </row>
    <row r="115" spans="1:130" s="248" customFormat="1" ht="26.25" customHeight="1" x14ac:dyDescent="0.15">
      <c r="A115" s="1050"/>
      <c r="B115" s="1051"/>
      <c r="C115" s="1046" t="s">
        <v>454</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419</v>
      </c>
      <c r="AB115" s="1030"/>
      <c r="AC115" s="1030"/>
      <c r="AD115" s="1030"/>
      <c r="AE115" s="1031"/>
      <c r="AF115" s="1032">
        <v>340</v>
      </c>
      <c r="AG115" s="1030"/>
      <c r="AH115" s="1030"/>
      <c r="AI115" s="1030"/>
      <c r="AJ115" s="1031"/>
      <c r="AK115" s="1032">
        <v>277</v>
      </c>
      <c r="AL115" s="1030"/>
      <c r="AM115" s="1030"/>
      <c r="AN115" s="1030"/>
      <c r="AO115" s="1031"/>
      <c r="AP115" s="1033">
        <v>0</v>
      </c>
      <c r="AQ115" s="1034"/>
      <c r="AR115" s="1034"/>
      <c r="AS115" s="1034"/>
      <c r="AT115" s="1035"/>
      <c r="AU115" s="996"/>
      <c r="AV115" s="997"/>
      <c r="AW115" s="997"/>
      <c r="AX115" s="997"/>
      <c r="AY115" s="997"/>
      <c r="AZ115" s="1045" t="s">
        <v>455</v>
      </c>
      <c r="BA115" s="1046"/>
      <c r="BB115" s="1046"/>
      <c r="BC115" s="1046"/>
      <c r="BD115" s="1046"/>
      <c r="BE115" s="1046"/>
      <c r="BF115" s="1046"/>
      <c r="BG115" s="1046"/>
      <c r="BH115" s="1046"/>
      <c r="BI115" s="1046"/>
      <c r="BJ115" s="1046"/>
      <c r="BK115" s="1046"/>
      <c r="BL115" s="1046"/>
      <c r="BM115" s="1046"/>
      <c r="BN115" s="1046"/>
      <c r="BO115" s="1046"/>
      <c r="BP115" s="1047"/>
      <c r="BQ115" s="1015" t="s">
        <v>439</v>
      </c>
      <c r="BR115" s="1016"/>
      <c r="BS115" s="1016"/>
      <c r="BT115" s="1016"/>
      <c r="BU115" s="1016"/>
      <c r="BV115" s="1016" t="s">
        <v>439</v>
      </c>
      <c r="BW115" s="1016"/>
      <c r="BX115" s="1016"/>
      <c r="BY115" s="1016"/>
      <c r="BZ115" s="1016"/>
      <c r="CA115" s="1016" t="s">
        <v>439</v>
      </c>
      <c r="CB115" s="1016"/>
      <c r="CC115" s="1016"/>
      <c r="CD115" s="1016"/>
      <c r="CE115" s="1016"/>
      <c r="CF115" s="1010" t="s">
        <v>129</v>
      </c>
      <c r="CG115" s="1011"/>
      <c r="CH115" s="1011"/>
      <c r="CI115" s="1011"/>
      <c r="CJ115" s="1011"/>
      <c r="CK115" s="1041"/>
      <c r="CL115" s="1042"/>
      <c r="CM115" s="1045" t="s">
        <v>456</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439</v>
      </c>
      <c r="DH115" s="1055"/>
      <c r="DI115" s="1055"/>
      <c r="DJ115" s="1055"/>
      <c r="DK115" s="1056"/>
      <c r="DL115" s="1057" t="s">
        <v>439</v>
      </c>
      <c r="DM115" s="1055"/>
      <c r="DN115" s="1055"/>
      <c r="DO115" s="1055"/>
      <c r="DP115" s="1056"/>
      <c r="DQ115" s="1057" t="s">
        <v>439</v>
      </c>
      <c r="DR115" s="1055"/>
      <c r="DS115" s="1055"/>
      <c r="DT115" s="1055"/>
      <c r="DU115" s="1056"/>
      <c r="DV115" s="1058" t="s">
        <v>439</v>
      </c>
      <c r="DW115" s="1059"/>
      <c r="DX115" s="1059"/>
      <c r="DY115" s="1059"/>
      <c r="DZ115" s="1060"/>
    </row>
    <row r="116" spans="1:130" s="248" customFormat="1" ht="26.25" customHeight="1" x14ac:dyDescent="0.15">
      <c r="A116" s="1052"/>
      <c r="B116" s="1053"/>
      <c r="C116" s="1061" t="s">
        <v>457</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129</v>
      </c>
      <c r="AB116" s="1055"/>
      <c r="AC116" s="1055"/>
      <c r="AD116" s="1055"/>
      <c r="AE116" s="1056"/>
      <c r="AF116" s="1057" t="s">
        <v>129</v>
      </c>
      <c r="AG116" s="1055"/>
      <c r="AH116" s="1055"/>
      <c r="AI116" s="1055"/>
      <c r="AJ116" s="1056"/>
      <c r="AK116" s="1057" t="s">
        <v>439</v>
      </c>
      <c r="AL116" s="1055"/>
      <c r="AM116" s="1055"/>
      <c r="AN116" s="1055"/>
      <c r="AO116" s="1056"/>
      <c r="AP116" s="1058" t="s">
        <v>439</v>
      </c>
      <c r="AQ116" s="1059"/>
      <c r="AR116" s="1059"/>
      <c r="AS116" s="1059"/>
      <c r="AT116" s="1060"/>
      <c r="AU116" s="996"/>
      <c r="AV116" s="997"/>
      <c r="AW116" s="997"/>
      <c r="AX116" s="997"/>
      <c r="AY116" s="997"/>
      <c r="AZ116" s="1063" t="s">
        <v>458</v>
      </c>
      <c r="BA116" s="1064"/>
      <c r="BB116" s="1064"/>
      <c r="BC116" s="1064"/>
      <c r="BD116" s="1064"/>
      <c r="BE116" s="1064"/>
      <c r="BF116" s="1064"/>
      <c r="BG116" s="1064"/>
      <c r="BH116" s="1064"/>
      <c r="BI116" s="1064"/>
      <c r="BJ116" s="1064"/>
      <c r="BK116" s="1064"/>
      <c r="BL116" s="1064"/>
      <c r="BM116" s="1064"/>
      <c r="BN116" s="1064"/>
      <c r="BO116" s="1064"/>
      <c r="BP116" s="1065"/>
      <c r="BQ116" s="1015" t="s">
        <v>129</v>
      </c>
      <c r="BR116" s="1016"/>
      <c r="BS116" s="1016"/>
      <c r="BT116" s="1016"/>
      <c r="BU116" s="1016"/>
      <c r="BV116" s="1016" t="s">
        <v>439</v>
      </c>
      <c r="BW116" s="1016"/>
      <c r="BX116" s="1016"/>
      <c r="BY116" s="1016"/>
      <c r="BZ116" s="1016"/>
      <c r="CA116" s="1016" t="s">
        <v>439</v>
      </c>
      <c r="CB116" s="1016"/>
      <c r="CC116" s="1016"/>
      <c r="CD116" s="1016"/>
      <c r="CE116" s="1016"/>
      <c r="CF116" s="1010" t="s">
        <v>129</v>
      </c>
      <c r="CG116" s="1011"/>
      <c r="CH116" s="1011"/>
      <c r="CI116" s="1011"/>
      <c r="CJ116" s="1011"/>
      <c r="CK116" s="1041"/>
      <c r="CL116" s="1042"/>
      <c r="CM116" s="1012" t="s">
        <v>459</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129</v>
      </c>
      <c r="DH116" s="1055"/>
      <c r="DI116" s="1055"/>
      <c r="DJ116" s="1055"/>
      <c r="DK116" s="1056"/>
      <c r="DL116" s="1057" t="s">
        <v>439</v>
      </c>
      <c r="DM116" s="1055"/>
      <c r="DN116" s="1055"/>
      <c r="DO116" s="1055"/>
      <c r="DP116" s="1056"/>
      <c r="DQ116" s="1057" t="s">
        <v>439</v>
      </c>
      <c r="DR116" s="1055"/>
      <c r="DS116" s="1055"/>
      <c r="DT116" s="1055"/>
      <c r="DU116" s="1056"/>
      <c r="DV116" s="1058" t="s">
        <v>441</v>
      </c>
      <c r="DW116" s="1059"/>
      <c r="DX116" s="1059"/>
      <c r="DY116" s="1059"/>
      <c r="DZ116" s="1060"/>
    </row>
    <row r="117" spans="1:130" s="248" customFormat="1" ht="26.25" customHeight="1" x14ac:dyDescent="0.15">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460</v>
      </c>
      <c r="Z117" s="982"/>
      <c r="AA117" s="1072">
        <v>4727947</v>
      </c>
      <c r="AB117" s="1073"/>
      <c r="AC117" s="1073"/>
      <c r="AD117" s="1073"/>
      <c r="AE117" s="1074"/>
      <c r="AF117" s="1075">
        <v>4482540</v>
      </c>
      <c r="AG117" s="1073"/>
      <c r="AH117" s="1073"/>
      <c r="AI117" s="1073"/>
      <c r="AJ117" s="1074"/>
      <c r="AK117" s="1075">
        <v>4371028</v>
      </c>
      <c r="AL117" s="1073"/>
      <c r="AM117" s="1073"/>
      <c r="AN117" s="1073"/>
      <c r="AO117" s="1074"/>
      <c r="AP117" s="1076"/>
      <c r="AQ117" s="1077"/>
      <c r="AR117" s="1077"/>
      <c r="AS117" s="1077"/>
      <c r="AT117" s="1078"/>
      <c r="AU117" s="996"/>
      <c r="AV117" s="997"/>
      <c r="AW117" s="997"/>
      <c r="AX117" s="997"/>
      <c r="AY117" s="997"/>
      <c r="AZ117" s="1063" t="s">
        <v>461</v>
      </c>
      <c r="BA117" s="1064"/>
      <c r="BB117" s="1064"/>
      <c r="BC117" s="1064"/>
      <c r="BD117" s="1064"/>
      <c r="BE117" s="1064"/>
      <c r="BF117" s="1064"/>
      <c r="BG117" s="1064"/>
      <c r="BH117" s="1064"/>
      <c r="BI117" s="1064"/>
      <c r="BJ117" s="1064"/>
      <c r="BK117" s="1064"/>
      <c r="BL117" s="1064"/>
      <c r="BM117" s="1064"/>
      <c r="BN117" s="1064"/>
      <c r="BO117" s="1064"/>
      <c r="BP117" s="1065"/>
      <c r="BQ117" s="1015" t="s">
        <v>129</v>
      </c>
      <c r="BR117" s="1016"/>
      <c r="BS117" s="1016"/>
      <c r="BT117" s="1016"/>
      <c r="BU117" s="1016"/>
      <c r="BV117" s="1016" t="s">
        <v>439</v>
      </c>
      <c r="BW117" s="1016"/>
      <c r="BX117" s="1016"/>
      <c r="BY117" s="1016"/>
      <c r="BZ117" s="1016"/>
      <c r="CA117" s="1016" t="s">
        <v>129</v>
      </c>
      <c r="CB117" s="1016"/>
      <c r="CC117" s="1016"/>
      <c r="CD117" s="1016"/>
      <c r="CE117" s="1016"/>
      <c r="CF117" s="1010" t="s">
        <v>439</v>
      </c>
      <c r="CG117" s="1011"/>
      <c r="CH117" s="1011"/>
      <c r="CI117" s="1011"/>
      <c r="CJ117" s="1011"/>
      <c r="CK117" s="1041"/>
      <c r="CL117" s="1042"/>
      <c r="CM117" s="1012" t="s">
        <v>462</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129</v>
      </c>
      <c r="DH117" s="1055"/>
      <c r="DI117" s="1055"/>
      <c r="DJ117" s="1055"/>
      <c r="DK117" s="1056"/>
      <c r="DL117" s="1057" t="s">
        <v>129</v>
      </c>
      <c r="DM117" s="1055"/>
      <c r="DN117" s="1055"/>
      <c r="DO117" s="1055"/>
      <c r="DP117" s="1056"/>
      <c r="DQ117" s="1057" t="s">
        <v>129</v>
      </c>
      <c r="DR117" s="1055"/>
      <c r="DS117" s="1055"/>
      <c r="DT117" s="1055"/>
      <c r="DU117" s="1056"/>
      <c r="DV117" s="1058" t="s">
        <v>441</v>
      </c>
      <c r="DW117" s="1059"/>
      <c r="DX117" s="1059"/>
      <c r="DY117" s="1059"/>
      <c r="DZ117" s="1060"/>
    </row>
    <row r="118" spans="1:130" s="248" customFormat="1" ht="26.25" customHeight="1" x14ac:dyDescent="0.15">
      <c r="A118" s="1000" t="s">
        <v>434</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431</v>
      </c>
      <c r="AB118" s="981"/>
      <c r="AC118" s="981"/>
      <c r="AD118" s="981"/>
      <c r="AE118" s="982"/>
      <c r="AF118" s="980" t="s">
        <v>432</v>
      </c>
      <c r="AG118" s="981"/>
      <c r="AH118" s="981"/>
      <c r="AI118" s="981"/>
      <c r="AJ118" s="982"/>
      <c r="AK118" s="980" t="s">
        <v>307</v>
      </c>
      <c r="AL118" s="981"/>
      <c r="AM118" s="981"/>
      <c r="AN118" s="981"/>
      <c r="AO118" s="982"/>
      <c r="AP118" s="1067" t="s">
        <v>433</v>
      </c>
      <c r="AQ118" s="1068"/>
      <c r="AR118" s="1068"/>
      <c r="AS118" s="1068"/>
      <c r="AT118" s="1069"/>
      <c r="AU118" s="996"/>
      <c r="AV118" s="997"/>
      <c r="AW118" s="997"/>
      <c r="AX118" s="997"/>
      <c r="AY118" s="997"/>
      <c r="AZ118" s="1070" t="s">
        <v>463</v>
      </c>
      <c r="BA118" s="1061"/>
      <c r="BB118" s="1061"/>
      <c r="BC118" s="1061"/>
      <c r="BD118" s="1061"/>
      <c r="BE118" s="1061"/>
      <c r="BF118" s="1061"/>
      <c r="BG118" s="1061"/>
      <c r="BH118" s="1061"/>
      <c r="BI118" s="1061"/>
      <c r="BJ118" s="1061"/>
      <c r="BK118" s="1061"/>
      <c r="BL118" s="1061"/>
      <c r="BM118" s="1061"/>
      <c r="BN118" s="1061"/>
      <c r="BO118" s="1061"/>
      <c r="BP118" s="1062"/>
      <c r="BQ118" s="1093" t="s">
        <v>129</v>
      </c>
      <c r="BR118" s="1094"/>
      <c r="BS118" s="1094"/>
      <c r="BT118" s="1094"/>
      <c r="BU118" s="1094"/>
      <c r="BV118" s="1094" t="s">
        <v>439</v>
      </c>
      <c r="BW118" s="1094"/>
      <c r="BX118" s="1094"/>
      <c r="BY118" s="1094"/>
      <c r="BZ118" s="1094"/>
      <c r="CA118" s="1094" t="s">
        <v>129</v>
      </c>
      <c r="CB118" s="1094"/>
      <c r="CC118" s="1094"/>
      <c r="CD118" s="1094"/>
      <c r="CE118" s="1094"/>
      <c r="CF118" s="1010" t="s">
        <v>129</v>
      </c>
      <c r="CG118" s="1011"/>
      <c r="CH118" s="1011"/>
      <c r="CI118" s="1011"/>
      <c r="CJ118" s="1011"/>
      <c r="CK118" s="1041"/>
      <c r="CL118" s="1042"/>
      <c r="CM118" s="1012" t="s">
        <v>464</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439</v>
      </c>
      <c r="DH118" s="1055"/>
      <c r="DI118" s="1055"/>
      <c r="DJ118" s="1055"/>
      <c r="DK118" s="1056"/>
      <c r="DL118" s="1057" t="s">
        <v>129</v>
      </c>
      <c r="DM118" s="1055"/>
      <c r="DN118" s="1055"/>
      <c r="DO118" s="1055"/>
      <c r="DP118" s="1056"/>
      <c r="DQ118" s="1057" t="s">
        <v>439</v>
      </c>
      <c r="DR118" s="1055"/>
      <c r="DS118" s="1055"/>
      <c r="DT118" s="1055"/>
      <c r="DU118" s="1056"/>
      <c r="DV118" s="1058" t="s">
        <v>129</v>
      </c>
      <c r="DW118" s="1059"/>
      <c r="DX118" s="1059"/>
      <c r="DY118" s="1059"/>
      <c r="DZ118" s="1060"/>
    </row>
    <row r="119" spans="1:130" s="248" customFormat="1" ht="26.25" customHeight="1" x14ac:dyDescent="0.15">
      <c r="A119" s="1154" t="s">
        <v>437</v>
      </c>
      <c r="B119" s="1040"/>
      <c r="C119" s="1019" t="s">
        <v>438</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129</v>
      </c>
      <c r="AB119" s="988"/>
      <c r="AC119" s="988"/>
      <c r="AD119" s="988"/>
      <c r="AE119" s="989"/>
      <c r="AF119" s="990" t="s">
        <v>129</v>
      </c>
      <c r="AG119" s="988"/>
      <c r="AH119" s="988"/>
      <c r="AI119" s="988"/>
      <c r="AJ119" s="989"/>
      <c r="AK119" s="990" t="s">
        <v>129</v>
      </c>
      <c r="AL119" s="988"/>
      <c r="AM119" s="988"/>
      <c r="AN119" s="988"/>
      <c r="AO119" s="989"/>
      <c r="AP119" s="991" t="s">
        <v>129</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465</v>
      </c>
      <c r="BP119" s="1102"/>
      <c r="BQ119" s="1093">
        <v>49889078</v>
      </c>
      <c r="BR119" s="1094"/>
      <c r="BS119" s="1094"/>
      <c r="BT119" s="1094"/>
      <c r="BU119" s="1094"/>
      <c r="BV119" s="1094">
        <v>51763789</v>
      </c>
      <c r="BW119" s="1094"/>
      <c r="BX119" s="1094"/>
      <c r="BY119" s="1094"/>
      <c r="BZ119" s="1094"/>
      <c r="CA119" s="1094">
        <v>55846130</v>
      </c>
      <c r="CB119" s="1094"/>
      <c r="CC119" s="1094"/>
      <c r="CD119" s="1094"/>
      <c r="CE119" s="1094"/>
      <c r="CF119" s="1095"/>
      <c r="CG119" s="1096"/>
      <c r="CH119" s="1096"/>
      <c r="CI119" s="1096"/>
      <c r="CJ119" s="1097"/>
      <c r="CK119" s="1043"/>
      <c r="CL119" s="1044"/>
      <c r="CM119" s="1098" t="s">
        <v>466</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129</v>
      </c>
      <c r="DH119" s="1080"/>
      <c r="DI119" s="1080"/>
      <c r="DJ119" s="1080"/>
      <c r="DK119" s="1081"/>
      <c r="DL119" s="1079" t="s">
        <v>129</v>
      </c>
      <c r="DM119" s="1080"/>
      <c r="DN119" s="1080"/>
      <c r="DO119" s="1080"/>
      <c r="DP119" s="1081"/>
      <c r="DQ119" s="1079" t="s">
        <v>129</v>
      </c>
      <c r="DR119" s="1080"/>
      <c r="DS119" s="1080"/>
      <c r="DT119" s="1080"/>
      <c r="DU119" s="1081"/>
      <c r="DV119" s="1082" t="s">
        <v>129</v>
      </c>
      <c r="DW119" s="1083"/>
      <c r="DX119" s="1083"/>
      <c r="DY119" s="1083"/>
      <c r="DZ119" s="1084"/>
    </row>
    <row r="120" spans="1:130" s="248" customFormat="1" ht="26.25" customHeight="1" x14ac:dyDescent="0.15">
      <c r="A120" s="1155"/>
      <c r="B120" s="1042"/>
      <c r="C120" s="1012" t="s">
        <v>443</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129</v>
      </c>
      <c r="AB120" s="1055"/>
      <c r="AC120" s="1055"/>
      <c r="AD120" s="1055"/>
      <c r="AE120" s="1056"/>
      <c r="AF120" s="1057" t="s">
        <v>129</v>
      </c>
      <c r="AG120" s="1055"/>
      <c r="AH120" s="1055"/>
      <c r="AI120" s="1055"/>
      <c r="AJ120" s="1056"/>
      <c r="AK120" s="1057" t="s">
        <v>129</v>
      </c>
      <c r="AL120" s="1055"/>
      <c r="AM120" s="1055"/>
      <c r="AN120" s="1055"/>
      <c r="AO120" s="1056"/>
      <c r="AP120" s="1058" t="s">
        <v>129</v>
      </c>
      <c r="AQ120" s="1059"/>
      <c r="AR120" s="1059"/>
      <c r="AS120" s="1059"/>
      <c r="AT120" s="1060"/>
      <c r="AU120" s="1085" t="s">
        <v>467</v>
      </c>
      <c r="AV120" s="1086"/>
      <c r="AW120" s="1086"/>
      <c r="AX120" s="1086"/>
      <c r="AY120" s="1087"/>
      <c r="AZ120" s="1036" t="s">
        <v>468</v>
      </c>
      <c r="BA120" s="985"/>
      <c r="BB120" s="985"/>
      <c r="BC120" s="985"/>
      <c r="BD120" s="985"/>
      <c r="BE120" s="985"/>
      <c r="BF120" s="985"/>
      <c r="BG120" s="985"/>
      <c r="BH120" s="985"/>
      <c r="BI120" s="985"/>
      <c r="BJ120" s="985"/>
      <c r="BK120" s="985"/>
      <c r="BL120" s="985"/>
      <c r="BM120" s="985"/>
      <c r="BN120" s="985"/>
      <c r="BO120" s="985"/>
      <c r="BP120" s="986"/>
      <c r="BQ120" s="1022">
        <v>16191163</v>
      </c>
      <c r="BR120" s="1023"/>
      <c r="BS120" s="1023"/>
      <c r="BT120" s="1023"/>
      <c r="BU120" s="1023"/>
      <c r="BV120" s="1023">
        <v>16362633</v>
      </c>
      <c r="BW120" s="1023"/>
      <c r="BX120" s="1023"/>
      <c r="BY120" s="1023"/>
      <c r="BZ120" s="1023"/>
      <c r="CA120" s="1023">
        <v>15564280</v>
      </c>
      <c r="CB120" s="1023"/>
      <c r="CC120" s="1023"/>
      <c r="CD120" s="1023"/>
      <c r="CE120" s="1023"/>
      <c r="CF120" s="1037">
        <v>101.8</v>
      </c>
      <c r="CG120" s="1038"/>
      <c r="CH120" s="1038"/>
      <c r="CI120" s="1038"/>
      <c r="CJ120" s="1038"/>
      <c r="CK120" s="1103" t="s">
        <v>469</v>
      </c>
      <c r="CL120" s="1104"/>
      <c r="CM120" s="1104"/>
      <c r="CN120" s="1104"/>
      <c r="CO120" s="1105"/>
      <c r="CP120" s="1111" t="s">
        <v>409</v>
      </c>
      <c r="CQ120" s="1112"/>
      <c r="CR120" s="1112"/>
      <c r="CS120" s="1112"/>
      <c r="CT120" s="1112"/>
      <c r="CU120" s="1112"/>
      <c r="CV120" s="1112"/>
      <c r="CW120" s="1112"/>
      <c r="CX120" s="1112"/>
      <c r="CY120" s="1112"/>
      <c r="CZ120" s="1112"/>
      <c r="DA120" s="1112"/>
      <c r="DB120" s="1112"/>
      <c r="DC120" s="1112"/>
      <c r="DD120" s="1112"/>
      <c r="DE120" s="1112"/>
      <c r="DF120" s="1113"/>
      <c r="DG120" s="1022">
        <v>10898400</v>
      </c>
      <c r="DH120" s="1023"/>
      <c r="DI120" s="1023"/>
      <c r="DJ120" s="1023"/>
      <c r="DK120" s="1023"/>
      <c r="DL120" s="1023">
        <v>10817308</v>
      </c>
      <c r="DM120" s="1023"/>
      <c r="DN120" s="1023"/>
      <c r="DO120" s="1023"/>
      <c r="DP120" s="1023"/>
      <c r="DQ120" s="1023">
        <v>10822999</v>
      </c>
      <c r="DR120" s="1023"/>
      <c r="DS120" s="1023"/>
      <c r="DT120" s="1023"/>
      <c r="DU120" s="1023"/>
      <c r="DV120" s="1024">
        <v>70.8</v>
      </c>
      <c r="DW120" s="1024"/>
      <c r="DX120" s="1024"/>
      <c r="DY120" s="1024"/>
      <c r="DZ120" s="1025"/>
    </row>
    <row r="121" spans="1:130" s="248" customFormat="1" ht="26.25" customHeight="1" x14ac:dyDescent="0.15">
      <c r="A121" s="1155"/>
      <c r="B121" s="1042"/>
      <c r="C121" s="1063" t="s">
        <v>470</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129</v>
      </c>
      <c r="AB121" s="1055"/>
      <c r="AC121" s="1055"/>
      <c r="AD121" s="1055"/>
      <c r="AE121" s="1056"/>
      <c r="AF121" s="1057" t="s">
        <v>129</v>
      </c>
      <c r="AG121" s="1055"/>
      <c r="AH121" s="1055"/>
      <c r="AI121" s="1055"/>
      <c r="AJ121" s="1056"/>
      <c r="AK121" s="1057" t="s">
        <v>129</v>
      </c>
      <c r="AL121" s="1055"/>
      <c r="AM121" s="1055"/>
      <c r="AN121" s="1055"/>
      <c r="AO121" s="1056"/>
      <c r="AP121" s="1058" t="s">
        <v>129</v>
      </c>
      <c r="AQ121" s="1059"/>
      <c r="AR121" s="1059"/>
      <c r="AS121" s="1059"/>
      <c r="AT121" s="1060"/>
      <c r="AU121" s="1088"/>
      <c r="AV121" s="1089"/>
      <c r="AW121" s="1089"/>
      <c r="AX121" s="1089"/>
      <c r="AY121" s="1090"/>
      <c r="AZ121" s="1045" t="s">
        <v>471</v>
      </c>
      <c r="BA121" s="1046"/>
      <c r="BB121" s="1046"/>
      <c r="BC121" s="1046"/>
      <c r="BD121" s="1046"/>
      <c r="BE121" s="1046"/>
      <c r="BF121" s="1046"/>
      <c r="BG121" s="1046"/>
      <c r="BH121" s="1046"/>
      <c r="BI121" s="1046"/>
      <c r="BJ121" s="1046"/>
      <c r="BK121" s="1046"/>
      <c r="BL121" s="1046"/>
      <c r="BM121" s="1046"/>
      <c r="BN121" s="1046"/>
      <c r="BO121" s="1046"/>
      <c r="BP121" s="1047"/>
      <c r="BQ121" s="1015">
        <v>2228532</v>
      </c>
      <c r="BR121" s="1016"/>
      <c r="BS121" s="1016"/>
      <c r="BT121" s="1016"/>
      <c r="BU121" s="1016"/>
      <c r="BV121" s="1016">
        <v>2207071</v>
      </c>
      <c r="BW121" s="1016"/>
      <c r="BX121" s="1016"/>
      <c r="BY121" s="1016"/>
      <c r="BZ121" s="1016"/>
      <c r="CA121" s="1016">
        <v>1925528</v>
      </c>
      <c r="CB121" s="1016"/>
      <c r="CC121" s="1016"/>
      <c r="CD121" s="1016"/>
      <c r="CE121" s="1016"/>
      <c r="CF121" s="1010">
        <v>12.6</v>
      </c>
      <c r="CG121" s="1011"/>
      <c r="CH121" s="1011"/>
      <c r="CI121" s="1011"/>
      <c r="CJ121" s="1011"/>
      <c r="CK121" s="1106"/>
      <c r="CL121" s="1107"/>
      <c r="CM121" s="1107"/>
      <c r="CN121" s="1107"/>
      <c r="CO121" s="1108"/>
      <c r="CP121" s="1116" t="s">
        <v>472</v>
      </c>
      <c r="CQ121" s="1117"/>
      <c r="CR121" s="1117"/>
      <c r="CS121" s="1117"/>
      <c r="CT121" s="1117"/>
      <c r="CU121" s="1117"/>
      <c r="CV121" s="1117"/>
      <c r="CW121" s="1117"/>
      <c r="CX121" s="1117"/>
      <c r="CY121" s="1117"/>
      <c r="CZ121" s="1117"/>
      <c r="DA121" s="1117"/>
      <c r="DB121" s="1117"/>
      <c r="DC121" s="1117"/>
      <c r="DD121" s="1117"/>
      <c r="DE121" s="1117"/>
      <c r="DF121" s="1118"/>
      <c r="DG121" s="1015">
        <v>6349320</v>
      </c>
      <c r="DH121" s="1016"/>
      <c r="DI121" s="1016"/>
      <c r="DJ121" s="1016"/>
      <c r="DK121" s="1016"/>
      <c r="DL121" s="1016">
        <v>6117270</v>
      </c>
      <c r="DM121" s="1016"/>
      <c r="DN121" s="1016"/>
      <c r="DO121" s="1016"/>
      <c r="DP121" s="1016"/>
      <c r="DQ121" s="1016">
        <v>5294841</v>
      </c>
      <c r="DR121" s="1016"/>
      <c r="DS121" s="1016"/>
      <c r="DT121" s="1016"/>
      <c r="DU121" s="1016"/>
      <c r="DV121" s="1017">
        <v>34.6</v>
      </c>
      <c r="DW121" s="1017"/>
      <c r="DX121" s="1017"/>
      <c r="DY121" s="1017"/>
      <c r="DZ121" s="1018"/>
    </row>
    <row r="122" spans="1:130" s="248" customFormat="1" ht="26.25" customHeight="1" x14ac:dyDescent="0.15">
      <c r="A122" s="1155"/>
      <c r="B122" s="1042"/>
      <c r="C122" s="1012" t="s">
        <v>453</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129</v>
      </c>
      <c r="AB122" s="1055"/>
      <c r="AC122" s="1055"/>
      <c r="AD122" s="1055"/>
      <c r="AE122" s="1056"/>
      <c r="AF122" s="1057" t="s">
        <v>129</v>
      </c>
      <c r="AG122" s="1055"/>
      <c r="AH122" s="1055"/>
      <c r="AI122" s="1055"/>
      <c r="AJ122" s="1056"/>
      <c r="AK122" s="1057" t="s">
        <v>129</v>
      </c>
      <c r="AL122" s="1055"/>
      <c r="AM122" s="1055"/>
      <c r="AN122" s="1055"/>
      <c r="AO122" s="1056"/>
      <c r="AP122" s="1058" t="s">
        <v>129</v>
      </c>
      <c r="AQ122" s="1059"/>
      <c r="AR122" s="1059"/>
      <c r="AS122" s="1059"/>
      <c r="AT122" s="1060"/>
      <c r="AU122" s="1088"/>
      <c r="AV122" s="1089"/>
      <c r="AW122" s="1089"/>
      <c r="AX122" s="1089"/>
      <c r="AY122" s="1090"/>
      <c r="AZ122" s="1070" t="s">
        <v>473</v>
      </c>
      <c r="BA122" s="1061"/>
      <c r="BB122" s="1061"/>
      <c r="BC122" s="1061"/>
      <c r="BD122" s="1061"/>
      <c r="BE122" s="1061"/>
      <c r="BF122" s="1061"/>
      <c r="BG122" s="1061"/>
      <c r="BH122" s="1061"/>
      <c r="BI122" s="1061"/>
      <c r="BJ122" s="1061"/>
      <c r="BK122" s="1061"/>
      <c r="BL122" s="1061"/>
      <c r="BM122" s="1061"/>
      <c r="BN122" s="1061"/>
      <c r="BO122" s="1061"/>
      <c r="BP122" s="1062"/>
      <c r="BQ122" s="1093">
        <v>33610026</v>
      </c>
      <c r="BR122" s="1094"/>
      <c r="BS122" s="1094"/>
      <c r="BT122" s="1094"/>
      <c r="BU122" s="1094"/>
      <c r="BV122" s="1094">
        <v>35045679</v>
      </c>
      <c r="BW122" s="1094"/>
      <c r="BX122" s="1094"/>
      <c r="BY122" s="1094"/>
      <c r="BZ122" s="1094"/>
      <c r="CA122" s="1094">
        <v>36578597</v>
      </c>
      <c r="CB122" s="1094"/>
      <c r="CC122" s="1094"/>
      <c r="CD122" s="1094"/>
      <c r="CE122" s="1094"/>
      <c r="CF122" s="1114">
        <v>239.3</v>
      </c>
      <c r="CG122" s="1115"/>
      <c r="CH122" s="1115"/>
      <c r="CI122" s="1115"/>
      <c r="CJ122" s="1115"/>
      <c r="CK122" s="1106"/>
      <c r="CL122" s="1107"/>
      <c r="CM122" s="1107"/>
      <c r="CN122" s="1107"/>
      <c r="CO122" s="1108"/>
      <c r="CP122" s="1116" t="s">
        <v>407</v>
      </c>
      <c r="CQ122" s="1117"/>
      <c r="CR122" s="1117"/>
      <c r="CS122" s="1117"/>
      <c r="CT122" s="1117"/>
      <c r="CU122" s="1117"/>
      <c r="CV122" s="1117"/>
      <c r="CW122" s="1117"/>
      <c r="CX122" s="1117"/>
      <c r="CY122" s="1117"/>
      <c r="CZ122" s="1117"/>
      <c r="DA122" s="1117"/>
      <c r="DB122" s="1117"/>
      <c r="DC122" s="1117"/>
      <c r="DD122" s="1117"/>
      <c r="DE122" s="1117"/>
      <c r="DF122" s="1118"/>
      <c r="DG122" s="1015">
        <v>672551</v>
      </c>
      <c r="DH122" s="1016"/>
      <c r="DI122" s="1016"/>
      <c r="DJ122" s="1016"/>
      <c r="DK122" s="1016"/>
      <c r="DL122" s="1016">
        <v>635795</v>
      </c>
      <c r="DM122" s="1016"/>
      <c r="DN122" s="1016"/>
      <c r="DO122" s="1016"/>
      <c r="DP122" s="1016"/>
      <c r="DQ122" s="1016">
        <v>612682</v>
      </c>
      <c r="DR122" s="1016"/>
      <c r="DS122" s="1016"/>
      <c r="DT122" s="1016"/>
      <c r="DU122" s="1016"/>
      <c r="DV122" s="1017">
        <v>4</v>
      </c>
      <c r="DW122" s="1017"/>
      <c r="DX122" s="1017"/>
      <c r="DY122" s="1017"/>
      <c r="DZ122" s="1018"/>
    </row>
    <row r="123" spans="1:130" s="248" customFormat="1" ht="26.25" customHeight="1" x14ac:dyDescent="0.15">
      <c r="A123" s="1155"/>
      <c r="B123" s="1042"/>
      <c r="C123" s="1012" t="s">
        <v>459</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129</v>
      </c>
      <c r="AB123" s="1055"/>
      <c r="AC123" s="1055"/>
      <c r="AD123" s="1055"/>
      <c r="AE123" s="1056"/>
      <c r="AF123" s="1057" t="s">
        <v>129</v>
      </c>
      <c r="AG123" s="1055"/>
      <c r="AH123" s="1055"/>
      <c r="AI123" s="1055"/>
      <c r="AJ123" s="1056"/>
      <c r="AK123" s="1057" t="s">
        <v>129</v>
      </c>
      <c r="AL123" s="1055"/>
      <c r="AM123" s="1055"/>
      <c r="AN123" s="1055"/>
      <c r="AO123" s="1056"/>
      <c r="AP123" s="1058" t="s">
        <v>129</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474</v>
      </c>
      <c r="BP123" s="1102"/>
      <c r="BQ123" s="1161">
        <v>52029721</v>
      </c>
      <c r="BR123" s="1162"/>
      <c r="BS123" s="1162"/>
      <c r="BT123" s="1162"/>
      <c r="BU123" s="1162"/>
      <c r="BV123" s="1162">
        <v>53615383</v>
      </c>
      <c r="BW123" s="1162"/>
      <c r="BX123" s="1162"/>
      <c r="BY123" s="1162"/>
      <c r="BZ123" s="1162"/>
      <c r="CA123" s="1162">
        <v>54068405</v>
      </c>
      <c r="CB123" s="1162"/>
      <c r="CC123" s="1162"/>
      <c r="CD123" s="1162"/>
      <c r="CE123" s="1162"/>
      <c r="CF123" s="1095"/>
      <c r="CG123" s="1096"/>
      <c r="CH123" s="1096"/>
      <c r="CI123" s="1096"/>
      <c r="CJ123" s="1097"/>
      <c r="CK123" s="1106"/>
      <c r="CL123" s="1107"/>
      <c r="CM123" s="1107"/>
      <c r="CN123" s="1107"/>
      <c r="CO123" s="1108"/>
      <c r="CP123" s="1116" t="s">
        <v>412</v>
      </c>
      <c r="CQ123" s="1117"/>
      <c r="CR123" s="1117"/>
      <c r="CS123" s="1117"/>
      <c r="CT123" s="1117"/>
      <c r="CU123" s="1117"/>
      <c r="CV123" s="1117"/>
      <c r="CW123" s="1117"/>
      <c r="CX123" s="1117"/>
      <c r="CY123" s="1117"/>
      <c r="CZ123" s="1117"/>
      <c r="DA123" s="1117"/>
      <c r="DB123" s="1117"/>
      <c r="DC123" s="1117"/>
      <c r="DD123" s="1117"/>
      <c r="DE123" s="1117"/>
      <c r="DF123" s="1118"/>
      <c r="DG123" s="1054" t="s">
        <v>475</v>
      </c>
      <c r="DH123" s="1055"/>
      <c r="DI123" s="1055"/>
      <c r="DJ123" s="1055"/>
      <c r="DK123" s="1056"/>
      <c r="DL123" s="1057" t="s">
        <v>475</v>
      </c>
      <c r="DM123" s="1055"/>
      <c r="DN123" s="1055"/>
      <c r="DO123" s="1055"/>
      <c r="DP123" s="1056"/>
      <c r="DQ123" s="1057" t="s">
        <v>129</v>
      </c>
      <c r="DR123" s="1055"/>
      <c r="DS123" s="1055"/>
      <c r="DT123" s="1055"/>
      <c r="DU123" s="1056"/>
      <c r="DV123" s="1058" t="s">
        <v>129</v>
      </c>
      <c r="DW123" s="1059"/>
      <c r="DX123" s="1059"/>
      <c r="DY123" s="1059"/>
      <c r="DZ123" s="1060"/>
    </row>
    <row r="124" spans="1:130" s="248" customFormat="1" ht="26.25" customHeight="1" thickBot="1" x14ac:dyDescent="0.2">
      <c r="A124" s="1155"/>
      <c r="B124" s="1042"/>
      <c r="C124" s="1012" t="s">
        <v>462</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475</v>
      </c>
      <c r="AB124" s="1055"/>
      <c r="AC124" s="1055"/>
      <c r="AD124" s="1055"/>
      <c r="AE124" s="1056"/>
      <c r="AF124" s="1057" t="s">
        <v>129</v>
      </c>
      <c r="AG124" s="1055"/>
      <c r="AH124" s="1055"/>
      <c r="AI124" s="1055"/>
      <c r="AJ124" s="1056"/>
      <c r="AK124" s="1057" t="s">
        <v>475</v>
      </c>
      <c r="AL124" s="1055"/>
      <c r="AM124" s="1055"/>
      <c r="AN124" s="1055"/>
      <c r="AO124" s="1056"/>
      <c r="AP124" s="1058" t="s">
        <v>129</v>
      </c>
      <c r="AQ124" s="1059"/>
      <c r="AR124" s="1059"/>
      <c r="AS124" s="1059"/>
      <c r="AT124" s="1060"/>
      <c r="AU124" s="1157" t="s">
        <v>476</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129</v>
      </c>
      <c r="BR124" s="1124"/>
      <c r="BS124" s="1124"/>
      <c r="BT124" s="1124"/>
      <c r="BU124" s="1124"/>
      <c r="BV124" s="1124" t="s">
        <v>129</v>
      </c>
      <c r="BW124" s="1124"/>
      <c r="BX124" s="1124"/>
      <c r="BY124" s="1124"/>
      <c r="BZ124" s="1124"/>
      <c r="CA124" s="1124">
        <v>11.6</v>
      </c>
      <c r="CB124" s="1124"/>
      <c r="CC124" s="1124"/>
      <c r="CD124" s="1124"/>
      <c r="CE124" s="1124"/>
      <c r="CF124" s="1125"/>
      <c r="CG124" s="1126"/>
      <c r="CH124" s="1126"/>
      <c r="CI124" s="1126"/>
      <c r="CJ124" s="1127"/>
      <c r="CK124" s="1109"/>
      <c r="CL124" s="1109"/>
      <c r="CM124" s="1109"/>
      <c r="CN124" s="1109"/>
      <c r="CO124" s="1110"/>
      <c r="CP124" s="1116" t="s">
        <v>477</v>
      </c>
      <c r="CQ124" s="1117"/>
      <c r="CR124" s="1117"/>
      <c r="CS124" s="1117"/>
      <c r="CT124" s="1117"/>
      <c r="CU124" s="1117"/>
      <c r="CV124" s="1117"/>
      <c r="CW124" s="1117"/>
      <c r="CX124" s="1117"/>
      <c r="CY124" s="1117"/>
      <c r="CZ124" s="1117"/>
      <c r="DA124" s="1117"/>
      <c r="DB124" s="1117"/>
      <c r="DC124" s="1117"/>
      <c r="DD124" s="1117"/>
      <c r="DE124" s="1117"/>
      <c r="DF124" s="1118"/>
      <c r="DG124" s="1101" t="s">
        <v>475</v>
      </c>
      <c r="DH124" s="1080"/>
      <c r="DI124" s="1080"/>
      <c r="DJ124" s="1080"/>
      <c r="DK124" s="1081"/>
      <c r="DL124" s="1079" t="s">
        <v>129</v>
      </c>
      <c r="DM124" s="1080"/>
      <c r="DN124" s="1080"/>
      <c r="DO124" s="1080"/>
      <c r="DP124" s="1081"/>
      <c r="DQ124" s="1079" t="s">
        <v>129</v>
      </c>
      <c r="DR124" s="1080"/>
      <c r="DS124" s="1080"/>
      <c r="DT124" s="1080"/>
      <c r="DU124" s="1081"/>
      <c r="DV124" s="1082" t="s">
        <v>129</v>
      </c>
      <c r="DW124" s="1083"/>
      <c r="DX124" s="1083"/>
      <c r="DY124" s="1083"/>
      <c r="DZ124" s="1084"/>
    </row>
    <row r="125" spans="1:130" s="248" customFormat="1" ht="26.25" customHeight="1" x14ac:dyDescent="0.15">
      <c r="A125" s="1155"/>
      <c r="B125" s="1042"/>
      <c r="C125" s="1012" t="s">
        <v>464</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129</v>
      </c>
      <c r="AB125" s="1055"/>
      <c r="AC125" s="1055"/>
      <c r="AD125" s="1055"/>
      <c r="AE125" s="1056"/>
      <c r="AF125" s="1057" t="s">
        <v>475</v>
      </c>
      <c r="AG125" s="1055"/>
      <c r="AH125" s="1055"/>
      <c r="AI125" s="1055"/>
      <c r="AJ125" s="1056"/>
      <c r="AK125" s="1057" t="s">
        <v>129</v>
      </c>
      <c r="AL125" s="1055"/>
      <c r="AM125" s="1055"/>
      <c r="AN125" s="1055"/>
      <c r="AO125" s="1056"/>
      <c r="AP125" s="1058" t="s">
        <v>129</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478</v>
      </c>
      <c r="CL125" s="1104"/>
      <c r="CM125" s="1104"/>
      <c r="CN125" s="1104"/>
      <c r="CO125" s="1105"/>
      <c r="CP125" s="1036" t="s">
        <v>479</v>
      </c>
      <c r="CQ125" s="985"/>
      <c r="CR125" s="985"/>
      <c r="CS125" s="985"/>
      <c r="CT125" s="985"/>
      <c r="CU125" s="985"/>
      <c r="CV125" s="985"/>
      <c r="CW125" s="985"/>
      <c r="CX125" s="985"/>
      <c r="CY125" s="985"/>
      <c r="CZ125" s="985"/>
      <c r="DA125" s="985"/>
      <c r="DB125" s="985"/>
      <c r="DC125" s="985"/>
      <c r="DD125" s="985"/>
      <c r="DE125" s="985"/>
      <c r="DF125" s="986"/>
      <c r="DG125" s="1022" t="s">
        <v>129</v>
      </c>
      <c r="DH125" s="1023"/>
      <c r="DI125" s="1023"/>
      <c r="DJ125" s="1023"/>
      <c r="DK125" s="1023"/>
      <c r="DL125" s="1023" t="s">
        <v>475</v>
      </c>
      <c r="DM125" s="1023"/>
      <c r="DN125" s="1023"/>
      <c r="DO125" s="1023"/>
      <c r="DP125" s="1023"/>
      <c r="DQ125" s="1023" t="s">
        <v>475</v>
      </c>
      <c r="DR125" s="1023"/>
      <c r="DS125" s="1023"/>
      <c r="DT125" s="1023"/>
      <c r="DU125" s="1023"/>
      <c r="DV125" s="1024" t="s">
        <v>129</v>
      </c>
      <c r="DW125" s="1024"/>
      <c r="DX125" s="1024"/>
      <c r="DY125" s="1024"/>
      <c r="DZ125" s="1025"/>
    </row>
    <row r="126" spans="1:130" s="248" customFormat="1" ht="26.25" customHeight="1" thickBot="1" x14ac:dyDescent="0.2">
      <c r="A126" s="1155"/>
      <c r="B126" s="1042"/>
      <c r="C126" s="1012" t="s">
        <v>466</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129</v>
      </c>
      <c r="AB126" s="1055"/>
      <c r="AC126" s="1055"/>
      <c r="AD126" s="1055"/>
      <c r="AE126" s="1056"/>
      <c r="AF126" s="1057" t="s">
        <v>129</v>
      </c>
      <c r="AG126" s="1055"/>
      <c r="AH126" s="1055"/>
      <c r="AI126" s="1055"/>
      <c r="AJ126" s="1056"/>
      <c r="AK126" s="1057" t="s">
        <v>129</v>
      </c>
      <c r="AL126" s="1055"/>
      <c r="AM126" s="1055"/>
      <c r="AN126" s="1055"/>
      <c r="AO126" s="1056"/>
      <c r="AP126" s="1058" t="s">
        <v>129</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480</v>
      </c>
      <c r="CQ126" s="1046"/>
      <c r="CR126" s="1046"/>
      <c r="CS126" s="1046"/>
      <c r="CT126" s="1046"/>
      <c r="CU126" s="1046"/>
      <c r="CV126" s="1046"/>
      <c r="CW126" s="1046"/>
      <c r="CX126" s="1046"/>
      <c r="CY126" s="1046"/>
      <c r="CZ126" s="1046"/>
      <c r="DA126" s="1046"/>
      <c r="DB126" s="1046"/>
      <c r="DC126" s="1046"/>
      <c r="DD126" s="1046"/>
      <c r="DE126" s="1046"/>
      <c r="DF126" s="1047"/>
      <c r="DG126" s="1015" t="s">
        <v>129</v>
      </c>
      <c r="DH126" s="1016"/>
      <c r="DI126" s="1016"/>
      <c r="DJ126" s="1016"/>
      <c r="DK126" s="1016"/>
      <c r="DL126" s="1016" t="s">
        <v>475</v>
      </c>
      <c r="DM126" s="1016"/>
      <c r="DN126" s="1016"/>
      <c r="DO126" s="1016"/>
      <c r="DP126" s="1016"/>
      <c r="DQ126" s="1016" t="s">
        <v>129</v>
      </c>
      <c r="DR126" s="1016"/>
      <c r="DS126" s="1016"/>
      <c r="DT126" s="1016"/>
      <c r="DU126" s="1016"/>
      <c r="DV126" s="1017" t="s">
        <v>129</v>
      </c>
      <c r="DW126" s="1017"/>
      <c r="DX126" s="1017"/>
      <c r="DY126" s="1017"/>
      <c r="DZ126" s="1018"/>
    </row>
    <row r="127" spans="1:130" s="248" customFormat="1" ht="26.25" customHeight="1" x14ac:dyDescent="0.15">
      <c r="A127" s="1156"/>
      <c r="B127" s="1044"/>
      <c r="C127" s="1098" t="s">
        <v>481</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419</v>
      </c>
      <c r="AB127" s="1055"/>
      <c r="AC127" s="1055"/>
      <c r="AD127" s="1055"/>
      <c r="AE127" s="1056"/>
      <c r="AF127" s="1057">
        <v>340</v>
      </c>
      <c r="AG127" s="1055"/>
      <c r="AH127" s="1055"/>
      <c r="AI127" s="1055"/>
      <c r="AJ127" s="1056"/>
      <c r="AK127" s="1057">
        <v>277</v>
      </c>
      <c r="AL127" s="1055"/>
      <c r="AM127" s="1055"/>
      <c r="AN127" s="1055"/>
      <c r="AO127" s="1056"/>
      <c r="AP127" s="1058">
        <v>0</v>
      </c>
      <c r="AQ127" s="1059"/>
      <c r="AR127" s="1059"/>
      <c r="AS127" s="1059"/>
      <c r="AT127" s="1060"/>
      <c r="AU127" s="284"/>
      <c r="AV127" s="284"/>
      <c r="AW127" s="284"/>
      <c r="AX127" s="1128" t="s">
        <v>482</v>
      </c>
      <c r="AY127" s="1129"/>
      <c r="AZ127" s="1129"/>
      <c r="BA127" s="1129"/>
      <c r="BB127" s="1129"/>
      <c r="BC127" s="1129"/>
      <c r="BD127" s="1129"/>
      <c r="BE127" s="1130"/>
      <c r="BF127" s="1131" t="s">
        <v>483</v>
      </c>
      <c r="BG127" s="1129"/>
      <c r="BH127" s="1129"/>
      <c r="BI127" s="1129"/>
      <c r="BJ127" s="1129"/>
      <c r="BK127" s="1129"/>
      <c r="BL127" s="1130"/>
      <c r="BM127" s="1131" t="s">
        <v>484</v>
      </c>
      <c r="BN127" s="1129"/>
      <c r="BO127" s="1129"/>
      <c r="BP127" s="1129"/>
      <c r="BQ127" s="1129"/>
      <c r="BR127" s="1129"/>
      <c r="BS127" s="1130"/>
      <c r="BT127" s="1131" t="s">
        <v>485</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486</v>
      </c>
      <c r="CQ127" s="1046"/>
      <c r="CR127" s="1046"/>
      <c r="CS127" s="1046"/>
      <c r="CT127" s="1046"/>
      <c r="CU127" s="1046"/>
      <c r="CV127" s="1046"/>
      <c r="CW127" s="1046"/>
      <c r="CX127" s="1046"/>
      <c r="CY127" s="1046"/>
      <c r="CZ127" s="1046"/>
      <c r="DA127" s="1046"/>
      <c r="DB127" s="1046"/>
      <c r="DC127" s="1046"/>
      <c r="DD127" s="1046"/>
      <c r="DE127" s="1046"/>
      <c r="DF127" s="1047"/>
      <c r="DG127" s="1015" t="s">
        <v>129</v>
      </c>
      <c r="DH127" s="1016"/>
      <c r="DI127" s="1016"/>
      <c r="DJ127" s="1016"/>
      <c r="DK127" s="1016"/>
      <c r="DL127" s="1016" t="s">
        <v>487</v>
      </c>
      <c r="DM127" s="1016"/>
      <c r="DN127" s="1016"/>
      <c r="DO127" s="1016"/>
      <c r="DP127" s="1016"/>
      <c r="DQ127" s="1016" t="s">
        <v>129</v>
      </c>
      <c r="DR127" s="1016"/>
      <c r="DS127" s="1016"/>
      <c r="DT127" s="1016"/>
      <c r="DU127" s="1016"/>
      <c r="DV127" s="1017" t="s">
        <v>129</v>
      </c>
      <c r="DW127" s="1017"/>
      <c r="DX127" s="1017"/>
      <c r="DY127" s="1017"/>
      <c r="DZ127" s="1018"/>
    </row>
    <row r="128" spans="1:130" s="248" customFormat="1" ht="26.25" customHeight="1" thickBot="1" x14ac:dyDescent="0.2">
      <c r="A128" s="1139" t="s">
        <v>488</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489</v>
      </c>
      <c r="X128" s="1141"/>
      <c r="Y128" s="1141"/>
      <c r="Z128" s="1142"/>
      <c r="AA128" s="1143">
        <v>216452</v>
      </c>
      <c r="AB128" s="1144"/>
      <c r="AC128" s="1144"/>
      <c r="AD128" s="1144"/>
      <c r="AE128" s="1145"/>
      <c r="AF128" s="1146">
        <v>248533</v>
      </c>
      <c r="AG128" s="1144"/>
      <c r="AH128" s="1144"/>
      <c r="AI128" s="1144"/>
      <c r="AJ128" s="1145"/>
      <c r="AK128" s="1146">
        <v>253408</v>
      </c>
      <c r="AL128" s="1144"/>
      <c r="AM128" s="1144"/>
      <c r="AN128" s="1144"/>
      <c r="AO128" s="1145"/>
      <c r="AP128" s="1147"/>
      <c r="AQ128" s="1148"/>
      <c r="AR128" s="1148"/>
      <c r="AS128" s="1148"/>
      <c r="AT128" s="1149"/>
      <c r="AU128" s="284"/>
      <c r="AV128" s="284"/>
      <c r="AW128" s="284"/>
      <c r="AX128" s="984" t="s">
        <v>490</v>
      </c>
      <c r="AY128" s="985"/>
      <c r="AZ128" s="985"/>
      <c r="BA128" s="985"/>
      <c r="BB128" s="985"/>
      <c r="BC128" s="985"/>
      <c r="BD128" s="985"/>
      <c r="BE128" s="986"/>
      <c r="BF128" s="1150" t="s">
        <v>129</v>
      </c>
      <c r="BG128" s="1151"/>
      <c r="BH128" s="1151"/>
      <c r="BI128" s="1151"/>
      <c r="BJ128" s="1151"/>
      <c r="BK128" s="1151"/>
      <c r="BL128" s="1152"/>
      <c r="BM128" s="1150">
        <v>12.58</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491</v>
      </c>
      <c r="CQ128" s="1133"/>
      <c r="CR128" s="1133"/>
      <c r="CS128" s="1133"/>
      <c r="CT128" s="1133"/>
      <c r="CU128" s="1133"/>
      <c r="CV128" s="1133"/>
      <c r="CW128" s="1133"/>
      <c r="CX128" s="1133"/>
      <c r="CY128" s="1133"/>
      <c r="CZ128" s="1133"/>
      <c r="DA128" s="1133"/>
      <c r="DB128" s="1133"/>
      <c r="DC128" s="1133"/>
      <c r="DD128" s="1133"/>
      <c r="DE128" s="1133"/>
      <c r="DF128" s="1134"/>
      <c r="DG128" s="1135" t="s">
        <v>487</v>
      </c>
      <c r="DH128" s="1136"/>
      <c r="DI128" s="1136"/>
      <c r="DJ128" s="1136"/>
      <c r="DK128" s="1136"/>
      <c r="DL128" s="1136" t="s">
        <v>129</v>
      </c>
      <c r="DM128" s="1136"/>
      <c r="DN128" s="1136"/>
      <c r="DO128" s="1136"/>
      <c r="DP128" s="1136"/>
      <c r="DQ128" s="1136" t="s">
        <v>129</v>
      </c>
      <c r="DR128" s="1136"/>
      <c r="DS128" s="1136"/>
      <c r="DT128" s="1136"/>
      <c r="DU128" s="1136"/>
      <c r="DV128" s="1137" t="s">
        <v>129</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492</v>
      </c>
      <c r="X129" s="1170"/>
      <c r="Y129" s="1170"/>
      <c r="Z129" s="1171"/>
      <c r="AA129" s="1054">
        <v>18005767</v>
      </c>
      <c r="AB129" s="1055"/>
      <c r="AC129" s="1055"/>
      <c r="AD129" s="1055"/>
      <c r="AE129" s="1056"/>
      <c r="AF129" s="1057">
        <v>17921736</v>
      </c>
      <c r="AG129" s="1055"/>
      <c r="AH129" s="1055"/>
      <c r="AI129" s="1055"/>
      <c r="AJ129" s="1056"/>
      <c r="AK129" s="1057">
        <v>18234083</v>
      </c>
      <c r="AL129" s="1055"/>
      <c r="AM129" s="1055"/>
      <c r="AN129" s="1055"/>
      <c r="AO129" s="1056"/>
      <c r="AP129" s="1172"/>
      <c r="AQ129" s="1173"/>
      <c r="AR129" s="1173"/>
      <c r="AS129" s="1173"/>
      <c r="AT129" s="1174"/>
      <c r="AU129" s="286"/>
      <c r="AV129" s="286"/>
      <c r="AW129" s="286"/>
      <c r="AX129" s="1163" t="s">
        <v>493</v>
      </c>
      <c r="AY129" s="1046"/>
      <c r="AZ129" s="1046"/>
      <c r="BA129" s="1046"/>
      <c r="BB129" s="1046"/>
      <c r="BC129" s="1046"/>
      <c r="BD129" s="1046"/>
      <c r="BE129" s="1047"/>
      <c r="BF129" s="1164" t="s">
        <v>129</v>
      </c>
      <c r="BG129" s="1165"/>
      <c r="BH129" s="1165"/>
      <c r="BI129" s="1165"/>
      <c r="BJ129" s="1165"/>
      <c r="BK129" s="1165"/>
      <c r="BL129" s="1166"/>
      <c r="BM129" s="1164">
        <v>17.579999999999998</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494</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495</v>
      </c>
      <c r="X130" s="1170"/>
      <c r="Y130" s="1170"/>
      <c r="Z130" s="1171"/>
      <c r="AA130" s="1054">
        <v>3152893</v>
      </c>
      <c r="AB130" s="1055"/>
      <c r="AC130" s="1055"/>
      <c r="AD130" s="1055"/>
      <c r="AE130" s="1056"/>
      <c r="AF130" s="1057">
        <v>3076273</v>
      </c>
      <c r="AG130" s="1055"/>
      <c r="AH130" s="1055"/>
      <c r="AI130" s="1055"/>
      <c r="AJ130" s="1056"/>
      <c r="AK130" s="1057">
        <v>2945639</v>
      </c>
      <c r="AL130" s="1055"/>
      <c r="AM130" s="1055"/>
      <c r="AN130" s="1055"/>
      <c r="AO130" s="1056"/>
      <c r="AP130" s="1172"/>
      <c r="AQ130" s="1173"/>
      <c r="AR130" s="1173"/>
      <c r="AS130" s="1173"/>
      <c r="AT130" s="1174"/>
      <c r="AU130" s="286"/>
      <c r="AV130" s="286"/>
      <c r="AW130" s="286"/>
      <c r="AX130" s="1163" t="s">
        <v>496</v>
      </c>
      <c r="AY130" s="1046"/>
      <c r="AZ130" s="1046"/>
      <c r="BA130" s="1046"/>
      <c r="BB130" s="1046"/>
      <c r="BC130" s="1046"/>
      <c r="BD130" s="1046"/>
      <c r="BE130" s="1047"/>
      <c r="BF130" s="1200">
        <v>8.1999999999999993</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497</v>
      </c>
      <c r="X131" s="1208"/>
      <c r="Y131" s="1208"/>
      <c r="Z131" s="1209"/>
      <c r="AA131" s="1101">
        <v>14852874</v>
      </c>
      <c r="AB131" s="1080"/>
      <c r="AC131" s="1080"/>
      <c r="AD131" s="1080"/>
      <c r="AE131" s="1081"/>
      <c r="AF131" s="1079">
        <v>14845463</v>
      </c>
      <c r="AG131" s="1080"/>
      <c r="AH131" s="1080"/>
      <c r="AI131" s="1080"/>
      <c r="AJ131" s="1081"/>
      <c r="AK131" s="1079">
        <v>15288444</v>
      </c>
      <c r="AL131" s="1080"/>
      <c r="AM131" s="1080"/>
      <c r="AN131" s="1080"/>
      <c r="AO131" s="1081"/>
      <c r="AP131" s="1210"/>
      <c r="AQ131" s="1211"/>
      <c r="AR131" s="1211"/>
      <c r="AS131" s="1211"/>
      <c r="AT131" s="1212"/>
      <c r="AU131" s="286"/>
      <c r="AV131" s="286"/>
      <c r="AW131" s="286"/>
      <c r="AX131" s="1182" t="s">
        <v>498</v>
      </c>
      <c r="AY131" s="1133"/>
      <c r="AZ131" s="1133"/>
      <c r="BA131" s="1133"/>
      <c r="BB131" s="1133"/>
      <c r="BC131" s="1133"/>
      <c r="BD131" s="1133"/>
      <c r="BE131" s="1134"/>
      <c r="BF131" s="1183">
        <v>11.6</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499</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500</v>
      </c>
      <c r="W132" s="1193"/>
      <c r="X132" s="1193"/>
      <c r="Y132" s="1193"/>
      <c r="Z132" s="1194"/>
      <c r="AA132" s="1195">
        <v>9.1470647360000008</v>
      </c>
      <c r="AB132" s="1196"/>
      <c r="AC132" s="1196"/>
      <c r="AD132" s="1196"/>
      <c r="AE132" s="1197"/>
      <c r="AF132" s="1198">
        <v>7.7985711860000002</v>
      </c>
      <c r="AG132" s="1196"/>
      <c r="AH132" s="1196"/>
      <c r="AI132" s="1196"/>
      <c r="AJ132" s="1197"/>
      <c r="AK132" s="1198">
        <v>7.6657964669999998</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501</v>
      </c>
      <c r="W133" s="1176"/>
      <c r="X133" s="1176"/>
      <c r="Y133" s="1176"/>
      <c r="Z133" s="1177"/>
      <c r="AA133" s="1178">
        <v>9.3000000000000007</v>
      </c>
      <c r="AB133" s="1179"/>
      <c r="AC133" s="1179"/>
      <c r="AD133" s="1179"/>
      <c r="AE133" s="1180"/>
      <c r="AF133" s="1178">
        <v>8.6999999999999993</v>
      </c>
      <c r="AG133" s="1179"/>
      <c r="AH133" s="1179"/>
      <c r="AI133" s="1179"/>
      <c r="AJ133" s="1180"/>
      <c r="AK133" s="1178">
        <v>8.1999999999999993</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r9oB6PFOy4fG7puA/e9kQ4xwrcHtL2dQq3cMOm7X53pMfAihtOIXymIZcb7BnzR1pS58mJqkUgMlEBGV91izA==" saltValue="lRe/9bCs55AIbd02SxnOW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I1" zoomScaleNormal="85" zoomScaleSheetLayoutView="100" workbookViewId="0">
      <selection activeCell="CT29" sqref="CT29"/>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SwpvkfSyFAmJy0yXHVQ1gtqbZf3nFgBd3O0HH9Brk8KX/iDxLuvoDxkxHfClbPyYBWqt5QD/WAJi86DS2biSeQ==" saltValue="RK+yLkJbkdIl8NdK9msE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W55" zoomScaleNormal="100" zoomScaleSheetLayoutView="55" workbookViewId="0">
      <selection activeCell="AP23" sqref="AP23:AT23"/>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3HYzDzdec7J9Xu8oDjvgIfvmI5aU/qwi/c9rxAii93Q+Tk+iZUMXPCg8qjiJajadLRhoRuox3n+uqXMPI0/ug==" saltValue="GSfsBlNg3XMSE4lwni15d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election activeCell="AP23" sqref="AP23:AT23"/>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505</v>
      </c>
      <c r="AP7" s="305"/>
      <c r="AQ7" s="306" t="s">
        <v>506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507</v>
      </c>
      <c r="AQ8" s="312" t="s">
        <v>508</v>
      </c>
      <c r="AR8" s="313" t="s">
        <v>509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510</v>
      </c>
      <c r="AL9" s="1216"/>
      <c r="AM9" s="1216"/>
      <c r="AN9" s="1217"/>
      <c r="AO9" s="314">
        <v>3198773</v>
      </c>
      <c r="AP9" s="314">
        <v>53008</v>
      </c>
      <c r="AQ9" s="315">
        <v>81198</v>
      </c>
      <c r="AR9" s="316">
        <v>-34.700000000000003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511</v>
      </c>
      <c r="AL10" s="1216"/>
      <c r="AM10" s="1216"/>
      <c r="AN10" s="1217"/>
      <c r="AO10" s="317">
        <v>1214701</v>
      </c>
      <c r="AP10" s="317">
        <v>20129</v>
      </c>
      <c r="AQ10" s="318">
        <v>5531</v>
      </c>
      <c r="AR10" s="319">
        <v>263.89999999999998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512</v>
      </c>
      <c r="AL11" s="1216"/>
      <c r="AM11" s="1216"/>
      <c r="AN11" s="1217"/>
      <c r="AO11" s="317">
        <v>127389</v>
      </c>
      <c r="AP11" s="317">
        <v>2111</v>
      </c>
      <c r="AQ11" s="318">
        <v>1383</v>
      </c>
      <c r="AR11" s="319">
        <v>52.6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513</v>
      </c>
      <c r="AL12" s="1216"/>
      <c r="AM12" s="1216"/>
      <c r="AN12" s="1217"/>
      <c r="AO12" s="317" t="s">
        <v>514</v>
      </c>
      <c r="AP12" s="317" t="s">
        <v>514</v>
      </c>
      <c r="AQ12" s="318">
        <v>8</v>
      </c>
      <c r="AR12" s="319" t="s">
        <v>514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515</v>
      </c>
      <c r="AL13" s="1216"/>
      <c r="AM13" s="1216"/>
      <c r="AN13" s="1217"/>
      <c r="AO13" s="317">
        <v>154621</v>
      </c>
      <c r="AP13" s="317">
        <v>2562</v>
      </c>
      <c r="AQ13" s="318">
        <v>2870</v>
      </c>
      <c r="AR13" s="319">
        <v>-10.7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516</v>
      </c>
      <c r="AL14" s="1216"/>
      <c r="AM14" s="1216"/>
      <c r="AN14" s="1217"/>
      <c r="AO14" s="317">
        <v>147210</v>
      </c>
      <c r="AP14" s="317">
        <v>2439</v>
      </c>
      <c r="AQ14" s="318">
        <v>1754</v>
      </c>
      <c r="AR14" s="319">
        <v>39.1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517</v>
      </c>
      <c r="AL15" s="1222"/>
      <c r="AM15" s="1222"/>
      <c r="AN15" s="1223"/>
      <c r="AO15" s="317">
        <v>-392040</v>
      </c>
      <c r="AP15" s="317">
        <v>-6497</v>
      </c>
      <c r="AQ15" s="318">
        <v>-6387</v>
      </c>
      <c r="AR15" s="319">
        <v>1.7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4450654</v>
      </c>
      <c r="AP16" s="317">
        <v>73753</v>
      </c>
      <c r="AQ16" s="318">
        <v>86357</v>
      </c>
      <c r="AR16" s="319">
        <v>-14.6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522</v>
      </c>
      <c r="AL21" s="1225"/>
      <c r="AM21" s="1225"/>
      <c r="AN21" s="1226"/>
      <c r="AO21" s="330">
        <v>5.62</v>
      </c>
      <c r="AP21" s="331">
        <v>8.1999999999999993</v>
      </c>
      <c r="AQ21" s="332">
        <v>-2.58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523</v>
      </c>
      <c r="AL22" s="1225"/>
      <c r="AM22" s="1225"/>
      <c r="AN22" s="1226"/>
      <c r="AO22" s="335">
        <v>97</v>
      </c>
      <c r="AP22" s="336">
        <v>98</v>
      </c>
      <c r="AQ22" s="337">
        <v>-1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505</v>
      </c>
      <c r="AP30" s="305"/>
      <c r="AQ30" s="306" t="s">
        <v>506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507</v>
      </c>
      <c r="AQ31" s="312" t="s">
        <v>508</v>
      </c>
      <c r="AR31" s="313" t="s">
        <v>509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527</v>
      </c>
      <c r="AL32" s="1219"/>
      <c r="AM32" s="1219"/>
      <c r="AN32" s="1220"/>
      <c r="AO32" s="345">
        <v>2710833</v>
      </c>
      <c r="AP32" s="345">
        <v>44922</v>
      </c>
      <c r="AQ32" s="346">
        <v>54377</v>
      </c>
      <c r="AR32" s="347">
        <v>-17.399999999999999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528</v>
      </c>
      <c r="AL33" s="1219"/>
      <c r="AM33" s="1219"/>
      <c r="AN33" s="1220"/>
      <c r="AO33" s="345" t="s">
        <v>514</v>
      </c>
      <c r="AP33" s="345" t="s">
        <v>514</v>
      </c>
      <c r="AQ33" s="346" t="s">
        <v>514</v>
      </c>
      <c r="AR33" s="347" t="s">
        <v>514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529</v>
      </c>
      <c r="AL34" s="1219"/>
      <c r="AM34" s="1219"/>
      <c r="AN34" s="1220"/>
      <c r="AO34" s="345" t="s">
        <v>514</v>
      </c>
      <c r="AP34" s="345" t="s">
        <v>514</v>
      </c>
      <c r="AQ34" s="346">
        <v>3</v>
      </c>
      <c r="AR34" s="347" t="s">
        <v>514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530</v>
      </c>
      <c r="AL35" s="1219"/>
      <c r="AM35" s="1219"/>
      <c r="AN35" s="1220"/>
      <c r="AO35" s="345">
        <v>1543267</v>
      </c>
      <c r="AP35" s="345">
        <v>25574</v>
      </c>
      <c r="AQ35" s="346">
        <v>13654</v>
      </c>
      <c r="AR35" s="347">
        <v>87.3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531</v>
      </c>
      <c r="AL36" s="1219"/>
      <c r="AM36" s="1219"/>
      <c r="AN36" s="1220"/>
      <c r="AO36" s="345">
        <v>116651</v>
      </c>
      <c r="AP36" s="345">
        <v>1933</v>
      </c>
      <c r="AQ36" s="346">
        <v>1462</v>
      </c>
      <c r="AR36" s="347">
        <v>32.200000000000003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532</v>
      </c>
      <c r="AL37" s="1219"/>
      <c r="AM37" s="1219"/>
      <c r="AN37" s="1220"/>
      <c r="AO37" s="345">
        <v>277</v>
      </c>
      <c r="AP37" s="345">
        <v>5</v>
      </c>
      <c r="AQ37" s="346">
        <v>670</v>
      </c>
      <c r="AR37" s="347">
        <v>-99.3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533</v>
      </c>
      <c r="AL38" s="1228"/>
      <c r="AM38" s="1228"/>
      <c r="AN38" s="1229"/>
      <c r="AO38" s="348" t="s">
        <v>514</v>
      </c>
      <c r="AP38" s="348" t="s">
        <v>514</v>
      </c>
      <c r="AQ38" s="349">
        <v>1</v>
      </c>
      <c r="AR38" s="337" t="s">
        <v>514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534</v>
      </c>
      <c r="AL39" s="1228"/>
      <c r="AM39" s="1228"/>
      <c r="AN39" s="1229"/>
      <c r="AO39" s="345">
        <v>-253408</v>
      </c>
      <c r="AP39" s="345">
        <v>-4199</v>
      </c>
      <c r="AQ39" s="346">
        <v>-4140</v>
      </c>
      <c r="AR39" s="347">
        <v>1.4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535</v>
      </c>
      <c r="AL40" s="1219"/>
      <c r="AM40" s="1219"/>
      <c r="AN40" s="1220"/>
      <c r="AO40" s="345">
        <v>-2945639</v>
      </c>
      <c r="AP40" s="345">
        <v>-48813</v>
      </c>
      <c r="AQ40" s="346">
        <v>-48517</v>
      </c>
      <c r="AR40" s="347">
        <v>0.6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299</v>
      </c>
      <c r="AL41" s="1231"/>
      <c r="AM41" s="1231"/>
      <c r="AN41" s="1232"/>
      <c r="AO41" s="345">
        <v>1171981</v>
      </c>
      <c r="AP41" s="345">
        <v>19421</v>
      </c>
      <c r="AQ41" s="346">
        <v>17509</v>
      </c>
      <c r="AR41" s="347">
        <v>10.9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505</v>
      </c>
      <c r="AN49" s="1235" t="s">
        <v>539</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540</v>
      </c>
      <c r="AO50" s="362" t="s">
        <v>541</v>
      </c>
      <c r="AP50" s="363" t="s">
        <v>542</v>
      </c>
      <c r="AQ50" s="364" t="s">
        <v>543</v>
      </c>
      <c r="AR50" s="365" t="s">
        <v>544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1358589</v>
      </c>
      <c r="AN51" s="367">
        <v>21579</v>
      </c>
      <c r="AO51" s="368">
        <v>-20.7</v>
      </c>
      <c r="AP51" s="369">
        <v>67319</v>
      </c>
      <c r="AQ51" s="370">
        <v>-27</v>
      </c>
      <c r="AR51" s="371">
        <v>6.3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876353</v>
      </c>
      <c r="AN52" s="375">
        <v>13920</v>
      </c>
      <c r="AO52" s="376">
        <v>-18.399999999999999</v>
      </c>
      <c r="AP52" s="377">
        <v>38101</v>
      </c>
      <c r="AQ52" s="378">
        <v>2.4</v>
      </c>
      <c r="AR52" s="379">
        <v>-20.8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3105889</v>
      </c>
      <c r="AN53" s="367">
        <v>49857</v>
      </c>
      <c r="AO53" s="368">
        <v>131</v>
      </c>
      <c r="AP53" s="369">
        <v>70615</v>
      </c>
      <c r="AQ53" s="370">
        <v>4.9000000000000004</v>
      </c>
      <c r="AR53" s="371">
        <v>126.1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1779628</v>
      </c>
      <c r="AN54" s="375">
        <v>28567</v>
      </c>
      <c r="AO54" s="376">
        <v>105.2</v>
      </c>
      <c r="AP54" s="377">
        <v>37382</v>
      </c>
      <c r="AQ54" s="378">
        <v>-1.9</v>
      </c>
      <c r="AR54" s="379">
        <v>107.1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4239399</v>
      </c>
      <c r="AN55" s="367">
        <v>68691</v>
      </c>
      <c r="AO55" s="368">
        <v>37.799999999999997</v>
      </c>
      <c r="AP55" s="369">
        <v>69185</v>
      </c>
      <c r="AQ55" s="370">
        <v>-2</v>
      </c>
      <c r="AR55" s="371">
        <v>39.799999999999997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3084499</v>
      </c>
      <c r="AN56" s="375">
        <v>49978</v>
      </c>
      <c r="AO56" s="376">
        <v>75</v>
      </c>
      <c r="AP56" s="377">
        <v>38519</v>
      </c>
      <c r="AQ56" s="378">
        <v>3</v>
      </c>
      <c r="AR56" s="379">
        <v>72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6467489</v>
      </c>
      <c r="AN57" s="367">
        <v>105908</v>
      </c>
      <c r="AO57" s="368">
        <v>54.2</v>
      </c>
      <c r="AP57" s="369">
        <v>70166</v>
      </c>
      <c r="AQ57" s="370">
        <v>1.4</v>
      </c>
      <c r="AR57" s="371">
        <v>52.8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4120807</v>
      </c>
      <c r="AN58" s="375">
        <v>67480</v>
      </c>
      <c r="AO58" s="376">
        <v>35</v>
      </c>
      <c r="AP58" s="377">
        <v>36115</v>
      </c>
      <c r="AQ58" s="378">
        <v>-6.2</v>
      </c>
      <c r="AR58" s="379">
        <v>41.2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7566344</v>
      </c>
      <c r="AN59" s="367">
        <v>125385</v>
      </c>
      <c r="AO59" s="368">
        <v>18.399999999999999</v>
      </c>
      <c r="AP59" s="369">
        <v>70329</v>
      </c>
      <c r="AQ59" s="370">
        <v>0.2</v>
      </c>
      <c r="AR59" s="371">
        <v>18.2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6032769</v>
      </c>
      <c r="AN60" s="375">
        <v>99971</v>
      </c>
      <c r="AO60" s="376">
        <v>48.1</v>
      </c>
      <c r="AP60" s="377">
        <v>39403</v>
      </c>
      <c r="AQ60" s="378">
        <v>9.1</v>
      </c>
      <c r="AR60" s="379">
        <v>39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4547542</v>
      </c>
      <c r="AN61" s="382">
        <v>74284</v>
      </c>
      <c r="AO61" s="383">
        <v>44.1</v>
      </c>
      <c r="AP61" s="384">
        <v>69523</v>
      </c>
      <c r="AQ61" s="385">
        <v>-4.5</v>
      </c>
      <c r="AR61" s="371">
        <v>48.6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3178811</v>
      </c>
      <c r="AN62" s="375">
        <v>51983</v>
      </c>
      <c r="AO62" s="376">
        <v>49</v>
      </c>
      <c r="AP62" s="377">
        <v>37904</v>
      </c>
      <c r="AQ62" s="378">
        <v>1.3</v>
      </c>
      <c r="AR62" s="379">
        <v>47.7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IuV2C5wu8QmKERdngw2Gq+JjokW1FWChIvJXU2jHuPKBKQkrbr9oe8Jo6UUV4izIpbgFVouhdN3G5yiRBLzo2Q==" saltValue="GYOcoYQUKaIbmN0XXW4Rh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B75" zoomScale="70" zoomScaleNormal="70" zoomScaleSheetLayoutView="55" workbookViewId="0">
      <selection activeCell="AP23" sqref="AP23:AT23"/>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row r="120" spans="125:125" ht="13.5" hidden="1" customHeight="1" x14ac:dyDescent="0.15"/>
    <row r="121" spans="125:125" ht="13.5" hidden="1" customHeight="1" x14ac:dyDescent="0.15">
      <c r="DU121" s="292"/>
    </row>
  </sheetData>
  <sheetProtection algorithmName="SHA-512" hashValue="iCvpXugIdS4wSEEM4iqlagpgDfsvmp14xdICOCmID263wo68tuw3UR17VleQa4YqWBejmaOQLH9gu0Y7UXz3fQ==" saltValue="/OqUsb6hrMDYI7itVIk/J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4" zoomScale="70" zoomScaleNormal="70" zoomScaleSheetLayoutView="55" workbookViewId="0">
      <selection activeCell="AP23" sqref="AP23:AT23"/>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554</v>
      </c>
    </row>
  </sheetData>
  <sheetProtection algorithmName="SHA-512" hashValue="l3SLeisrrP4z5z1vlfeZP5K3XpwxPE4NtwB2aAZrevuEJpcFOLBy4458xsx2p1ohMx5raR+1MOswBmp7A1x3DQ==" saltValue="oJa1iapNg72XD34GSE7IQ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2" zoomScale="70" zoomScaleNormal="70" zoomScaleSheetLayoutView="100" workbookViewId="0">
      <selection activeCell="AP23" sqref="AP23:AT2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8" t="s">
        <v>3</v>
      </c>
      <c r="D47" s="1238"/>
      <c r="E47" s="1239"/>
      <c r="F47" s="11">
        <v>32.32</v>
      </c>
      <c r="G47" s="12">
        <v>32.58</v>
      </c>
      <c r="H47" s="12">
        <v>30.65</v>
      </c>
      <c r="I47" s="12">
        <v>29.47</v>
      </c>
      <c r="J47" s="13">
        <v>23.64</v>
      </c>
    </row>
    <row r="48" spans="2:10" ht="57.75" customHeight="1" x14ac:dyDescent="0.15">
      <c r="B48" s="14"/>
      <c r="C48" s="1240" t="s">
        <v>4</v>
      </c>
      <c r="D48" s="1240"/>
      <c r="E48" s="1241"/>
      <c r="F48" s="15">
        <v>8.1999999999999993</v>
      </c>
      <c r="G48" s="16">
        <v>6.01</v>
      </c>
      <c r="H48" s="16">
        <v>7.57</v>
      </c>
      <c r="I48" s="16">
        <v>7.52</v>
      </c>
      <c r="J48" s="17">
        <v>11.81</v>
      </c>
    </row>
    <row r="49" spans="2:10" ht="57.75" customHeight="1" thickBot="1" x14ac:dyDescent="0.2">
      <c r="B49" s="18"/>
      <c r="C49" s="1242" t="s">
        <v>5</v>
      </c>
      <c r="D49" s="1242"/>
      <c r="E49" s="1243"/>
      <c r="F49" s="19" t="s">
        <v>560</v>
      </c>
      <c r="G49" s="20" t="s">
        <v>561</v>
      </c>
      <c r="H49" s="20" t="s">
        <v>562</v>
      </c>
      <c r="I49" s="20" t="s">
        <v>563</v>
      </c>
      <c r="J49" s="21" t="s">
        <v>564</v>
      </c>
    </row>
    <row r="50" spans="2:10" ht="13.5" customHeight="1" x14ac:dyDescent="0.15"/>
  </sheetData>
  <sheetProtection algorithmName="SHA-512" hashValue="tgsq2QLLDbw4zs63OeBicza1qXpREQSHYnGfTJSd4mUS9+Fp3lPdN2V4Ac9j11adqRtgqx2C/z8Dv4WhlRUctg==" saltValue="L/l13LHR5wrEv2ozY2A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2022-03-17T04:11:08Z</cp:lastPrinted>
  <dcterms:created xsi:type="dcterms:W3CDTF">2022-02-02T03:25:40Z</dcterms:created>
  <dcterms:modified xsi:type="dcterms:W3CDTF">2022-09-28T01:54:25Z</dcterms:modified>
  <cp:category/>
</cp:coreProperties>
</file>