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uro-ad.local\share$\財政課\111　財政状況資料集\令和6年度財政状況資料集\02_県から確認\02_県へ\"/>
    </mc:Choice>
  </mc:AlternateContent>
  <bookViews>
    <workbookView xWindow="0" yWindow="0" windowWidth="25410" windowHeight="11295" firstSheet="3"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E35" i="10"/>
  <c r="C34" i="10"/>
  <c r="C35" i="10" s="1"/>
  <c r="U34" i="10" l="1"/>
  <c r="U35" i="10" s="1"/>
  <c r="U36" i="10" s="1"/>
  <c r="AM34" i="10" s="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<sst xmlns="http://schemas.openxmlformats.org/spreadsheetml/2006/main" count="1112" uniqueCount="576">
  <si>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</si>
  <si>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</si>
  <si>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</si>
  <si>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</si>
  <si>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</si>
  <si>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</si>
  <si>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</si>
  <si>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</si>
  <si>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</si>
  <si>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</si>
  <si>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</si>
  <si>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</si>
  <si>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</si>
  <si>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</si>
  <si>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</si>
  <si>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</si>
  <si>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</si>
  <si>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</si>
  <si>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</si>
  <si>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</si>
  <si>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</si>
  <si>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</si>
  <si>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</si>
  <si>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</si>
  <si>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</si>
  <si>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</si>
  <si>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</si>
  <si>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</si>
  <si>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</si>
  <si>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</si>
  <si>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</si>
  <si>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</si>
  <si>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</si>
  <si>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</si>
  <si>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</si>
  <si>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</si>
  <si>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</si>
  <si>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</si>
  <si>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</si>
  <si>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</si>
  <si>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</si>
  <si>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</si>
  <si>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</si>
  <si>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</si>
  <si>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</si>
  <si>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</si>
  <si>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</si>
  <si>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</si>
  <si>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</si>
  <si>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</si>
  <si>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</si>
  <si>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</si>
  <si>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</si>
  <si>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</si>
  <si>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</si>
  <si>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</si>
  <si>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</si>
  <si>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</si>
  <si>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</si>
  <si>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</si>
  <si>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</si>
  <si>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</si>
  <si>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</si>
  <si>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</si>
  <si>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</si>
  <si>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</si>
  <si>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</si>
  <si>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</si>
  <si>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</si>
  <si>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</si>
  <si>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</si>
  <si>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</si>
  <si>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</si>
  <si>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</si>
  <si>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</si>
  <si>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</si>
  <si>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</si>
  <si>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</si>
  <si>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</si>
  <si>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</si>
  <si>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</si>
  <si>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</si>
  <si>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</si>
  <si>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</si>
  <si>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</si>
  <si>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</si>
  <si>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</si>
  <si>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</si>
  <si>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</si>
  <si>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</si>
  <si>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</si>
  <si>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</si>
  <si>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</si>
  <si>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</si>
  <si>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</si>
  <si>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</si>
  <si>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</si>
  <si>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</si>
  <si>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</si>
  <si>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</si>
  <si>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</si>
  <si>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</si>
  <si>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</si>
  <si>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</si>
  <si>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</si>
  <si>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</si>
  <si>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</si>
  <si>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</si>
  <si>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</si>
  <si>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</si>
  <si>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</si>
  <si>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</si>
  <si>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</si>
  <si>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</si>
  <si>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</si>
  <si>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</si>
  <si>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</si>
  <si>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</si>
  <si>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</si>
  <si>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</si>
  <si>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</si>
  <si>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</si>
  <si>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</si>
  <si>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</si>
  <si>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</si>
  <si>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</si>
  <si>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</si>
  <si>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</si>
  <si>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</si>
  <si>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</si>
  <si>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</si>
  <si>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</si>
  <si>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</si>
  <si>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</si>
  <si>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</si>
  <si>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</si>
  <si>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</si>
  <si>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</si>
  <si>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</si>
  <si>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</si>
  <si>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</si>
  <si>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</si>
  <si>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</si>
  <si>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病院事業会計</t>
    <phoneticPr fontId="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</si>
  <si>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</si>
  <si>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</si>
  <si>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</si>
  <si>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</si>
  <si>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</si>
  <si>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</si>
  <si>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</si>
  <si>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</si>
  <si>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</si>
  <si>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</si>
  <si>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</si>
  <si>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</si>
  <si>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</si>
  <si>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</si>
  <si>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</si>
  <si>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</si>
  <si>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</si>
  <si>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</si>
  <si>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</si>
  <si>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</si>
  <si>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</si>
  <si>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</si>
  <si>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</si>
  <si>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</si>
  <si>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</si>
  <si>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</si>
  <si>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</si>
  <si>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</si>
  <si>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</si>
  <si>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</si>
  <si>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</si>
  <si>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</si>
  <si>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</si>
  <si>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</si>
  <si>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</si>
  <si>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</si>
  <si>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</si>
  <si>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</si>
  <si>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</si>
  <si>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</si>
  <si>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</si>
  <si>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</si>
  <si>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</si>
  <si>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</si>
  <si>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</si>
  <si>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</si>
  <si>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</si>
  <si>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</si>
  <si>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</si>
  <si>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</si>
  <si>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</si>
  <si>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</si>
  <si>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</si>
  <si>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</si>
  <si>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</si>
  <si>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</si>
  <si>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</si>
  <si>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</si>
  <si>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</si>
  <si>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</si>
  <si>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青森県黒石市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</si>
  <si>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</si>
  <si>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</si>
  <si>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</si>
  <si>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</si>
  <si>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</si>
  <si>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</si>
  <si>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</si>
  <si>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</si>
  <si>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</si>
  <si>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</si>
  <si>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</si>
  <si>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</si>
  <si>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</si>
  <si>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</si>
  <si>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</si>
  <si>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</si>
  <si>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</si>
  <si>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</si>
  <si>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</si>
  <si>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</si>
  <si>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</si>
  <si>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</si>
  <si>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</si>
  <si>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</si>
  <si>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</si>
  <si>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</si>
  <si>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</si>
  <si>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</si>
  <si>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</si>
  <si>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</si>
  <si>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</si>
  <si>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</si>
  <si>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</si>
  <si>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</si>
  <si>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</si>
  <si>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</si>
  <si>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</si>
  <si>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</si>
  <si>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</si>
  <si>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</si>
  <si>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</si>
  <si>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</si>
  <si>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</si>
  <si>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</si>
  <si>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</si>
  <si>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</si>
  <si>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</si>
  <si>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</si>
  <si>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</si>
  <si>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</si>
  <si>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</si>
  <si>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</si>
  <si>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</si>
  <si>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</si>
  <si>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</si>
  <si>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</si>
  <si>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</si>
  <si>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</si>
  <si>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</si>
  <si>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</si>
  <si>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</si>
  <si>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</si>
  <si>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</si>
  <si>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</si>
  <si>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</si>
  <si>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</si>
  <si>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</si>
  <si>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</si>
  <si>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</si>
  <si>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</si>
  <si>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</si>
  <si>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</si>
  <si>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</si>
  <si>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</si>
  <si>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</si>
  <si>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</si>
  <si>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</si>
  <si>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</si>
  <si>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</si>
  <si>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</si>
  <si>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</si>
  <si>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</si>
  <si>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</si>
  <si>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</si>
  <si>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</si>
  <si>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</si>
  <si>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</si>
  <si>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</si>
  <si>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</si>
  <si>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</si>
  <si>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</si>
  <si>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</si>
  <si>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</si>
  <si>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</si>
  <si>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</si>
  <si>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</si>
  <si>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</si>
  <si>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</si>
  <si>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</si>
  <si>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</si>
  <si>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</si>
  <si>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</si>
  <si>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</si>
  <si>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</si>
  <si>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</si>
  <si>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</si>
  <si>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</si>
  <si>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</si>
  <si>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</si>
  <si>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</si>
  <si>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</si>
  <si>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</si>
  <si>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</si>
  <si>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</si>
  <si>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</si>
  <si>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</si>
  <si>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</si>
  <si>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</si>
  <si>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</si>
  <si>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</si>
  <si>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</si>
  <si>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</si>
  <si>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</si>
  <si>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</si>
  <si>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</si>
  <si>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</si>
  <si>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</si>
  <si>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</si>
  <si>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</si>
  <si>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</si>
  <si>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</si>
  <si>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</si>
  <si>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</si>
  <si>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</si>
  <si>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</si>
  <si>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</si>
  <si>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</si>
  <si>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</si>
  <si>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</si>
  <si>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</si>
  <si>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</si>
  <si>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</si>
  <si>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</si>
  <si>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</si>
  <si>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</si>
  <si>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</si>
  <si>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</si>
  <si>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</si>
  <si>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</si>
  <si>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</si>
  <si>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青森県黒石市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</si>
  <si>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</si>
  <si>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</si>
  <si>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</si>
  <si>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</si>
  <si>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</si>
  <si>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</si>
  <si>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</si>
  <si>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</si>
  <si>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</si>
  <si>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</si>
  <si>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</si>
  <si>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</si>
  <si>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</si>
  <si>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</si>
  <si>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</si>
  <si>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</si>
  <si>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</si>
  <si>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</si>
  <si>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</si>
  <si>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</si>
  <si>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姥懐霊園墓地特別会計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</si>
  <si>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</si>
  <si>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</si>
  <si>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</si>
  <si>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</si>
  <si>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</si>
  <si>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</si>
  <si>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</si>
  <si>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</si>
  <si>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</si>
  <si>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</si>
  <si>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</si>
  <si>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</si>
  <si>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</si>
  <si>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</si>
  <si>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</si>
  <si>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</si>
  <si>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</si>
  <si>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</si>
  <si>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</si>
  <si>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農業集落排水事業会計</t>
    <phoneticPr fontId="5"/>
  </si>
  <si>
    <t>温泉供給事業特別会計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</si>
  <si>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</si>
  <si>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</si>
  <si>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</si>
  <si>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</si>
  <si>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</si>
  <si>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</si>
  <si>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</si>
  <si>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</si>
  <si>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</si>
  <si>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</si>
  <si>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</si>
  <si>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</si>
  <si>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</si>
  <si>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</si>
  <si>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</si>
  <si>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</si>
  <si>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</si>
  <si>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</si>
  <si>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</si>
  <si>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</si>
  <si>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</si>
  <si>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</si>
  <si>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</si>
  <si>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</si>
  <si>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</si>
  <si>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</si>
  <si>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</si>
  <si>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</si>
  <si>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</si>
  <si>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</si>
  <si>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</si>
  <si>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</si>
  <si>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</si>
  <si>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</si>
  <si>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</si>
  <si>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</si>
  <si>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</si>
  <si>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</si>
  <si>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</si>
  <si>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</si>
  <si>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</si>
  <si>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</si>
  <si>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</si>
  <si>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</si>
  <si>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</si>
  <si>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</si>
  <si>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</si>
  <si>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</si>
  <si>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</si>
  <si>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</si>
  <si>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</si>
  <si>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</si>
  <si>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</si>
  <si>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</si>
  <si>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</si>
  <si>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</si>
  <si>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</si>
  <si>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</si>
  <si>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</si>
  <si>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</si>
  <si>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</si>
  <si>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</si>
  <si>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</si>
  <si>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</si>
  <si>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</si>
  <si>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</si>
  <si>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</si>
  <si>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</si>
  <si>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</si>
  <si>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</si>
  <si>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</si>
  <si>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</si>
  <si>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</si>
  <si>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</si>
  <si>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</si>
  <si>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</si>
  <si>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</si>
  <si>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</si>
  <si>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</si>
  <si>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</si>
  <si>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</si>
  <si>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</si>
  <si>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</si>
  <si>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</si>
  <si>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</si>
  <si>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</si>
  <si>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</si>
  <si>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</si>
  <si>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</si>
  <si>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</si>
  <si>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</si>
  <si>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</si>
  <si>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</si>
  <si>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</si>
  <si>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</si>
  <si>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</si>
  <si>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</si>
  <si>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</si>
  <si>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</si>
  <si>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</si>
  <si>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</si>
  <si>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</si>
  <si>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</si>
  <si>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</si>
  <si>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</si>
  <si>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</si>
  <si>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</si>
  <si>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</si>
  <si>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</si>
  <si>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</si>
  <si>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</si>
  <si>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</si>
  <si>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</si>
  <si>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</si>
  <si>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</si>
  <si>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</si>
  <si>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</si>
  <si>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</si>
  <si>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</si>
  <si>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</si>
  <si>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</si>
  <si>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</si>
  <si>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</si>
  <si>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</si>
  <si>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</si>
  <si>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</si>
  <si>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</si>
  <si>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</si>
  <si>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</si>
  <si>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</si>
  <si>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</si>
  <si>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</si>
  <si>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</si>
  <si>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</si>
  <si>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</si>
  <si>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</si>
  <si>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4.07</t>
  </si>
  <si>
    <t>病院事業会計</t>
  </si>
  <si>
    <t>▲ 3.89</t>
  </si>
  <si>
    <t>▲ 5.77</t>
  </si>
  <si>
    <t>▲ 6.55</t>
  </si>
  <si>
    <t>▲ 7.74</t>
  </si>
  <si>
    <t>▲ 7.71</t>
  </si>
  <si>
    <t>水道事業会計</t>
  </si>
  <si>
    <t>一般会計</t>
  </si>
  <si>
    <t>公共下水道事業会計</t>
  </si>
  <si>
    <t>介護保険特別会計</t>
  </si>
  <si>
    <t>国民健康保険特別会計</t>
  </si>
  <si>
    <t>後期高齢者医療特別会計</t>
  </si>
  <si>
    <t>姥懐霊園墓地特別会計</t>
  </si>
  <si>
    <t>その他会計（赤字）</t>
  </si>
  <si>
    <t>その他会計（黒字）</t>
  </si>
  <si>
    <t>R02</t>
    <phoneticPr fontId="5"/>
  </si>
  <si>
    <t>R03</t>
    <phoneticPr fontId="5"/>
  </si>
  <si>
    <t>R04</t>
    <phoneticPr fontId="5"/>
  </si>
  <si>
    <t>R05</t>
    <phoneticPr fontId="5"/>
  </si>
  <si>
    <t>R06</t>
    <phoneticPr fontId="5"/>
  </si>
  <si>
    <t>-</t>
    <phoneticPr fontId="2"/>
  </si>
  <si>
    <t>黒石地区清掃施設組合</t>
    <rPh sb="0" eb="2">
      <t>クロイシ</t>
    </rPh>
    <rPh sb="2" eb="4">
      <t>チク</t>
    </rPh>
    <rPh sb="4" eb="6">
      <t>セイソウ</t>
    </rPh>
    <rPh sb="6" eb="8">
      <t>シセツ</t>
    </rPh>
    <rPh sb="8" eb="10">
      <t>クミアイ</t>
    </rPh>
    <phoneticPr fontId="10"/>
  </si>
  <si>
    <t>弘前地区消防事務組合</t>
    <rPh sb="0" eb="2">
      <t>ヒロサキ</t>
    </rPh>
    <rPh sb="2" eb="4">
      <t>チク</t>
    </rPh>
    <rPh sb="4" eb="6">
      <t>ショウボウ</t>
    </rPh>
    <rPh sb="6" eb="8">
      <t>ジム</t>
    </rPh>
    <rPh sb="8" eb="10">
      <t>クミアイ</t>
    </rPh>
    <phoneticPr fontId="10"/>
  </si>
  <si>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10"/>
  </si>
  <si>
    <t>津軽広域連合</t>
    <rPh sb="0" eb="2">
      <t>ツガル</t>
    </rPh>
    <rPh sb="2" eb="4">
      <t>コウイキ</t>
    </rPh>
    <rPh sb="4" eb="6">
      <t>レンゴウ</t>
    </rPh>
    <phoneticPr fontId="10"/>
  </si>
  <si>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10"/>
  </si>
  <si>
    <t>青森県後期高齢者医療広域連合(特別会計)</t>
    <rPh sb="15" eb="17">
      <t>トクベツ</t>
    </rPh>
    <phoneticPr fontId="10"/>
  </si>
  <si>
    <t>青森県市町村総合事務組合</t>
    <rPh sb="0" eb="3">
      <t>アオモリケン</t>
    </rPh>
    <rPh sb="3" eb="6">
      <t>シチョウソン</t>
    </rPh>
    <rPh sb="6" eb="8">
      <t>ソウゴウ</t>
    </rPh>
    <rPh sb="8" eb="10">
      <t>ジム</t>
    </rPh>
    <rPh sb="10" eb="12">
      <t>クミアイ</t>
    </rPh>
    <phoneticPr fontId="10"/>
  </si>
  <si>
    <t>青森県市町村職員退職手当組合</t>
    <rPh sb="3" eb="6">
      <t>シチョウソン</t>
    </rPh>
    <rPh sb="6" eb="8">
      <t>ショクイン</t>
    </rPh>
    <rPh sb="8" eb="10">
      <t>タイショク</t>
    </rPh>
    <rPh sb="10" eb="12">
      <t>テアテ</t>
    </rPh>
    <rPh sb="12" eb="14">
      <t>クミアイ</t>
    </rPh>
    <phoneticPr fontId="10"/>
  </si>
  <si>
    <t>青森県市長会館管理組合</t>
    <rPh sb="0" eb="3">
      <t>アオモリケン</t>
    </rPh>
    <rPh sb="3" eb="6">
      <t>シチョウカイ</t>
    </rPh>
    <rPh sb="6" eb="7">
      <t>カン</t>
    </rPh>
    <rPh sb="7" eb="9">
      <t>カンリ</t>
    </rPh>
    <rPh sb="9" eb="11">
      <t>クミアイ</t>
    </rPh>
    <phoneticPr fontId="10"/>
  </si>
  <si>
    <t>青森県交通災害共済組合</t>
    <rPh sb="0" eb="3">
      <t>アオモリケン</t>
    </rPh>
    <rPh sb="3" eb="5">
      <t>コウツウ</t>
    </rPh>
    <rPh sb="5" eb="7">
      <t>サイガイ</t>
    </rPh>
    <rPh sb="7" eb="9">
      <t>キョウサイ</t>
    </rPh>
    <rPh sb="9" eb="11">
      <t>クミアイ</t>
    </rPh>
    <phoneticPr fontId="10"/>
  </si>
  <si>
    <t>㈶黒石市観光開発公社</t>
    <rPh sb="1" eb="3">
      <t>クロイシ</t>
    </rPh>
    <rPh sb="3" eb="4">
      <t>シ</t>
    </rPh>
    <rPh sb="4" eb="6">
      <t>カンコウ</t>
    </rPh>
    <rPh sb="6" eb="8">
      <t>カイハツ</t>
    </rPh>
    <rPh sb="8" eb="10">
      <t>コウシャ</t>
    </rPh>
    <phoneticPr fontId="2"/>
  </si>
  <si>
    <t>㈶黒石市民財団</t>
    <rPh sb="1" eb="3">
      <t>クロイシ</t>
    </rPh>
    <rPh sb="3" eb="5">
      <t>シミン</t>
    </rPh>
    <rPh sb="5" eb="7">
      <t>ザイダン</t>
    </rPh>
    <phoneticPr fontId="2"/>
  </si>
  <si>
    <t>津軽こみせ㈱</t>
    <rPh sb="0" eb="2">
      <t>ツガル</t>
    </rPh>
    <phoneticPr fontId="2"/>
  </si>
  <si>
    <t>-</t>
    <phoneticPr fontId="2"/>
  </si>
  <si>
    <t>黒石市公共施設等整備基金</t>
    <rPh sb="0" eb="2">
      <t>クロイシ</t>
    </rPh>
    <rPh sb="2" eb="3">
      <t>シ</t>
    </rPh>
    <rPh sb="3" eb="5">
      <t>コウキョウ</t>
    </rPh>
    <rPh sb="5" eb="8">
      <t>シセツナド</t>
    </rPh>
    <rPh sb="8" eb="10">
      <t>セイビ</t>
    </rPh>
    <rPh sb="10" eb="12">
      <t>キキン</t>
    </rPh>
    <phoneticPr fontId="5"/>
  </si>
  <si>
    <t>人づくり基金</t>
    <rPh sb="0" eb="1">
      <t>ヒト</t>
    </rPh>
    <rPh sb="4" eb="6">
      <t>キキン</t>
    </rPh>
    <phoneticPr fontId="10"/>
  </si>
  <si>
    <t>農業振興基金</t>
    <phoneticPr fontId="2"/>
  </si>
  <si>
    <t>市立学校教育環境整備基金</t>
    <rPh sb="0" eb="2">
      <t>シリツ</t>
    </rPh>
    <rPh sb="2" eb="4">
      <t>ガッコウ</t>
    </rPh>
    <rPh sb="4" eb="6">
      <t>キョウイク</t>
    </rPh>
    <rPh sb="6" eb="8">
      <t>カンキョウ</t>
    </rPh>
    <rPh sb="8" eb="10">
      <t>セイビ</t>
    </rPh>
    <rPh sb="10" eb="12">
      <t>キキン</t>
    </rPh>
    <phoneticPr fontId="2"/>
  </si>
  <si>
    <t>市民文化会館運営基金</t>
    <rPh sb="0" eb="2">
      <t>シミン</t>
    </rPh>
    <rPh sb="2" eb="4">
      <t>ブンカ</t>
    </rPh>
    <rPh sb="4" eb="6">
      <t>カイカン</t>
    </rPh>
    <rPh sb="6" eb="8">
      <t>ウンエイ</t>
    </rPh>
    <rPh sb="8" eb="10">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</si>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</sst>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42C8-4204-9241-3E9CEDEC68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49309</c:v>
                </c:pt>
                <c:pt idx="1">
                  <c:v>54695</c:v>
                </c:pt>
                <c:pt idx="2">
                  <c:v>46266</c:v>
                </c:pt>
                <c:pt idx="3">
                  <c:v>94791</c:v>
                </c:pt>
                <c:pt idx="4">
                  <c:v>88750</c:v>
                </c:pt>
              </c:numCache>
            </c:numRef>
          </c:val>
          <c:smooth val="0"/>
          <c:extLst>
            <c:ext xmlns:c16="http://schemas.microsoft.com/office/drawing/2014/chart" uri="{C3380CC4-5D6E-409C-BE32-E72D297353CC}">
              <c16:uniqueId val="{00000001-42C8-4204-9241-3E9CEDEC68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9.25</c:v>
                </c:pt>
                <c:pt idx="1">
                  <c:v>18.46</c:v>
                </c:pt>
                <c:pt idx="2">
                  <c:v>11.43</c:v>
                </c:pt>
                <c:pt idx="3">
                  <c:v>11</c:v>
                </c:pt>
                <c:pt idx="4">
                  <c:v>11.53</c:v>
                </c:pt>
              </c:numCache>
            </c:numRef>
          </c:val>
          <c:extLst>
            <c:ext xmlns:c16="http://schemas.microsoft.com/office/drawing/2014/chart" uri="{C3380CC4-5D6E-409C-BE32-E72D297353CC}">
              <c16:uniqueId val="{00000000-4CBB-4FB8-A2E0-5AC3DC7C76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13.48</c:v>
                </c:pt>
                <c:pt idx="1">
                  <c:v>17.47</c:v>
                </c:pt>
                <c:pt idx="2">
                  <c:v>27.36</c:v>
                </c:pt>
                <c:pt idx="3">
                  <c:v>28.07</c:v>
                </c:pt>
                <c:pt idx="4">
                  <c:v>23.08</c:v>
                </c:pt>
              </c:numCache>
            </c:numRef>
          </c:val>
          <c:extLst>
            <c:ext xmlns:c16="http://schemas.microsoft.com/office/drawing/2014/chart" uri="{C3380CC4-5D6E-409C-BE32-E72D297353CC}">
              <c16:uniqueId val="{00000001-4CBB-4FB8-A2E0-5AC3DC7C76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4.99</c:v>
                </c:pt>
                <c:pt idx="1">
                  <c:v>13.96</c:v>
                </c:pt>
                <c:pt idx="2">
                  <c:v>1.77</c:v>
                </c:pt>
                <c:pt idx="3">
                  <c:v>0.43</c:v>
                </c:pt>
                <c:pt idx="4">
                  <c:v>-4.07</c:v>
                </c:pt>
              </c:numCache>
            </c:numRef>
          </c:val>
          <c:smooth val="0"/>
          <c:extLst>
            <c:ext xmlns:c16="http://schemas.microsoft.com/office/drawing/2014/chart" uri="{C3380CC4-5D6E-409C-BE32-E72D297353CC}">
              <c16:uniqueId val="{00000002-4CBB-4FB8-A2E0-5AC3DC7C76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4.0999999999999996</c:v>
                </c:pt>
                <c:pt idx="2">
                  <c:v>#N/A</c:v>
                </c:pt>
                <c:pt idx="3">
                  <c:v>3.88</c:v>
                </c:pt>
                <c:pt idx="4">
                  <c:v>#N/A</c:v>
                </c:pt>
                <c:pt idx="5">
                  <c:v>3.88</c:v>
                </c:pt>
                <c:pt idx="6">
                  <c:v>#N/A</c:v>
                </c:pt>
                <c:pt idx="7">
                  <c:v>4.08</c:v>
                </c:pt>
                <c:pt idx="8">
                  <c:v>#N/A</c:v>
                </c:pt>
                <c:pt idx="9">
                  <c:v>0.03</c:v>
                </c:pt>
              </c:numCache>
            </c:numRef>
          </c:val>
          <c:extLst>
            <c:ext xmlns:c16="http://schemas.microsoft.com/office/drawing/2014/chart" uri="{C3380CC4-5D6E-409C-BE32-E72D297353CC}">
              <c16:uniqueId val="{00000000-B134-424C-B7DC-75150680B9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34-424C-B7DC-75150680B946}"/>
            </c:ext>
          </c:extLst>
        </c:ser>
        <c:ser>
          <c:idx val="2"/>
          <c:order val="2"/>
          <c:tx>
            <c:strRef>
              <c:f>データシート!$A$29</c:f>
              <c:strCache>
                <c:ptCount val="1"/>
                <c:pt idx="0">
                  <c:v>姥懐霊園墓地特別会計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0.28000000000000003</c:v>
                </c:pt>
                <c:pt idx="2">
                  <c:v>#N/A</c:v>
                </c:pt>
                <c:pt idx="3">
                  <c:v>0.28999999999999998</c:v>
                </c:pt>
                <c:pt idx="4">
                  <c:v>#N/A</c:v>
                </c:pt>
                <c:pt idx="5">
                  <c:v>0.25</c:v>
                </c:pt>
                <c:pt idx="6">
                  <c:v>#N/A</c:v>
                </c:pt>
                <c:pt idx="7">
                  <c:v>0.14000000000000001</c:v>
                </c:pt>
                <c:pt idx="8">
                  <c:v>#N/A</c:v>
                </c:pt>
                <c:pt idx="9">
                  <c:v>0.18</c:v>
                </c:pt>
              </c:numCache>
            </c:numRef>
          </c:val>
          <c:extLst>
            <c:ext xmlns:c16="http://schemas.microsoft.com/office/drawing/2014/chart" uri="{C3380CC4-5D6E-409C-BE32-E72D297353CC}">
              <c16:uniqueId val="{00000002-B134-424C-B7DC-75150680B94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c:v>
                </c:pt>
                <c:pt idx="4">
                  <c:v>#N/A</c:v>
                </c:pt>
                <c:pt idx="5">
                  <c:v>0.14000000000000001</c:v>
                </c:pt>
                <c:pt idx="6">
                  <c:v>#N/A</c:v>
                </c:pt>
                <c:pt idx="7">
                  <c:v>0.14000000000000001</c:v>
                </c:pt>
                <c:pt idx="8">
                  <c:v>#N/A</c:v>
                </c:pt>
                <c:pt idx="9">
                  <c:v>0.18</c:v>
                </c:pt>
              </c:numCache>
            </c:numRef>
          </c:val>
          <c:extLst>
            <c:ext xmlns:c16="http://schemas.microsoft.com/office/drawing/2014/chart" uri="{C3380CC4-5D6E-409C-BE32-E72D297353CC}">
              <c16:uniqueId val="{00000003-B134-424C-B7DC-75150680B94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1.1000000000000001</c:v>
                </c:pt>
                <c:pt idx="2">
                  <c:v>#N/A</c:v>
                </c:pt>
                <c:pt idx="3">
                  <c:v>0.98</c:v>
                </c:pt>
                <c:pt idx="4">
                  <c:v>#N/A</c:v>
                </c:pt>
                <c:pt idx="5">
                  <c:v>1.27</c:v>
                </c:pt>
                <c:pt idx="6">
                  <c:v>#N/A</c:v>
                </c:pt>
                <c:pt idx="7">
                  <c:v>1.98</c:v>
                </c:pt>
                <c:pt idx="8">
                  <c:v>#N/A</c:v>
                </c:pt>
                <c:pt idx="9">
                  <c:v>0.43</c:v>
                </c:pt>
              </c:numCache>
            </c:numRef>
          </c:val>
          <c:extLst>
            <c:ext xmlns:c16="http://schemas.microsoft.com/office/drawing/2014/chart" uri="{C3380CC4-5D6E-409C-BE32-E72D297353CC}">
              <c16:uniqueId val="{00000004-B134-424C-B7DC-75150680B94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0.64</c:v>
                </c:pt>
                <c:pt idx="4">
                  <c:v>#N/A</c:v>
                </c:pt>
                <c:pt idx="5">
                  <c:v>1.01</c:v>
                </c:pt>
                <c:pt idx="6">
                  <c:v>#N/A</c:v>
                </c:pt>
                <c:pt idx="7">
                  <c:v>0.87</c:v>
                </c:pt>
                <c:pt idx="8">
                  <c:v>#N/A</c:v>
                </c:pt>
                <c:pt idx="9">
                  <c:v>3.25</c:v>
                </c:pt>
              </c:numCache>
            </c:numRef>
          </c:val>
          <c:extLst>
            <c:ext xmlns:c16="http://schemas.microsoft.com/office/drawing/2014/chart" uri="{C3380CC4-5D6E-409C-BE32-E72D297353CC}">
              <c16:uniqueId val="{00000005-B134-424C-B7DC-75150680B94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4.26</c:v>
                </c:pt>
              </c:numCache>
            </c:numRef>
          </c:val>
          <c:extLst>
            <c:ext xmlns:c16="http://schemas.microsoft.com/office/drawing/2014/chart" uri="{C3380CC4-5D6E-409C-BE32-E72D297353CC}">
              <c16:uniqueId val="{00000006-B134-424C-B7DC-75150680B94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8.9499999999999993</c:v>
                </c:pt>
                <c:pt idx="2">
                  <c:v>#N/A</c:v>
                </c:pt>
                <c:pt idx="3">
                  <c:v>18.16</c:v>
                </c:pt>
                <c:pt idx="4">
                  <c:v>#N/A</c:v>
                </c:pt>
                <c:pt idx="5">
                  <c:v>11.16</c:v>
                </c:pt>
                <c:pt idx="6">
                  <c:v>#N/A</c:v>
                </c:pt>
                <c:pt idx="7">
                  <c:v>10.85</c:v>
                </c:pt>
                <c:pt idx="8">
                  <c:v>#N/A</c:v>
                </c:pt>
                <c:pt idx="9">
                  <c:v>11.34</c:v>
                </c:pt>
              </c:numCache>
            </c:numRef>
          </c:val>
          <c:extLst>
            <c:ext xmlns:c16="http://schemas.microsoft.com/office/drawing/2014/chart" uri="{C3380CC4-5D6E-409C-BE32-E72D297353CC}">
              <c16:uniqueId val="{00000007-B134-424C-B7DC-75150680B94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11.36</c:v>
                </c:pt>
                <c:pt idx="2">
                  <c:v>#N/A</c:v>
                </c:pt>
                <c:pt idx="3">
                  <c:v>12.03</c:v>
                </c:pt>
                <c:pt idx="4">
                  <c:v>#N/A</c:v>
                </c:pt>
                <c:pt idx="5">
                  <c:v>13.17</c:v>
                </c:pt>
                <c:pt idx="6">
                  <c:v>#N/A</c:v>
                </c:pt>
                <c:pt idx="7">
                  <c:v>14.48</c:v>
                </c:pt>
                <c:pt idx="8">
                  <c:v>#N/A</c:v>
                </c:pt>
                <c:pt idx="9">
                  <c:v>15.72</c:v>
                </c:pt>
              </c:numCache>
            </c:numRef>
          </c:val>
          <c:extLst>
            <c:ext xmlns:c16="http://schemas.microsoft.com/office/drawing/2014/chart" uri="{C3380CC4-5D6E-409C-BE32-E72D297353CC}">
              <c16:uniqueId val="{00000008-B134-424C-B7DC-75150680B94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3.89</c:v>
                </c:pt>
                <c:pt idx="1">
                  <c:v>#N/A</c:v>
                </c:pt>
                <c:pt idx="2">
                  <c:v>5.77</c:v>
                </c:pt>
                <c:pt idx="3">
                  <c:v>#N/A</c:v>
                </c:pt>
                <c:pt idx="4">
                  <c:v>6.55</c:v>
                </c:pt>
                <c:pt idx="5">
                  <c:v>#N/A</c:v>
                </c:pt>
                <c:pt idx="6">
                  <c:v>7.74</c:v>
                </c:pt>
                <c:pt idx="7">
                  <c:v>#N/A</c:v>
                </c:pt>
                <c:pt idx="8">
                  <c:v>7.71</c:v>
                </c:pt>
                <c:pt idx="9">
                  <c:v>#N/A</c:v>
                </c:pt>
              </c:numCache>
            </c:numRef>
          </c:val>
          <c:extLst>
            <c:ext xmlns:c16="http://schemas.microsoft.com/office/drawing/2014/chart" uri="{C3380CC4-5D6E-409C-BE32-E72D297353CC}">
              <c16:uniqueId val="{00000009-B134-424C-B7DC-75150680B9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1047</c:v>
                </c:pt>
                <c:pt idx="5">
                  <c:v>1031</c:v>
                </c:pt>
                <c:pt idx="8">
                  <c:v>992</c:v>
                </c:pt>
                <c:pt idx="11">
                  <c:v>1004</c:v>
                </c:pt>
                <c:pt idx="14">
                  <c:v>929</c:v>
                </c:pt>
              </c:numCache>
            </c:numRef>
          </c:val>
          <c:extLst>
            <c:ext xmlns:c16="http://schemas.microsoft.com/office/drawing/2014/chart" uri="{C3380CC4-5D6E-409C-BE32-E72D297353CC}">
              <c16:uniqueId val="{00000000-8490-4461-A651-6A0C142AB3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90-4461-A651-6A0C142AB3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8490-4461-A651-6A0C142AB3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62</c:v>
                </c:pt>
                <c:pt idx="3">
                  <c:v>70</c:v>
                </c:pt>
                <c:pt idx="6">
                  <c:v>69</c:v>
                </c:pt>
                <c:pt idx="9">
                  <c:v>78</c:v>
                </c:pt>
                <c:pt idx="12">
                  <c:v>56</c:v>
                </c:pt>
              </c:numCache>
            </c:numRef>
          </c:val>
          <c:extLst>
            <c:ext xmlns:c16="http://schemas.microsoft.com/office/drawing/2014/chart" uri="{C3380CC4-5D6E-409C-BE32-E72D297353CC}">
              <c16:uniqueId val="{00000003-8490-4461-A651-6A0C142AB3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531</c:v>
                </c:pt>
                <c:pt idx="3">
                  <c:v>518</c:v>
                </c:pt>
                <c:pt idx="6">
                  <c:v>516</c:v>
                </c:pt>
                <c:pt idx="9">
                  <c:v>478</c:v>
                </c:pt>
                <c:pt idx="12">
                  <c:v>257</c:v>
                </c:pt>
              </c:numCache>
            </c:numRef>
          </c:val>
          <c:extLst>
            <c:ext xmlns:c16="http://schemas.microsoft.com/office/drawing/2014/chart" uri="{C3380CC4-5D6E-409C-BE32-E72D297353CC}">
              <c16:uniqueId val="{00000004-8490-4461-A651-6A0C142AB3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90-4461-A651-6A0C142AB3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90-4461-A651-6A0C142AB3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1503</c:v>
                </c:pt>
                <c:pt idx="3">
                  <c:v>1509</c:v>
                </c:pt>
                <c:pt idx="6">
                  <c:v>1478</c:v>
                </c:pt>
                <c:pt idx="9">
                  <c:v>1373</c:v>
                </c:pt>
                <c:pt idx="12">
                  <c:v>1197</c:v>
                </c:pt>
              </c:numCache>
            </c:numRef>
          </c:val>
          <c:extLst>
            <c:ext xmlns:c16="http://schemas.microsoft.com/office/drawing/2014/chart" uri="{C3380CC4-5D6E-409C-BE32-E72D297353CC}">
              <c16:uniqueId val="{00000007-8490-4461-A651-6A0C142AB3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1051</c:v>
                </c:pt>
                <c:pt idx="2">
                  <c:v>#N/A</c:v>
                </c:pt>
                <c:pt idx="3">
                  <c:v>#N/A</c:v>
                </c:pt>
                <c:pt idx="4">
                  <c:v>1066</c:v>
                </c:pt>
                <c:pt idx="5">
                  <c:v>#N/A</c:v>
                </c:pt>
                <c:pt idx="6">
                  <c:v>#N/A</c:v>
                </c:pt>
                <c:pt idx="7">
                  <c:v>1071</c:v>
                </c:pt>
                <c:pt idx="8">
                  <c:v>#N/A</c:v>
                </c:pt>
                <c:pt idx="9">
                  <c:v>#N/A</c:v>
                </c:pt>
                <c:pt idx="10">
                  <c:v>925</c:v>
                </c:pt>
                <c:pt idx="11">
                  <c:v>#N/A</c:v>
                </c:pt>
                <c:pt idx="12">
                  <c:v>#N/A</c:v>
                </c:pt>
                <c:pt idx="13">
                  <c:v>581</c:v>
                </c:pt>
                <c:pt idx="14">
                  <c:v>#N/A</c:v>
                </c:pt>
              </c:numCache>
            </c:numRef>
          </c:val>
          <c:smooth val="0"/>
          <c:extLst>
            <c:ext xmlns:c16="http://schemas.microsoft.com/office/drawing/2014/chart" uri="{C3380CC4-5D6E-409C-BE32-E72D297353CC}">
              <c16:uniqueId val="{00000008-8490-4461-A651-6A0C142AB3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12091</c:v>
                </c:pt>
                <c:pt idx="5">
                  <c:v>11649</c:v>
                </c:pt>
                <c:pt idx="8">
                  <c:v>11186</c:v>
                </c:pt>
                <c:pt idx="11">
                  <c:v>10975</c:v>
                </c:pt>
                <c:pt idx="14">
                  <c:v>10601</c:v>
                </c:pt>
              </c:numCache>
            </c:numRef>
          </c:val>
          <c:extLst>
            <c:ext xmlns:c16="http://schemas.microsoft.com/office/drawing/2014/chart" uri="{C3380CC4-5D6E-409C-BE32-E72D297353CC}">
              <c16:uniqueId val="{00000000-E976-4F95-ABF1-30C63F190C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c:v>
                </c:pt>
                <c:pt idx="5">
                  <c:v>12</c:v>
                </c:pt>
                <c:pt idx="8">
                  <c:v>10</c:v>
                </c:pt>
                <c:pt idx="11">
                  <c:v>9</c:v>
                </c:pt>
                <c:pt idx="14">
                  <c:v>18</c:v>
                </c:pt>
              </c:numCache>
            </c:numRef>
          </c:val>
          <c:extLst>
            <c:ext xmlns:c16="http://schemas.microsoft.com/office/drawing/2014/chart" uri="{C3380CC4-5D6E-409C-BE32-E72D297353CC}">
              <c16:uniqueId val="{00000001-E976-4F95-ABF1-30C63F190C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2649</c:v>
                </c:pt>
                <c:pt idx="5">
                  <c:v>3193</c:v>
                </c:pt>
                <c:pt idx="8">
                  <c:v>4531</c:v>
                </c:pt>
                <c:pt idx="11">
                  <c:v>5353</c:v>
                </c:pt>
                <c:pt idx="14">
                  <c:v>5196</c:v>
                </c:pt>
              </c:numCache>
            </c:numRef>
          </c:val>
          <c:extLst>
            <c:ext xmlns:c16="http://schemas.microsoft.com/office/drawing/2014/chart" uri="{C3380CC4-5D6E-409C-BE32-E72D297353CC}">
              <c16:uniqueId val="{00000002-E976-4F95-ABF1-30C63F190C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76-4F95-ABF1-30C63F190C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76-4F95-ABF1-30C63F190C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76-4F95-ABF1-30C63F190C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1205</c:v>
                </c:pt>
                <c:pt idx="3">
                  <c:v>1105</c:v>
                </c:pt>
                <c:pt idx="6">
                  <c:v>1056</c:v>
                </c:pt>
                <c:pt idx="9">
                  <c:v>1107</c:v>
                </c:pt>
                <c:pt idx="12">
                  <c:v>1104</c:v>
                </c:pt>
              </c:numCache>
            </c:numRef>
          </c:val>
          <c:extLst>
            <c:ext xmlns:c16="http://schemas.microsoft.com/office/drawing/2014/chart" uri="{C3380CC4-5D6E-409C-BE32-E72D297353CC}">
              <c16:uniqueId val="{00000006-E976-4F95-ABF1-30C63F190C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353</c:v>
                </c:pt>
                <c:pt idx="3">
                  <c:v>301</c:v>
                </c:pt>
                <c:pt idx="6">
                  <c:v>229</c:v>
                </c:pt>
                <c:pt idx="9">
                  <c:v>166</c:v>
                </c:pt>
                <c:pt idx="12">
                  <c:v>214</c:v>
                </c:pt>
              </c:numCache>
            </c:numRef>
          </c:val>
          <c:extLst>
            <c:ext xmlns:c16="http://schemas.microsoft.com/office/drawing/2014/chart" uri="{C3380CC4-5D6E-409C-BE32-E72D297353CC}">
              <c16:uniqueId val="{00000007-E976-4F95-ABF1-30C63F190C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5003</c:v>
                </c:pt>
                <c:pt idx="3">
                  <c:v>4558</c:v>
                </c:pt>
                <c:pt idx="6">
                  <c:v>4539</c:v>
                </c:pt>
                <c:pt idx="9">
                  <c:v>4514</c:v>
                </c:pt>
                <c:pt idx="12">
                  <c:v>3811</c:v>
                </c:pt>
              </c:numCache>
            </c:numRef>
          </c:val>
          <c:extLst>
            <c:ext xmlns:c16="http://schemas.microsoft.com/office/drawing/2014/chart" uri="{C3380CC4-5D6E-409C-BE32-E72D297353CC}">
              <c16:uniqueId val="{00000008-E976-4F95-ABF1-30C63F190C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76-4F95-ABF1-30C63F190C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12286</c:v>
                </c:pt>
                <c:pt idx="3">
                  <c:v>12299</c:v>
                </c:pt>
                <c:pt idx="6">
                  <c:v>11511</c:v>
                </c:pt>
                <c:pt idx="9">
                  <c:v>11896</c:v>
                </c:pt>
                <c:pt idx="12">
                  <c:v>12350</c:v>
                </c:pt>
              </c:numCache>
            </c:numRef>
          </c:val>
          <c:extLst>
            <c:ext xmlns:c16="http://schemas.microsoft.com/office/drawing/2014/chart" uri="{C3380CC4-5D6E-409C-BE32-E72D297353CC}">
              <c16:uniqueId val="{0000000A-E976-4F95-ABF1-30C63F190C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4093</c:v>
                </c:pt>
                <c:pt idx="2">
                  <c:v>#N/A</c:v>
                </c:pt>
                <c:pt idx="3">
                  <c:v>#N/A</c:v>
                </c:pt>
                <c:pt idx="4">
                  <c:v>3409</c:v>
                </c:pt>
                <c:pt idx="5">
                  <c:v>#N/A</c:v>
                </c:pt>
                <c:pt idx="6">
                  <c:v>#N/A</c:v>
                </c:pt>
                <c:pt idx="7">
                  <c:v>1607</c:v>
                </c:pt>
                <c:pt idx="8">
                  <c:v>#N/A</c:v>
                </c:pt>
                <c:pt idx="9">
                  <c:v>#N/A</c:v>
                </c:pt>
                <c:pt idx="10">
                  <c:v>1346</c:v>
                </c:pt>
                <c:pt idx="11">
                  <c:v>#N/A</c:v>
                </c:pt>
                <c:pt idx="12">
                  <c:v>#N/A</c:v>
                </c:pt>
                <c:pt idx="13">
                  <c:v>1664</c:v>
                </c:pt>
                <c:pt idx="14">
                  <c:v>#N/A</c:v>
                </c:pt>
              </c:numCache>
            </c:numRef>
          </c:val>
          <c:smooth val="0"/>
          <c:extLst>
            <c:ext xmlns:c16="http://schemas.microsoft.com/office/drawing/2014/chart" uri="{C3380CC4-5D6E-409C-BE32-E72D297353CC}">
              <c16:uniqueId val="{0000000B-E976-4F95-ABF1-30C63F190C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2479</c:v>
                </c:pt>
                <c:pt idx="1">
                  <c:v>2553</c:v>
                </c:pt>
                <c:pt idx="2">
                  <c:v>2120</c:v>
                </c:pt>
              </c:numCache>
            </c:numRef>
          </c:val>
          <c:extLst>
            <c:ext xmlns:c16="http://schemas.microsoft.com/office/drawing/2014/chart" uri="{C3380CC4-5D6E-409C-BE32-E72D297353CC}">
              <c16:uniqueId val="{00000000-7564-4302-8918-A871F1DF9C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c:v>
                </c:pt>
                <c:pt idx="1">
                  <c:v>42</c:v>
                </c:pt>
                <c:pt idx="2">
                  <c:v>88</c:v>
                </c:pt>
              </c:numCache>
            </c:numRef>
          </c:val>
          <c:extLst>
            <c:ext xmlns:c16="http://schemas.microsoft.com/office/drawing/2014/chart" uri="{C3380CC4-5D6E-409C-BE32-E72D297353CC}">
              <c16:uniqueId val="{00000001-7564-4302-8918-A871F1DF9C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658</c:v>
                </c:pt>
                <c:pt idx="1">
                  <c:v>1259</c:v>
                </c:pt>
                <c:pt idx="2">
                  <c:v>1555</c:v>
                </c:pt>
              </c:numCache>
            </c:numRef>
          </c:val>
          <c:extLst>
            <c:ext xmlns:c16="http://schemas.microsoft.com/office/drawing/2014/chart" uri="{C3380CC4-5D6E-409C-BE32-E72D297353CC}">
              <c16:uniqueId val="{00000002-7564-4302-8918-A871F1DF9C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過去の起債の償還が順次終了することにより元利償還金は年々減少しているが、令和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年度は小学校の統廃合に伴う学校新築や増改築工事の償還が始まったことにより、微増したものと考えられる。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今後は、中学校給食棟建設工事や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黒石市役所わのまちセンター建設事業など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大型工事の償還が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始まるほか、新本庁舎建設事業などの大型事業も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予定されているため、元利償還金が増加することが予想される。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そこで、優先順位を明確にし、計画的に建設事業を行うことで、将来の公債費負担を軽減することが求められる。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将来負担額については、一般会計等に係る地方債の現在高と公営企業債等繰入見込額が大半を占めている。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地方債現在高については、過去の起債償還が順次終了しているものの、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黒石市役所わのまちセンター</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の整備、</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黒石中学校給食調理場新設工事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等の大型工事に係る新発債の額が大きいため、令和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引き続き、令和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年度も増加となった。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充当可能財源等は、充当可能基金のうち財政調整基金を令和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年度は取り崩したことから減に転じている。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充当可能財源等の減により、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％に増加している。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今後数値を改善していくため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、今後も普通建設事業の抑制</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及び基金等の財源の確保に努めていく。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青森県黒石市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基金残高の合計は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年度は減少に転じており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理由は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そのほかの減債基金及びその他特定目的基金に関しては増額となっており、それぞれ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百万円の増であった。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その他特定目的基金の増は、ふるさと納税制度による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者指定の使途ごとに仕分けし対応する基金に積み立てている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黒石市公共施設等整備基金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などが大きく増えている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年度は財政調整基金の取り崩しにより基金全体で減へ転じ、今後も新本庁舎の建設などの大型事業で多額の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支出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が見込まれる。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雪害や自然災害に伴う緊急対応にも備える必要があるので、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可能な限り基金の確保に努めたい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黒石市公共施設等整備基金：市の公共施設の適正管理を図るため必要な経費に充てるための基金を積み立てている。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人づくり基金：市の人づくりを推進するための経費の財源に充てるための基金を積み立てている。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農業振興基金：遊休農地の利活用、農地集約の促進、認定農業者、基幹農業者、農業後継者の育成、基幹作物の振興と新規作物導入による農業経営改善に支援するなど農業振興を図る。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市立学校教育環境整備基金：黒石市立小学校及び中学校における豊かな学びの向上に資するための環境整備に要する経費に充てるため積み立てている。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市民文化会館運営基金：財政再建のため休止中の黒石市文化会館が再開した際に運営資金に充てるために積み立てている。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増となった理由は、使途の指定がある寄附金等を対応する基金に積み立てているためである。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今後も、目的に合致した歳出には積極的に基金を活用し、適切な基金の運用を行っていく。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百万円積み立てたものの、当初からの財源不足や豪雪による除排雪経費のため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に減となったように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大型事業による財源不足や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降雪の状況に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より今後も取り崩しが続く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可能性がある。緊急時に即座に対応できるだけの基金の確保は必要であるため、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可能な限り積み増ししていく必要がある。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例年、地方債残高に対してかなり低い割合の積み立てしかできていない状況であったが、令和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年度も前年度に引き続き普通交付税の追加交付があり、そのうち臨時財政対策債償還基金費分を積み立て、残高が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満期一括返済の地方債はなく、地方債残高も減少しているため、今後とも慎重な財政運営に努めたい。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30,428
30,170
217.05
21,925,943
20,746,540
1,058,693
9,185,827
12,349,651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横ばい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で類似団体内平均よりわずかに低い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状態が続いており、令和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歳入における自主財源が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割を下回っていることから、税収の確保に努める。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121920</xdr:rowOff>
    </xdr:to>
    <xdr:cxnSp macro="">
      <xdr:nvCxnSpPr>
        <xdr:cNvPr id="67" name="直線コネクタ 66"/>
        <xdr:cNvCxnSpPr/>
      </xdr:nvCxnSpPr>
      <xdr:spPr>
        <a:xfrm flipV="1">
          <a:off x="4114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121920</xdr:rowOff>
    </xdr:to>
    <xdr:cxnSp macro="">
      <xdr:nvCxnSpPr>
        <xdr:cNvPr id="70" name="直線コネクタ 69"/>
        <xdr:cNvCxnSpPr/>
      </xdr:nvCxnSpPr>
      <xdr:spPr>
        <a:xfrm>
          <a:off x="3225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121920</xdr:rowOff>
    </xdr:to>
    <xdr:cxnSp macro="">
      <xdr:nvCxnSpPr>
        <xdr:cNvPr id="73" name="直線コネクタ 72"/>
        <xdr:cNvCxnSpPr/>
      </xdr:nvCxnSpPr>
      <xdr:spPr>
        <a:xfrm flipV="1">
          <a:off x="2336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121920</xdr:rowOff>
    </xdr:to>
    <xdr:cxnSp macro="">
      <xdr:nvCxnSpPr>
        <xdr:cNvPr id="76" name="直線コネクタ 75"/>
        <xdr:cNvCxnSpPr/>
      </xdr:nvCxnSpPr>
      <xdr:spPr>
        <a:xfrm>
          <a:off x="1447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6" name="楕円 85"/>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19067</xdr:rowOff>
    </xdr:from>
    <xdr:ext cx="762000" cy="259045"/>
    <xdr:sp macro="" textlink="">
      <xdr:nvSpPr>
        <xdr:cNvPr id="87" name="財政力該当値テキスト"/>
        <xdr:cNvSpPr txBox="1"/>
      </xdr:nvSpPr>
      <xdr:spPr>
        <a:xfrm>
          <a:off x="5041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xdr:cNvSpPr txBox="1"/>
      </xdr:nvSpPr>
      <xdr:spPr>
        <a:xfrm>
          <a:off x="2844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経常収支比率は昨年度に比べて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ポイント上がり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人件費等の増や、市税や普通交付税などの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経常的収入が減少したことが主な要因である。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当市は普通交付税等の依存財源の割合が高いことから、国の財源に左右されやすい傾向にあるため、税収の確保及び経費の削減に努める必要がある。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59</xdr:row>
      <xdr:rowOff>141696</xdr:rowOff>
    </xdr:to>
    <xdr:cxnSp macro="">
      <xdr:nvCxnSpPr>
        <xdr:cNvPr id="132" name="直線コネクタ 131"/>
        <xdr:cNvCxnSpPr/>
      </xdr:nvCxnSpPr>
      <xdr:spPr>
        <a:xfrm>
          <a:off x="4114800" y="1024001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49530</xdr:rowOff>
    </xdr:to>
    <xdr:cxnSp macro="">
      <xdr:nvCxnSpPr>
        <xdr:cNvPr id="135" name="直線コネクタ 134"/>
        <xdr:cNvCxnSpPr/>
      </xdr:nvCxnSpPr>
      <xdr:spPr>
        <a:xfrm flipV="1">
          <a:off x="3225800" y="102400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60</xdr:row>
      <xdr:rowOff>49530</xdr:rowOff>
    </xdr:to>
    <xdr:cxnSp macro="">
      <xdr:nvCxnSpPr>
        <xdr:cNvPr id="138" name="直線コネクタ 137"/>
        <xdr:cNvCxnSpPr/>
      </xdr:nvCxnSpPr>
      <xdr:spPr>
        <a:xfrm>
          <a:off x="2336800" y="10229669"/>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60</xdr:row>
      <xdr:rowOff>4717</xdr:rowOff>
    </xdr:to>
    <xdr:cxnSp macro="">
      <xdr:nvCxnSpPr>
        <xdr:cNvPr id="141" name="直線コネクタ 140"/>
        <xdr:cNvCxnSpPr/>
      </xdr:nvCxnSpPr>
      <xdr:spPr>
        <a:xfrm flipV="1">
          <a:off x="1447800" y="102296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1" name="楕円 150"/>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107423</xdr:rowOff>
    </xdr:from>
    <xdr:ext cx="762000" cy="259045"/>
    <xdr:sp macro="" textlink="">
      <xdr:nvSpPr>
        <xdr:cNvPr id="152" name="財政構造の弾力性該当値テキスト"/>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3" name="楕円 152"/>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4" name="テキスト ボックス 153"/>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63319</xdr:rowOff>
    </xdr:from>
    <xdr:to>
      <xdr:col>11</xdr:col>
      <xdr:colOff>82550</xdr:colOff>
      <xdr:row>59</xdr:row>
      <xdr:rowOff>164919</xdr:rowOff>
    </xdr:to>
    <xdr:sp macro="" textlink="">
      <xdr:nvSpPr>
        <xdr:cNvPr id="157" name="楕円 156"/>
        <xdr:cNvSpPr/>
      </xdr:nvSpPr>
      <xdr:spPr>
        <a:xfrm>
          <a:off x="2286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149696</xdr:rowOff>
    </xdr:from>
    <xdr:ext cx="762000" cy="259045"/>
    <xdr:sp macro="" textlink="">
      <xdr:nvSpPr>
        <xdr:cNvPr id="158" name="テキスト ボックス 157"/>
        <xdr:cNvSpPr txBox="1"/>
      </xdr:nvSpPr>
      <xdr:spPr>
        <a:xfrm>
          <a:off x="1955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125367</xdr:rowOff>
    </xdr:from>
    <xdr:to>
      <xdr:col>7</xdr:col>
      <xdr:colOff>31750</xdr:colOff>
      <xdr:row>60</xdr:row>
      <xdr:rowOff>55517</xdr:rowOff>
    </xdr:to>
    <xdr:sp macro="" textlink="">
      <xdr:nvSpPr>
        <xdr:cNvPr id="159" name="楕円 158"/>
        <xdr:cNvSpPr/>
      </xdr:nvSpPr>
      <xdr:spPr>
        <a:xfrm>
          <a:off x="1397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65694</xdr:rowOff>
    </xdr:from>
    <xdr:ext cx="762000" cy="259045"/>
    <xdr:sp macro="" textlink="">
      <xdr:nvSpPr>
        <xdr:cNvPr id="160" name="テキスト ボックス 159"/>
        <xdr:cNvSpPr txBox="1"/>
      </xdr:nvSpPr>
      <xdr:spPr>
        <a:xfrm>
          <a:off x="1066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人件費・物件費の増により昨年度と比べ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184,644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234,201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円であり平均を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の主な要因として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黒石市役所わのまちセンターや黒石中学校給食調理場の完成に伴う備品購入費の増大や、電子計算機保守等による委託料が増大していることが挙げられる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今後も、備品購入費や委託料等の精査により物件費の抑制、削減に努めたい。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28752</xdr:rowOff>
    </xdr:from>
    <xdr:to>
      <xdr:col>23</xdr:col>
      <xdr:colOff>133350</xdr:colOff>
      <xdr:row>81</xdr:row>
      <xdr:rowOff>38204</xdr:rowOff>
    </xdr:to>
    <xdr:cxnSp macro="">
      <xdr:nvCxnSpPr>
        <xdr:cNvPr id="192" name="直線コネクタ 191"/>
        <xdr:cNvCxnSpPr/>
      </xdr:nvCxnSpPr>
      <xdr:spPr>
        <a:xfrm>
          <a:off x="4114800" y="13916202"/>
          <a:ext cx="8382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22982</xdr:rowOff>
    </xdr:from>
    <xdr:ext cx="762000" cy="259045"/>
    <xdr:sp macro="" textlink="">
      <xdr:nvSpPr>
        <xdr:cNvPr id="193" name="人件費・物件費等の状況平均値テキスト"/>
        <xdr:cNvSpPr txBox="1"/>
      </xdr:nvSpPr>
      <xdr:spPr>
        <a:xfrm>
          <a:off x="5041900" y="13910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28752</xdr:rowOff>
    </xdr:from>
    <xdr:to>
      <xdr:col>19</xdr:col>
      <xdr:colOff>133350</xdr:colOff>
      <xdr:row>81</xdr:row>
      <xdr:rowOff>30821</xdr:rowOff>
    </xdr:to>
    <xdr:cxnSp macro="">
      <xdr:nvCxnSpPr>
        <xdr:cNvPr id="195" name="直線コネクタ 194"/>
        <xdr:cNvCxnSpPr/>
      </xdr:nvCxnSpPr>
      <xdr:spPr>
        <a:xfrm flipV="1">
          <a:off x="3225800" y="13916202"/>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28324</xdr:rowOff>
    </xdr:from>
    <xdr:to>
      <xdr:col>15</xdr:col>
      <xdr:colOff>82550</xdr:colOff>
      <xdr:row>81</xdr:row>
      <xdr:rowOff>30821</xdr:rowOff>
    </xdr:to>
    <xdr:cxnSp macro="">
      <xdr:nvCxnSpPr>
        <xdr:cNvPr id="198" name="直線コネクタ 197"/>
        <xdr:cNvCxnSpPr/>
      </xdr:nvCxnSpPr>
      <xdr:spPr>
        <a:xfrm>
          <a:off x="2336800" y="13915774"/>
          <a:ext cx="889000" cy="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26285</xdr:rowOff>
    </xdr:from>
    <xdr:to>
      <xdr:col>11</xdr:col>
      <xdr:colOff>31750</xdr:colOff>
      <xdr:row>81</xdr:row>
      <xdr:rowOff>28324</xdr:rowOff>
    </xdr:to>
    <xdr:cxnSp macro="">
      <xdr:nvCxnSpPr>
        <xdr:cNvPr id="201" name="直線コネクタ 200"/>
        <xdr:cNvCxnSpPr/>
      </xdr:nvCxnSpPr>
      <xdr:spPr>
        <a:xfrm>
          <a:off x="1447800" y="13913735"/>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158854</xdr:rowOff>
    </xdr:from>
    <xdr:to>
      <xdr:col>23</xdr:col>
      <xdr:colOff>184150</xdr:colOff>
      <xdr:row>81</xdr:row>
      <xdr:rowOff>89004</xdr:rowOff>
    </xdr:to>
    <xdr:sp macro="" textlink="">
      <xdr:nvSpPr>
        <xdr:cNvPr id="211" name="楕円 210"/>
        <xdr:cNvSpPr/>
      </xdr:nvSpPr>
      <xdr:spPr>
        <a:xfrm>
          <a:off x="4902200" y="138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80131</xdr:rowOff>
    </xdr:from>
    <xdr:ext cx="762000" cy="259045"/>
    <xdr:sp macro="" textlink="">
      <xdr:nvSpPr>
        <xdr:cNvPr id="212" name="人件費・物件費等の状況該当値テキスト"/>
        <xdr:cNvSpPr txBox="1"/>
      </xdr:nvSpPr>
      <xdr:spPr>
        <a:xfrm>
          <a:off x="5041900" y="1379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149402</xdr:rowOff>
    </xdr:from>
    <xdr:to>
      <xdr:col>19</xdr:col>
      <xdr:colOff>184150</xdr:colOff>
      <xdr:row>81</xdr:row>
      <xdr:rowOff>79552</xdr:rowOff>
    </xdr:to>
    <xdr:sp macro="" textlink="">
      <xdr:nvSpPr>
        <xdr:cNvPr id="213" name="楕円 212"/>
        <xdr:cNvSpPr/>
      </xdr:nvSpPr>
      <xdr:spPr>
        <a:xfrm>
          <a:off x="4064000" y="138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89729</xdr:rowOff>
    </xdr:from>
    <xdr:ext cx="736600" cy="259045"/>
    <xdr:sp macro="" textlink="">
      <xdr:nvSpPr>
        <xdr:cNvPr id="214" name="テキスト ボックス 213"/>
        <xdr:cNvSpPr txBox="1"/>
      </xdr:nvSpPr>
      <xdr:spPr>
        <a:xfrm>
          <a:off x="3733800" y="13634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151471</xdr:rowOff>
    </xdr:from>
    <xdr:to>
      <xdr:col>15</xdr:col>
      <xdr:colOff>133350</xdr:colOff>
      <xdr:row>81</xdr:row>
      <xdr:rowOff>81621</xdr:rowOff>
    </xdr:to>
    <xdr:sp macro="" textlink="">
      <xdr:nvSpPr>
        <xdr:cNvPr id="215" name="楕円 214"/>
        <xdr:cNvSpPr/>
      </xdr:nvSpPr>
      <xdr:spPr>
        <a:xfrm>
          <a:off x="3175000" y="1386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91798</xdr:rowOff>
    </xdr:from>
    <xdr:ext cx="762000" cy="259045"/>
    <xdr:sp macro="" textlink="">
      <xdr:nvSpPr>
        <xdr:cNvPr id="216" name="テキスト ボックス 215"/>
        <xdr:cNvSpPr txBox="1"/>
      </xdr:nvSpPr>
      <xdr:spPr>
        <a:xfrm>
          <a:off x="2844800" y="1363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148974</xdr:rowOff>
    </xdr:from>
    <xdr:to>
      <xdr:col>11</xdr:col>
      <xdr:colOff>82550</xdr:colOff>
      <xdr:row>81</xdr:row>
      <xdr:rowOff>79124</xdr:rowOff>
    </xdr:to>
    <xdr:sp macro="" textlink="">
      <xdr:nvSpPr>
        <xdr:cNvPr id="217" name="楕円 216"/>
        <xdr:cNvSpPr/>
      </xdr:nvSpPr>
      <xdr:spPr>
        <a:xfrm>
          <a:off x="2286000" y="1386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89301</xdr:rowOff>
    </xdr:from>
    <xdr:ext cx="762000" cy="259045"/>
    <xdr:sp macro="" textlink="">
      <xdr:nvSpPr>
        <xdr:cNvPr id="218" name="テキスト ボックス 217"/>
        <xdr:cNvSpPr txBox="1"/>
      </xdr:nvSpPr>
      <xdr:spPr>
        <a:xfrm>
          <a:off x="1955800" y="136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146935</xdr:rowOff>
    </xdr:from>
    <xdr:to>
      <xdr:col>7</xdr:col>
      <xdr:colOff>31750</xdr:colOff>
      <xdr:row>81</xdr:row>
      <xdr:rowOff>77085</xdr:rowOff>
    </xdr:to>
    <xdr:sp macro="" textlink="">
      <xdr:nvSpPr>
        <xdr:cNvPr id="219" name="楕円 218"/>
        <xdr:cNvSpPr/>
      </xdr:nvSpPr>
      <xdr:spPr>
        <a:xfrm>
          <a:off x="1397000" y="138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87262</xdr:rowOff>
    </xdr:from>
    <xdr:ext cx="762000" cy="259045"/>
    <xdr:sp macro="" textlink="">
      <xdr:nvSpPr>
        <xdr:cNvPr id="220" name="テキスト ボックス 219"/>
        <xdr:cNvSpPr txBox="1"/>
      </xdr:nvSpPr>
      <xdr:spPr>
        <a:xfrm>
          <a:off x="1066800" y="136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財政再建対策の一環として、平成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年度の職員給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％減を実施以降継続的に給与削減を行っており、給料表の級区分に応じ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％の給与削減を行っていたが、令和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年度から削減を行っていない。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今後の財政状況を踏まえた上で適正な給与水準を維持していく。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81</xdr:row>
      <xdr:rowOff>114300</xdr:rowOff>
    </xdr:to>
    <xdr:cxnSp macro="">
      <xdr:nvCxnSpPr>
        <xdr:cNvPr id="256" name="直線コネクタ 255"/>
        <xdr:cNvCxnSpPr/>
      </xdr:nvCxnSpPr>
      <xdr:spPr>
        <a:xfrm>
          <a:off x="16179800" y="139672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81</xdr:row>
      <xdr:rowOff>114300</xdr:rowOff>
    </xdr:to>
    <xdr:cxnSp macro="">
      <xdr:nvCxnSpPr>
        <xdr:cNvPr id="259" name="直線コネクタ 258"/>
        <xdr:cNvCxnSpPr/>
      </xdr:nvCxnSpPr>
      <xdr:spPr>
        <a:xfrm flipV="1">
          <a:off x="15290800" y="139672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82</xdr:row>
      <xdr:rowOff>11793</xdr:rowOff>
    </xdr:to>
    <xdr:cxnSp macro="">
      <xdr:nvCxnSpPr>
        <xdr:cNvPr id="262" name="直線コネクタ 261"/>
        <xdr:cNvCxnSpPr/>
      </xdr:nvCxnSpPr>
      <xdr:spPr>
        <a:xfrm flipV="1">
          <a:off x="14401800" y="140017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82</xdr:row>
      <xdr:rowOff>11793</xdr:rowOff>
    </xdr:to>
    <xdr:cxnSp macro="">
      <xdr:nvCxnSpPr>
        <xdr:cNvPr id="265" name="直線コネクタ 264"/>
        <xdr:cNvCxnSpPr/>
      </xdr:nvCxnSpPr>
      <xdr:spPr>
        <a:xfrm>
          <a:off x="13512800" y="1376045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5" name="楕円 274"/>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80027</xdr:rowOff>
    </xdr:from>
    <xdr:ext cx="762000" cy="259045"/>
    <xdr:sp macro="" textlink="">
      <xdr:nvSpPr>
        <xdr:cNvPr id="276" name="給与水準   （国との比較）該当値テキスト"/>
        <xdr:cNvSpPr txBox="1"/>
      </xdr:nvSpPr>
      <xdr:spPr>
        <a:xfrm>
          <a:off x="17106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29029</xdr:rowOff>
    </xdr:from>
    <xdr:to>
      <xdr:col>77</xdr:col>
      <xdr:colOff>95250</xdr:colOff>
      <xdr:row>81</xdr:row>
      <xdr:rowOff>130629</xdr:rowOff>
    </xdr:to>
    <xdr:sp macro="" textlink="">
      <xdr:nvSpPr>
        <xdr:cNvPr id="277" name="楕円 276"/>
        <xdr:cNvSpPr/>
      </xdr:nvSpPr>
      <xdr:spPr>
        <a:xfrm>
          <a:off x="16129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140806</xdr:rowOff>
    </xdr:from>
    <xdr:ext cx="736600" cy="259045"/>
    <xdr:sp macro="" textlink="">
      <xdr:nvSpPr>
        <xdr:cNvPr id="278" name="テキスト ボックス 277"/>
        <xdr:cNvSpPr txBox="1"/>
      </xdr:nvSpPr>
      <xdr:spPr>
        <a:xfrm>
          <a:off x="15798800" y="13685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9" name="楕円 278"/>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0" name="テキスト ボックス 279"/>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132443</xdr:rowOff>
    </xdr:from>
    <xdr:to>
      <xdr:col>68</xdr:col>
      <xdr:colOff>203200</xdr:colOff>
      <xdr:row>82</xdr:row>
      <xdr:rowOff>62593</xdr:rowOff>
    </xdr:to>
    <xdr:sp macro="" textlink="">
      <xdr:nvSpPr>
        <xdr:cNvPr id="281" name="楕円 280"/>
        <xdr:cNvSpPr/>
      </xdr:nvSpPr>
      <xdr:spPr>
        <a:xfrm>
          <a:off x="14351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72770</xdr:rowOff>
    </xdr:from>
    <xdr:ext cx="762000" cy="259045"/>
    <xdr:sp macro="" textlink="">
      <xdr:nvSpPr>
        <xdr:cNvPr id="282" name="テキスト ボックス 281"/>
        <xdr:cNvSpPr txBox="1"/>
      </xdr:nvSpPr>
      <xdr:spPr>
        <a:xfrm>
          <a:off x="14020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165100</xdr:rowOff>
    </xdr:from>
    <xdr:to>
      <xdr:col>64</xdr:col>
      <xdr:colOff>152400</xdr:colOff>
      <xdr:row>80</xdr:row>
      <xdr:rowOff>95250</xdr:rowOff>
    </xdr:to>
    <xdr:sp macro="" textlink="">
      <xdr:nvSpPr>
        <xdr:cNvPr id="283" name="楕円 282"/>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105427</xdr:rowOff>
    </xdr:from>
    <xdr:ext cx="762000" cy="259045"/>
    <xdr:sp macro="" textlink="">
      <xdr:nvSpPr>
        <xdr:cNvPr id="284" name="テキスト ボックス 283"/>
        <xdr:cNvSpPr txBox="1"/>
      </xdr:nvSpPr>
      <xdr:spPr>
        <a:xfrm>
          <a:off x="1313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「行財政運営方針」に従い職員数を削減してきたが、近年の職員数はほぼ横ばいである。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今後も行政課題に対応した職員配置をしつつも、指定管理者制度や事務の適正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126873</xdr:rowOff>
    </xdr:from>
    <xdr:to>
      <xdr:col>81</xdr:col>
      <xdr:colOff>44450</xdr:colOff>
      <xdr:row>59</xdr:row>
      <xdr:rowOff>144569</xdr:rowOff>
    </xdr:to>
    <xdr:cxnSp macro="">
      <xdr:nvCxnSpPr>
        <xdr:cNvPr id="319" name="直線コネクタ 318"/>
        <xdr:cNvCxnSpPr/>
      </xdr:nvCxnSpPr>
      <xdr:spPr>
        <a:xfrm>
          <a:off x="16179800" y="10242423"/>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115612</xdr:rowOff>
    </xdr:from>
    <xdr:to>
      <xdr:col>77</xdr:col>
      <xdr:colOff>44450</xdr:colOff>
      <xdr:row>59</xdr:row>
      <xdr:rowOff>126873</xdr:rowOff>
    </xdr:to>
    <xdr:cxnSp macro="">
      <xdr:nvCxnSpPr>
        <xdr:cNvPr id="322" name="直線コネクタ 321"/>
        <xdr:cNvCxnSpPr/>
      </xdr:nvCxnSpPr>
      <xdr:spPr>
        <a:xfrm>
          <a:off x="15290800" y="10231162"/>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114004</xdr:rowOff>
    </xdr:from>
    <xdr:to>
      <xdr:col>72</xdr:col>
      <xdr:colOff>203200</xdr:colOff>
      <xdr:row>59</xdr:row>
      <xdr:rowOff>115612</xdr:rowOff>
    </xdr:to>
    <xdr:cxnSp macro="">
      <xdr:nvCxnSpPr>
        <xdr:cNvPr id="325" name="直線コネクタ 324"/>
        <xdr:cNvCxnSpPr/>
      </xdr:nvCxnSpPr>
      <xdr:spPr>
        <a:xfrm>
          <a:off x="14401800" y="10229554"/>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103547</xdr:rowOff>
    </xdr:from>
    <xdr:to>
      <xdr:col>68</xdr:col>
      <xdr:colOff>152400</xdr:colOff>
      <xdr:row>59</xdr:row>
      <xdr:rowOff>114004</xdr:rowOff>
    </xdr:to>
    <xdr:cxnSp macro="">
      <xdr:nvCxnSpPr>
        <xdr:cNvPr id="328" name="直線コネクタ 327"/>
        <xdr:cNvCxnSpPr/>
      </xdr:nvCxnSpPr>
      <xdr:spPr>
        <a:xfrm>
          <a:off x="13512800" y="10219097"/>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93769</xdr:rowOff>
    </xdr:from>
    <xdr:to>
      <xdr:col>81</xdr:col>
      <xdr:colOff>95250</xdr:colOff>
      <xdr:row>60</xdr:row>
      <xdr:rowOff>23919</xdr:rowOff>
    </xdr:to>
    <xdr:sp macro="" textlink="">
      <xdr:nvSpPr>
        <xdr:cNvPr id="338" name="楕円 337"/>
        <xdr:cNvSpPr/>
      </xdr:nvSpPr>
      <xdr:spPr>
        <a:xfrm>
          <a:off x="169672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110296</xdr:rowOff>
    </xdr:from>
    <xdr:ext cx="762000" cy="259045"/>
    <xdr:sp macro="" textlink="">
      <xdr:nvSpPr>
        <xdr:cNvPr id="339" name="定員管理の状況該当値テキスト"/>
        <xdr:cNvSpPr txBox="1"/>
      </xdr:nvSpPr>
      <xdr:spPr>
        <a:xfrm>
          <a:off x="17106900" y="1005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76073</xdr:rowOff>
    </xdr:from>
    <xdr:to>
      <xdr:col>77</xdr:col>
      <xdr:colOff>95250</xdr:colOff>
      <xdr:row>60</xdr:row>
      <xdr:rowOff>6223</xdr:rowOff>
    </xdr:to>
    <xdr:sp macro="" textlink="">
      <xdr:nvSpPr>
        <xdr:cNvPr id="340" name="楕円 339"/>
        <xdr:cNvSpPr/>
      </xdr:nvSpPr>
      <xdr:spPr>
        <a:xfrm>
          <a:off x="161290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16400</xdr:rowOff>
    </xdr:from>
    <xdr:ext cx="736600" cy="259045"/>
    <xdr:sp macro="" textlink="">
      <xdr:nvSpPr>
        <xdr:cNvPr id="341" name="テキスト ボックス 340"/>
        <xdr:cNvSpPr txBox="1"/>
      </xdr:nvSpPr>
      <xdr:spPr>
        <a:xfrm>
          <a:off x="15798800" y="996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64812</xdr:rowOff>
    </xdr:from>
    <xdr:to>
      <xdr:col>73</xdr:col>
      <xdr:colOff>44450</xdr:colOff>
      <xdr:row>59</xdr:row>
      <xdr:rowOff>166412</xdr:rowOff>
    </xdr:to>
    <xdr:sp macro="" textlink="">
      <xdr:nvSpPr>
        <xdr:cNvPr id="342" name="楕円 341"/>
        <xdr:cNvSpPr/>
      </xdr:nvSpPr>
      <xdr:spPr>
        <a:xfrm>
          <a:off x="15240000" y="101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5139</xdr:rowOff>
    </xdr:from>
    <xdr:ext cx="762000" cy="259045"/>
    <xdr:sp macro="" textlink="">
      <xdr:nvSpPr>
        <xdr:cNvPr id="343" name="テキスト ボックス 342"/>
        <xdr:cNvSpPr txBox="1"/>
      </xdr:nvSpPr>
      <xdr:spPr>
        <a:xfrm>
          <a:off x="14909800" y="994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63204</xdr:rowOff>
    </xdr:from>
    <xdr:to>
      <xdr:col>68</xdr:col>
      <xdr:colOff>203200</xdr:colOff>
      <xdr:row>59</xdr:row>
      <xdr:rowOff>164804</xdr:rowOff>
    </xdr:to>
    <xdr:sp macro="" textlink="">
      <xdr:nvSpPr>
        <xdr:cNvPr id="344" name="楕円 343"/>
        <xdr:cNvSpPr/>
      </xdr:nvSpPr>
      <xdr:spPr>
        <a:xfrm>
          <a:off x="14351000" y="101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3531</xdr:rowOff>
    </xdr:from>
    <xdr:ext cx="762000" cy="259045"/>
    <xdr:sp macro="" textlink="">
      <xdr:nvSpPr>
        <xdr:cNvPr id="345" name="テキスト ボックス 344"/>
        <xdr:cNvSpPr txBox="1"/>
      </xdr:nvSpPr>
      <xdr:spPr>
        <a:xfrm>
          <a:off x="14020800" y="994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52747</xdr:rowOff>
    </xdr:from>
    <xdr:to>
      <xdr:col>64</xdr:col>
      <xdr:colOff>152400</xdr:colOff>
      <xdr:row>59</xdr:row>
      <xdr:rowOff>154347</xdr:rowOff>
    </xdr:to>
    <xdr:sp macro="" textlink="">
      <xdr:nvSpPr>
        <xdr:cNvPr id="346" name="楕円 345"/>
        <xdr:cNvSpPr/>
      </xdr:nvSpPr>
      <xdr:spPr>
        <a:xfrm>
          <a:off x="13462000" y="101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164524</xdr:rowOff>
    </xdr:from>
    <xdr:ext cx="762000" cy="259045"/>
    <xdr:sp macro="" textlink="">
      <xdr:nvSpPr>
        <xdr:cNvPr id="347" name="テキスト ボックス 346"/>
        <xdr:cNvSpPr txBox="1"/>
      </xdr:nvSpPr>
      <xdr:spPr>
        <a:xfrm>
          <a:off x="13131800" y="99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実質公債費比率は昨年度に比べて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下がり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年々数値は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類似団体内平均よりは依然として高い状態である。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今後も施設の老朽化対策等に係る普通建設事業費の増が見込まれるため、より計画的な財政運営に努める必要がある。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48154</xdr:rowOff>
    </xdr:from>
    <xdr:to>
      <xdr:col>81</xdr:col>
      <xdr:colOff>44450</xdr:colOff>
      <xdr:row>37</xdr:row>
      <xdr:rowOff>88371</xdr:rowOff>
    </xdr:to>
    <xdr:cxnSp macro="">
      <xdr:nvCxnSpPr>
        <xdr:cNvPr id="381" name="直線コネクタ 380"/>
        <xdr:cNvCxnSpPr/>
      </xdr:nvCxnSpPr>
      <xdr:spPr>
        <a:xfrm flipV="1">
          <a:off x="16179800" y="6391804"/>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88371</xdr:rowOff>
    </xdr:from>
    <xdr:to>
      <xdr:col>77</xdr:col>
      <xdr:colOff>44450</xdr:colOff>
      <xdr:row>37</xdr:row>
      <xdr:rowOff>98425</xdr:rowOff>
    </xdr:to>
    <xdr:cxnSp macro="">
      <xdr:nvCxnSpPr>
        <xdr:cNvPr id="384" name="直線コネクタ 383"/>
        <xdr:cNvCxnSpPr/>
      </xdr:nvCxnSpPr>
      <xdr:spPr>
        <a:xfrm flipV="1">
          <a:off x="15290800" y="64320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98425</xdr:rowOff>
    </xdr:from>
    <xdr:to>
      <xdr:col>72</xdr:col>
      <xdr:colOff>203200</xdr:colOff>
      <xdr:row>37</xdr:row>
      <xdr:rowOff>120544</xdr:rowOff>
    </xdr:to>
    <xdr:cxnSp macro="">
      <xdr:nvCxnSpPr>
        <xdr:cNvPr id="387" name="直線コネクタ 386"/>
        <xdr:cNvCxnSpPr/>
      </xdr:nvCxnSpPr>
      <xdr:spPr>
        <a:xfrm flipV="1">
          <a:off x="14401800" y="644207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120544</xdr:rowOff>
    </xdr:from>
    <xdr:to>
      <xdr:col>68</xdr:col>
      <xdr:colOff>152400</xdr:colOff>
      <xdr:row>37</xdr:row>
      <xdr:rowOff>150707</xdr:rowOff>
    </xdr:to>
    <xdr:cxnSp macro="">
      <xdr:nvCxnSpPr>
        <xdr:cNvPr id="390" name="直線コネクタ 389"/>
        <xdr:cNvCxnSpPr/>
      </xdr:nvCxnSpPr>
      <xdr:spPr>
        <a:xfrm flipV="1">
          <a:off x="13512800" y="646419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168804</xdr:rowOff>
    </xdr:from>
    <xdr:to>
      <xdr:col>81</xdr:col>
      <xdr:colOff>95250</xdr:colOff>
      <xdr:row>37</xdr:row>
      <xdr:rowOff>98954</xdr:rowOff>
    </xdr:to>
    <xdr:sp macro="" textlink="">
      <xdr:nvSpPr>
        <xdr:cNvPr id="400" name="楕円 399"/>
        <xdr:cNvSpPr/>
      </xdr:nvSpPr>
      <xdr:spPr>
        <a:xfrm>
          <a:off x="169672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140881</xdr:rowOff>
    </xdr:from>
    <xdr:ext cx="762000" cy="259045"/>
    <xdr:sp macro="" textlink="">
      <xdr:nvSpPr>
        <xdr:cNvPr id="401" name="公債費負担の状況該当値テキスト"/>
        <xdr:cNvSpPr txBox="1"/>
      </xdr:nvSpPr>
      <xdr:spPr>
        <a:xfrm>
          <a:off x="17106900" y="63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37571</xdr:rowOff>
    </xdr:from>
    <xdr:to>
      <xdr:col>77</xdr:col>
      <xdr:colOff>95250</xdr:colOff>
      <xdr:row>37</xdr:row>
      <xdr:rowOff>139171</xdr:rowOff>
    </xdr:to>
    <xdr:sp macro="" textlink="">
      <xdr:nvSpPr>
        <xdr:cNvPr id="402" name="楕円 401"/>
        <xdr:cNvSpPr/>
      </xdr:nvSpPr>
      <xdr:spPr>
        <a:xfrm>
          <a:off x="16129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123948</xdr:rowOff>
    </xdr:from>
    <xdr:ext cx="736600" cy="259045"/>
    <xdr:sp macro="" textlink="">
      <xdr:nvSpPr>
        <xdr:cNvPr id="403" name="テキスト ボックス 402"/>
        <xdr:cNvSpPr txBox="1"/>
      </xdr:nvSpPr>
      <xdr:spPr>
        <a:xfrm>
          <a:off x="15798800" y="6467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47625</xdr:rowOff>
    </xdr:from>
    <xdr:to>
      <xdr:col>73</xdr:col>
      <xdr:colOff>44450</xdr:colOff>
      <xdr:row>37</xdr:row>
      <xdr:rowOff>149225</xdr:rowOff>
    </xdr:to>
    <xdr:sp macro="" textlink="">
      <xdr:nvSpPr>
        <xdr:cNvPr id="404" name="楕円 403"/>
        <xdr:cNvSpPr/>
      </xdr:nvSpPr>
      <xdr:spPr>
        <a:xfrm>
          <a:off x="15240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134002</xdr:rowOff>
    </xdr:from>
    <xdr:ext cx="762000" cy="259045"/>
    <xdr:sp macro="" textlink="">
      <xdr:nvSpPr>
        <xdr:cNvPr id="405" name="テキスト ボックス 404"/>
        <xdr:cNvSpPr txBox="1"/>
      </xdr:nvSpPr>
      <xdr:spPr>
        <a:xfrm>
          <a:off x="14909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69744</xdr:rowOff>
    </xdr:from>
    <xdr:to>
      <xdr:col>68</xdr:col>
      <xdr:colOff>203200</xdr:colOff>
      <xdr:row>37</xdr:row>
      <xdr:rowOff>171345</xdr:rowOff>
    </xdr:to>
    <xdr:sp macro="" textlink="">
      <xdr:nvSpPr>
        <xdr:cNvPr id="406" name="楕円 405"/>
        <xdr:cNvSpPr/>
      </xdr:nvSpPr>
      <xdr:spPr>
        <a:xfrm>
          <a:off x="14351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156121</xdr:rowOff>
    </xdr:from>
    <xdr:ext cx="762000" cy="259045"/>
    <xdr:sp macro="" textlink="">
      <xdr:nvSpPr>
        <xdr:cNvPr id="407" name="テキスト ボックス 406"/>
        <xdr:cNvSpPr txBox="1"/>
      </xdr:nvSpPr>
      <xdr:spPr>
        <a:xfrm>
          <a:off x="14020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99907</xdr:rowOff>
    </xdr:from>
    <xdr:to>
      <xdr:col>64</xdr:col>
      <xdr:colOff>152400</xdr:colOff>
      <xdr:row>38</xdr:row>
      <xdr:rowOff>30057</xdr:rowOff>
    </xdr:to>
    <xdr:sp macro="" textlink="">
      <xdr:nvSpPr>
        <xdr:cNvPr id="408" name="楕円 407"/>
        <xdr:cNvSpPr/>
      </xdr:nvSpPr>
      <xdr:spPr>
        <a:xfrm>
          <a:off x="13462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14833</xdr:rowOff>
    </xdr:from>
    <xdr:ext cx="762000" cy="259045"/>
    <xdr:sp macro="" textlink="">
      <xdr:nvSpPr>
        <xdr:cNvPr id="409" name="テキスト ボックス 408"/>
        <xdr:cNvSpPr txBox="1"/>
      </xdr:nvSpPr>
      <xdr:spPr>
        <a:xfrm>
          <a:off x="131318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将来負担比率は昨年度に比べて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％となった。主な要因として、財政調整基金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の取崩しのため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平均より高い数値であることから、今後も起債発行の抑制や充当可能基金の積み立て等により、将来負担の軽減に努める。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21449</xdr:rowOff>
    </xdr:from>
    <xdr:to>
      <xdr:col>81</xdr:col>
      <xdr:colOff>44450</xdr:colOff>
      <xdr:row>15</xdr:row>
      <xdr:rowOff>68368</xdr:rowOff>
    </xdr:to>
    <xdr:cxnSp macro="">
      <xdr:nvCxnSpPr>
        <xdr:cNvPr id="443" name="直線コネクタ 442"/>
        <xdr:cNvCxnSpPr/>
      </xdr:nvCxnSpPr>
      <xdr:spPr>
        <a:xfrm>
          <a:off x="16179800" y="2593199"/>
          <a:ext cx="8382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21449</xdr:rowOff>
    </xdr:from>
    <xdr:to>
      <xdr:col>77</xdr:col>
      <xdr:colOff>44450</xdr:colOff>
      <xdr:row>15</xdr:row>
      <xdr:rowOff>65687</xdr:rowOff>
    </xdr:to>
    <xdr:cxnSp macro="">
      <xdr:nvCxnSpPr>
        <xdr:cNvPr id="446" name="直線コネクタ 445"/>
        <xdr:cNvCxnSpPr/>
      </xdr:nvCxnSpPr>
      <xdr:spPr>
        <a:xfrm flipV="1">
          <a:off x="15290800" y="259319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65687</xdr:rowOff>
    </xdr:from>
    <xdr:to>
      <xdr:col>72</xdr:col>
      <xdr:colOff>203200</xdr:colOff>
      <xdr:row>17</xdr:row>
      <xdr:rowOff>5644</xdr:rowOff>
    </xdr:to>
    <xdr:cxnSp macro="">
      <xdr:nvCxnSpPr>
        <xdr:cNvPr id="449" name="直線コネクタ 448"/>
        <xdr:cNvCxnSpPr/>
      </xdr:nvCxnSpPr>
      <xdr:spPr>
        <a:xfrm flipV="1">
          <a:off x="14401800" y="2637437"/>
          <a:ext cx="889000" cy="28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5644</xdr:rowOff>
    </xdr:from>
    <xdr:to>
      <xdr:col>68</xdr:col>
      <xdr:colOff>152400</xdr:colOff>
      <xdr:row>17</xdr:row>
      <xdr:rowOff>142381</xdr:rowOff>
    </xdr:to>
    <xdr:cxnSp macro="">
      <xdr:nvCxnSpPr>
        <xdr:cNvPr id="452" name="直線コネクタ 451"/>
        <xdr:cNvCxnSpPr/>
      </xdr:nvCxnSpPr>
      <xdr:spPr>
        <a:xfrm flipV="1">
          <a:off x="13512800" y="2920294"/>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17568</xdr:rowOff>
    </xdr:from>
    <xdr:to>
      <xdr:col>81</xdr:col>
      <xdr:colOff>95250</xdr:colOff>
      <xdr:row>15</xdr:row>
      <xdr:rowOff>119168</xdr:rowOff>
    </xdr:to>
    <xdr:sp macro="" textlink="">
      <xdr:nvSpPr>
        <xdr:cNvPr id="462" name="楕円 461"/>
        <xdr:cNvSpPr/>
      </xdr:nvSpPr>
      <xdr:spPr>
        <a:xfrm>
          <a:off x="169672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161095</xdr:rowOff>
    </xdr:from>
    <xdr:ext cx="762000" cy="259045"/>
    <xdr:sp macro="" textlink="">
      <xdr:nvSpPr>
        <xdr:cNvPr id="463" name="将来負担の状況該当値テキスト"/>
        <xdr:cNvSpPr txBox="1"/>
      </xdr:nvSpPr>
      <xdr:spPr>
        <a:xfrm>
          <a:off x="17106900" y="256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142099</xdr:rowOff>
    </xdr:from>
    <xdr:to>
      <xdr:col>77</xdr:col>
      <xdr:colOff>95250</xdr:colOff>
      <xdr:row>15</xdr:row>
      <xdr:rowOff>72249</xdr:rowOff>
    </xdr:to>
    <xdr:sp macro="" textlink="">
      <xdr:nvSpPr>
        <xdr:cNvPr id="464" name="楕円 463"/>
        <xdr:cNvSpPr/>
      </xdr:nvSpPr>
      <xdr:spPr>
        <a:xfrm>
          <a:off x="16129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57026</xdr:rowOff>
    </xdr:from>
    <xdr:ext cx="736600" cy="259045"/>
    <xdr:sp macro="" textlink="">
      <xdr:nvSpPr>
        <xdr:cNvPr id="465" name="テキスト ボックス 464"/>
        <xdr:cNvSpPr txBox="1"/>
      </xdr:nvSpPr>
      <xdr:spPr>
        <a:xfrm>
          <a:off x="15798800" y="262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14887</xdr:rowOff>
    </xdr:from>
    <xdr:to>
      <xdr:col>73</xdr:col>
      <xdr:colOff>44450</xdr:colOff>
      <xdr:row>15</xdr:row>
      <xdr:rowOff>116487</xdr:rowOff>
    </xdr:to>
    <xdr:sp macro="" textlink="">
      <xdr:nvSpPr>
        <xdr:cNvPr id="466" name="楕円 465"/>
        <xdr:cNvSpPr/>
      </xdr:nvSpPr>
      <xdr:spPr>
        <a:xfrm>
          <a:off x="15240000" y="25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101264</xdr:rowOff>
    </xdr:from>
    <xdr:ext cx="762000" cy="259045"/>
    <xdr:sp macro="" textlink="">
      <xdr:nvSpPr>
        <xdr:cNvPr id="467" name="テキスト ボックス 466"/>
        <xdr:cNvSpPr txBox="1"/>
      </xdr:nvSpPr>
      <xdr:spPr>
        <a:xfrm>
          <a:off x="14909800" y="26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126294</xdr:rowOff>
    </xdr:from>
    <xdr:to>
      <xdr:col>68</xdr:col>
      <xdr:colOff>203200</xdr:colOff>
      <xdr:row>17</xdr:row>
      <xdr:rowOff>56444</xdr:rowOff>
    </xdr:to>
    <xdr:sp macro="" textlink="">
      <xdr:nvSpPr>
        <xdr:cNvPr id="468" name="楕円 467"/>
        <xdr:cNvSpPr/>
      </xdr:nvSpPr>
      <xdr:spPr>
        <a:xfrm>
          <a:off x="14351000" y="28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41221</xdr:rowOff>
    </xdr:from>
    <xdr:ext cx="762000" cy="259045"/>
    <xdr:sp macro="" textlink="">
      <xdr:nvSpPr>
        <xdr:cNvPr id="469" name="テキスト ボックス 468"/>
        <xdr:cNvSpPr txBox="1"/>
      </xdr:nvSpPr>
      <xdr:spPr>
        <a:xfrm>
          <a:off x="14020800" y="295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91581</xdr:rowOff>
    </xdr:from>
    <xdr:to>
      <xdr:col>64</xdr:col>
      <xdr:colOff>152400</xdr:colOff>
      <xdr:row>18</xdr:row>
      <xdr:rowOff>21731</xdr:rowOff>
    </xdr:to>
    <xdr:sp macro="" textlink="">
      <xdr:nvSpPr>
        <xdr:cNvPr id="470" name="楕円 469"/>
        <xdr:cNvSpPr/>
      </xdr:nvSpPr>
      <xdr:spPr>
        <a:xfrm>
          <a:off x="13462000" y="300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6508</xdr:rowOff>
    </xdr:from>
    <xdr:ext cx="762000" cy="259045"/>
    <xdr:sp macro="" textlink="">
      <xdr:nvSpPr>
        <xdr:cNvPr id="471" name="テキスト ボックス 470"/>
        <xdr:cNvSpPr txBox="1"/>
      </xdr:nvSpPr>
      <xdr:spPr>
        <a:xfrm>
          <a:off x="13131800" y="309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30,428
30,170
217.05
21,925,943
20,746,540
1,058,693
9,185,827
12,349,651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ポイント上がり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で、類似団体内平均に比べて低い状態である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主な要因は職員給の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増及び会計年度任用職員に対する報酬・手当の増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今後も財政状況を踏まえた上で適正な給与水準を維持していく。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8128</xdr:rowOff>
    </xdr:to>
    <xdr:cxnSp macro="">
      <xdr:nvCxnSpPr>
        <xdr:cNvPr id="64" name="直線コネクタ 63"/>
        <xdr:cNvCxnSpPr/>
      </xdr:nvCxnSpPr>
      <xdr:spPr>
        <a:xfrm>
          <a:off x="3987800" y="61163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156718</xdr:rowOff>
    </xdr:to>
    <xdr:cxnSp macro="">
      <xdr:nvCxnSpPr>
        <xdr:cNvPr id="67" name="直線コネクタ 66"/>
        <xdr:cNvCxnSpPr/>
      </xdr:nvCxnSpPr>
      <xdr:spPr>
        <a:xfrm flipV="1">
          <a:off x="3098800" y="61163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156718</xdr:rowOff>
    </xdr:to>
    <xdr:cxnSp macro="">
      <xdr:nvCxnSpPr>
        <xdr:cNvPr id="70" name="直線コネクタ 69"/>
        <xdr:cNvCxnSpPr/>
      </xdr:nvCxnSpPr>
      <xdr:spPr>
        <a:xfrm>
          <a:off x="2209800" y="6111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36</xdr:row>
      <xdr:rowOff>8128</xdr:rowOff>
    </xdr:to>
    <xdr:cxnSp macro="">
      <xdr:nvCxnSpPr>
        <xdr:cNvPr id="73" name="直線コネクタ 72"/>
        <xdr:cNvCxnSpPr/>
      </xdr:nvCxnSpPr>
      <xdr:spPr>
        <a:xfrm flipV="1">
          <a:off x="1320800" y="61117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6" name="テキスト ボックス 85"/>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xdr:cNvSpPr/>
      </xdr:nvSpPr>
      <xdr:spPr>
        <a:xfrm>
          <a:off x="1270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69105</xdr:rowOff>
    </xdr:from>
    <xdr:ext cx="762000" cy="259045"/>
    <xdr:sp macro="" textlink="">
      <xdr:nvSpPr>
        <xdr:cNvPr id="92" name="テキスト ボックス 91"/>
        <xdr:cNvSpPr txBox="1"/>
      </xdr:nvSpPr>
      <xdr:spPr>
        <a:xfrm>
          <a:off x="939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上がり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黒石市役所わのまちセンターや黒石中学校給食調理場の完成に伴う備品購入費の増大や、電子計算機保守等による委託料が増大していることが挙げられる。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今後も事業内容の精査により物件費の抑制、削減に努めたい。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130810</xdr:rowOff>
    </xdr:to>
    <xdr:cxnSp macro="">
      <xdr:nvCxnSpPr>
        <xdr:cNvPr id="125" name="直線コネクタ 124"/>
        <xdr:cNvCxnSpPr/>
      </xdr:nvCxnSpPr>
      <xdr:spPr>
        <a:xfrm>
          <a:off x="15671800" y="2664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92710</xdr:rowOff>
    </xdr:to>
    <xdr:cxnSp macro="">
      <xdr:nvCxnSpPr>
        <xdr:cNvPr id="128" name="直線コネクタ 127"/>
        <xdr:cNvCxnSpPr/>
      </xdr:nvCxnSpPr>
      <xdr:spPr>
        <a:xfrm>
          <a:off x="14782800" y="264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69850</xdr:rowOff>
    </xdr:to>
    <xdr:cxnSp macro="">
      <xdr:nvCxnSpPr>
        <xdr:cNvPr id="131" name="直線コネクタ 130"/>
        <xdr:cNvCxnSpPr/>
      </xdr:nvCxnSpPr>
      <xdr:spPr>
        <a:xfrm>
          <a:off x="13893800" y="258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16</xdr:row>
      <xdr:rowOff>12700</xdr:rowOff>
    </xdr:to>
    <xdr:cxnSp macro="">
      <xdr:nvCxnSpPr>
        <xdr:cNvPr id="134" name="直線コネクタ 133"/>
        <xdr:cNvCxnSpPr/>
      </xdr:nvCxnSpPr>
      <xdr:spPr>
        <a:xfrm flipV="1">
          <a:off x="13004800" y="25882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8" name="楕円 147"/>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49" name="テキスト ボックス 148"/>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0" name="楕円 149"/>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77487</xdr:rowOff>
    </xdr:from>
    <xdr:ext cx="762000" cy="259045"/>
    <xdr:sp macro="" textlink="">
      <xdr:nvSpPr>
        <xdr:cNvPr id="151" name="テキスト ボックス 150"/>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で、類似団体内平均より高い状態である。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医療扶助費、障害福祉サービス費及び子どものための教育保育給付費など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削減が難しい経費であるため、他経費の節減による一般財源の確保に努めたい。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58</xdr:row>
      <xdr:rowOff>39915</xdr:rowOff>
    </xdr:to>
    <xdr:cxnSp macro="">
      <xdr:nvCxnSpPr>
        <xdr:cNvPr id="188" name="直線コネクタ 187"/>
        <xdr:cNvCxnSpPr/>
      </xdr:nvCxnSpPr>
      <xdr:spPr>
        <a:xfrm>
          <a:off x="3987800" y="98533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58</xdr:row>
      <xdr:rowOff>61685</xdr:rowOff>
    </xdr:to>
    <xdr:cxnSp macro="">
      <xdr:nvCxnSpPr>
        <xdr:cNvPr id="191" name="直線コネクタ 190"/>
        <xdr:cNvCxnSpPr/>
      </xdr:nvCxnSpPr>
      <xdr:spPr>
        <a:xfrm flipV="1">
          <a:off x="3098800" y="98533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58</xdr:row>
      <xdr:rowOff>61685</xdr:rowOff>
    </xdr:to>
    <xdr:cxnSp macro="">
      <xdr:nvCxnSpPr>
        <xdr:cNvPr id="194" name="直線コネクタ 193"/>
        <xdr:cNvCxnSpPr/>
      </xdr:nvCxnSpPr>
      <xdr:spPr>
        <a:xfrm>
          <a:off x="2209800" y="98533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146050</xdr:rowOff>
    </xdr:to>
    <xdr:cxnSp macro="">
      <xdr:nvCxnSpPr>
        <xdr:cNvPr id="197" name="直線コネクタ 196"/>
        <xdr:cNvCxnSpPr/>
      </xdr:nvCxnSpPr>
      <xdr:spPr>
        <a:xfrm flipV="1">
          <a:off x="1320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07" name="楕円 206"/>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08" name="扶助費該当値テキスト"/>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1" name="楕円 210"/>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2" name="テキスト ボックス 211"/>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3" name="楕円 212"/>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4" name="テキスト ボックス 213"/>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その他に関しては、昨年度に比べ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ポイント上がり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主な要因は維持補修費の増であり、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除雪対策事業の除排雪用機械等借上料の増などによるものである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60</xdr:row>
      <xdr:rowOff>25400</xdr:rowOff>
    </xdr:to>
    <xdr:cxnSp macro="">
      <xdr:nvCxnSpPr>
        <xdr:cNvPr id="249" name="直線コネクタ 248"/>
        <xdr:cNvCxnSpPr/>
      </xdr:nvCxnSpPr>
      <xdr:spPr>
        <a:xfrm>
          <a:off x="15671800" y="101473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60</xdr:row>
      <xdr:rowOff>152400</xdr:rowOff>
    </xdr:to>
    <xdr:cxnSp macro="">
      <xdr:nvCxnSpPr>
        <xdr:cNvPr id="252" name="直線コネクタ 251"/>
        <xdr:cNvCxnSpPr/>
      </xdr:nvCxnSpPr>
      <xdr:spPr>
        <a:xfrm flipV="1">
          <a:off x="14782800" y="101473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152400</xdr:rowOff>
    </xdr:to>
    <xdr:cxnSp macro="">
      <xdr:nvCxnSpPr>
        <xdr:cNvPr id="255" name="直線コネクタ 254"/>
        <xdr:cNvCxnSpPr/>
      </xdr:nvCxnSpPr>
      <xdr:spPr>
        <a:xfrm>
          <a:off x="13893800" y="10274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158750</xdr:rowOff>
    </xdr:from>
    <xdr:to>
      <xdr:col>69</xdr:col>
      <xdr:colOff>92075</xdr:colOff>
      <xdr:row>60</xdr:row>
      <xdr:rowOff>38100</xdr:rowOff>
    </xdr:to>
    <xdr:cxnSp macro="">
      <xdr:nvCxnSpPr>
        <xdr:cNvPr id="258" name="直線コネクタ 257"/>
        <xdr:cNvCxnSpPr/>
      </xdr:nvCxnSpPr>
      <xdr:spPr>
        <a:xfrm flipV="1">
          <a:off x="13004800" y="10274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68" name="楕円 267"/>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69" name="その他該当値テキスト"/>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101600</xdr:rowOff>
    </xdr:from>
    <xdr:to>
      <xdr:col>74</xdr:col>
      <xdr:colOff>31750</xdr:colOff>
      <xdr:row>61</xdr:row>
      <xdr:rowOff>31750</xdr:rowOff>
    </xdr:to>
    <xdr:sp macro="" textlink="">
      <xdr:nvSpPr>
        <xdr:cNvPr id="272" name="楕円 271"/>
        <xdr:cNvSpPr/>
      </xdr:nvSpPr>
      <xdr:spPr>
        <a:xfrm>
          <a:off x="14732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16527</xdr:rowOff>
    </xdr:from>
    <xdr:ext cx="762000" cy="259045"/>
    <xdr:sp macro="" textlink="">
      <xdr:nvSpPr>
        <xdr:cNvPr id="273" name="テキスト ボックス 272"/>
        <xdr:cNvSpPr txBox="1"/>
      </xdr:nvSpPr>
      <xdr:spPr>
        <a:xfrm>
          <a:off x="14401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4" name="楕円 273"/>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5" name="テキスト ボックス 274"/>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158750</xdr:rowOff>
    </xdr:from>
    <xdr:to>
      <xdr:col>65</xdr:col>
      <xdr:colOff>53975</xdr:colOff>
      <xdr:row>60</xdr:row>
      <xdr:rowOff>88900</xdr:rowOff>
    </xdr:to>
    <xdr:sp macro="" textlink="">
      <xdr:nvSpPr>
        <xdr:cNvPr id="276" name="楕円 275"/>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73677</xdr:rowOff>
    </xdr:from>
    <xdr:ext cx="762000" cy="259045"/>
    <xdr:sp macro="" textlink="">
      <xdr:nvSpPr>
        <xdr:cNvPr id="277" name="テキスト ボックス 276"/>
        <xdr:cNvSpPr txBox="1"/>
      </xdr:nvSpPr>
      <xdr:spPr>
        <a:xfrm>
          <a:off x="12623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は昨年度に比べ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ポイント下がり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一部事務組合で行っている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ごみ処理業務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の負担金の減などがあったため減少しているが、依然として一部事務組合への負担金や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公営企業に対する補助金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が多額であり、類似団体内平均よりも高い状態である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全国平均、青森県平均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と比較しても高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い水準にあるので、経費抑制が必要である。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140716</xdr:rowOff>
    </xdr:to>
    <xdr:cxnSp macro="">
      <xdr:nvCxnSpPr>
        <xdr:cNvPr id="307" name="直線コネクタ 306"/>
        <xdr:cNvCxnSpPr/>
      </xdr:nvCxnSpPr>
      <xdr:spPr>
        <a:xfrm flipV="1">
          <a:off x="15671800" y="655523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140716</xdr:rowOff>
    </xdr:to>
    <xdr:cxnSp macro="">
      <xdr:nvCxnSpPr>
        <xdr:cNvPr id="310" name="直線コネクタ 309"/>
        <xdr:cNvCxnSpPr/>
      </xdr:nvCxnSpPr>
      <xdr:spPr>
        <a:xfrm>
          <a:off x="14782800" y="65140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76708</xdr:rowOff>
    </xdr:to>
    <xdr:cxnSp macro="">
      <xdr:nvCxnSpPr>
        <xdr:cNvPr id="313" name="直線コネクタ 312"/>
        <xdr:cNvCxnSpPr/>
      </xdr:nvCxnSpPr>
      <xdr:spPr>
        <a:xfrm flipV="1">
          <a:off x="13893800" y="65140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38</xdr:row>
      <xdr:rowOff>76708</xdr:rowOff>
    </xdr:to>
    <xdr:cxnSp macro="">
      <xdr:nvCxnSpPr>
        <xdr:cNvPr id="316" name="直線コネクタ 315"/>
        <xdr:cNvCxnSpPr/>
      </xdr:nvCxnSpPr>
      <xdr:spPr>
        <a:xfrm>
          <a:off x="13004800" y="64226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6" name="楕円 325"/>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7" name="補助費等該当値テキスト"/>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89916</xdr:rowOff>
    </xdr:from>
    <xdr:to>
      <xdr:col>78</xdr:col>
      <xdr:colOff>120650</xdr:colOff>
      <xdr:row>39</xdr:row>
      <xdr:rowOff>20066</xdr:rowOff>
    </xdr:to>
    <xdr:sp macro="" textlink="">
      <xdr:nvSpPr>
        <xdr:cNvPr id="328" name="楕円 327"/>
        <xdr:cNvSpPr/>
      </xdr:nvSpPr>
      <xdr:spPr>
        <a:xfrm>
          <a:off x="15621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4843</xdr:rowOff>
    </xdr:from>
    <xdr:ext cx="736600" cy="259045"/>
    <xdr:sp macro="" textlink="">
      <xdr:nvSpPr>
        <xdr:cNvPr id="329" name="テキスト ボックス 328"/>
        <xdr:cNvSpPr txBox="1"/>
      </xdr:nvSpPr>
      <xdr:spPr>
        <a:xfrm>
          <a:off x="15290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0" name="楕円 329"/>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1" name="テキスト ボックス 330"/>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32" name="楕円 331"/>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33" name="テキスト ボックス 332"/>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4" name="楕円 333"/>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5" name="テキスト ボックス 334"/>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下がり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過去の大型事業に対する償還が順次終了しているため徐々に減少しており、令和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年度で全国平均を下回った。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今後、公共施設の老朽化により普通建設事業費が増加していくことが見込まれるため、計画的な事業実施が求められる。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62230</xdr:rowOff>
    </xdr:from>
    <xdr:to>
      <xdr:col>24</xdr:col>
      <xdr:colOff>25400</xdr:colOff>
      <xdr:row>74</xdr:row>
      <xdr:rowOff>94615</xdr:rowOff>
    </xdr:to>
    <xdr:cxnSp macro="">
      <xdr:nvCxnSpPr>
        <xdr:cNvPr id="367" name="直線コネクタ 366"/>
        <xdr:cNvCxnSpPr/>
      </xdr:nvCxnSpPr>
      <xdr:spPr>
        <a:xfrm flipV="1">
          <a:off x="3987800" y="127495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94615</xdr:rowOff>
    </xdr:from>
    <xdr:to>
      <xdr:col>19</xdr:col>
      <xdr:colOff>187325</xdr:colOff>
      <xdr:row>74</xdr:row>
      <xdr:rowOff>125095</xdr:rowOff>
    </xdr:to>
    <xdr:cxnSp macro="">
      <xdr:nvCxnSpPr>
        <xdr:cNvPr id="370" name="直線コネクタ 369"/>
        <xdr:cNvCxnSpPr/>
      </xdr:nvCxnSpPr>
      <xdr:spPr>
        <a:xfrm flipV="1">
          <a:off x="3098800" y="127819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117475</xdr:rowOff>
    </xdr:from>
    <xdr:to>
      <xdr:col>15</xdr:col>
      <xdr:colOff>98425</xdr:colOff>
      <xdr:row>74</xdr:row>
      <xdr:rowOff>125095</xdr:rowOff>
    </xdr:to>
    <xdr:cxnSp macro="">
      <xdr:nvCxnSpPr>
        <xdr:cNvPr id="373" name="直線コネクタ 372"/>
        <xdr:cNvCxnSpPr/>
      </xdr:nvCxnSpPr>
      <xdr:spPr>
        <a:xfrm>
          <a:off x="2209800" y="128047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117475</xdr:rowOff>
    </xdr:from>
    <xdr:to>
      <xdr:col>11</xdr:col>
      <xdr:colOff>9525</xdr:colOff>
      <xdr:row>74</xdr:row>
      <xdr:rowOff>132715</xdr:rowOff>
    </xdr:to>
    <xdr:cxnSp macro="">
      <xdr:nvCxnSpPr>
        <xdr:cNvPr id="376" name="直線コネクタ 375"/>
        <xdr:cNvCxnSpPr/>
      </xdr:nvCxnSpPr>
      <xdr:spPr>
        <a:xfrm flipV="1">
          <a:off x="1320800" y="128047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xdr:rowOff>
    </xdr:from>
    <xdr:to>
      <xdr:col>24</xdr:col>
      <xdr:colOff>76200</xdr:colOff>
      <xdr:row>74</xdr:row>
      <xdr:rowOff>113030</xdr:rowOff>
    </xdr:to>
    <xdr:sp macro="" textlink="">
      <xdr:nvSpPr>
        <xdr:cNvPr id="386" name="楕円 385"/>
        <xdr:cNvSpPr/>
      </xdr:nvSpPr>
      <xdr:spPr>
        <a:xfrm>
          <a:off x="47752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91457</xdr:rowOff>
    </xdr:from>
    <xdr:ext cx="762000" cy="259045"/>
    <xdr:sp macro="" textlink="">
      <xdr:nvSpPr>
        <xdr:cNvPr id="387" name="公債費該当値テキスト"/>
        <xdr:cNvSpPr txBox="1"/>
      </xdr:nvSpPr>
      <xdr:spPr>
        <a:xfrm>
          <a:off x="4914900" y="1260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43815</xdr:rowOff>
    </xdr:from>
    <xdr:to>
      <xdr:col>20</xdr:col>
      <xdr:colOff>38100</xdr:colOff>
      <xdr:row>74</xdr:row>
      <xdr:rowOff>145415</xdr:rowOff>
    </xdr:to>
    <xdr:sp macro="" textlink="">
      <xdr:nvSpPr>
        <xdr:cNvPr id="388" name="楕円 387"/>
        <xdr:cNvSpPr/>
      </xdr:nvSpPr>
      <xdr:spPr>
        <a:xfrm>
          <a:off x="3937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155592</xdr:rowOff>
    </xdr:from>
    <xdr:ext cx="736600" cy="259045"/>
    <xdr:sp macro="" textlink="">
      <xdr:nvSpPr>
        <xdr:cNvPr id="389" name="テキスト ボックス 388"/>
        <xdr:cNvSpPr txBox="1"/>
      </xdr:nvSpPr>
      <xdr:spPr>
        <a:xfrm>
          <a:off x="3606800" y="12499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74295</xdr:rowOff>
    </xdr:from>
    <xdr:to>
      <xdr:col>15</xdr:col>
      <xdr:colOff>149225</xdr:colOff>
      <xdr:row>75</xdr:row>
      <xdr:rowOff>4445</xdr:rowOff>
    </xdr:to>
    <xdr:sp macro="" textlink="">
      <xdr:nvSpPr>
        <xdr:cNvPr id="390" name="楕円 389"/>
        <xdr:cNvSpPr/>
      </xdr:nvSpPr>
      <xdr:spPr>
        <a:xfrm>
          <a:off x="3048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14622</xdr:rowOff>
    </xdr:from>
    <xdr:ext cx="762000" cy="259045"/>
    <xdr:sp macro="" textlink="">
      <xdr:nvSpPr>
        <xdr:cNvPr id="391" name="テキスト ボックス 390"/>
        <xdr:cNvSpPr txBox="1"/>
      </xdr:nvSpPr>
      <xdr:spPr>
        <a:xfrm>
          <a:off x="2717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66675</xdr:rowOff>
    </xdr:from>
    <xdr:to>
      <xdr:col>11</xdr:col>
      <xdr:colOff>60325</xdr:colOff>
      <xdr:row>74</xdr:row>
      <xdr:rowOff>168275</xdr:rowOff>
    </xdr:to>
    <xdr:sp macro="" textlink="">
      <xdr:nvSpPr>
        <xdr:cNvPr id="392" name="楕円 391"/>
        <xdr:cNvSpPr/>
      </xdr:nvSpPr>
      <xdr:spPr>
        <a:xfrm>
          <a:off x="2159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7002</xdr:rowOff>
    </xdr:from>
    <xdr:ext cx="762000" cy="259045"/>
    <xdr:sp macro="" textlink="">
      <xdr:nvSpPr>
        <xdr:cNvPr id="393" name="テキスト ボックス 392"/>
        <xdr:cNvSpPr txBox="1"/>
      </xdr:nvSpPr>
      <xdr:spPr>
        <a:xfrm>
          <a:off x="1828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81915</xdr:rowOff>
    </xdr:from>
    <xdr:to>
      <xdr:col>6</xdr:col>
      <xdr:colOff>171450</xdr:colOff>
      <xdr:row>75</xdr:row>
      <xdr:rowOff>12065</xdr:rowOff>
    </xdr:to>
    <xdr:sp macro="" textlink="">
      <xdr:nvSpPr>
        <xdr:cNvPr id="394" name="楕円 393"/>
        <xdr:cNvSpPr/>
      </xdr:nvSpPr>
      <xdr:spPr>
        <a:xfrm>
          <a:off x="1270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22242</xdr:rowOff>
    </xdr:from>
    <xdr:ext cx="762000" cy="259045"/>
    <xdr:sp macro="" textlink="">
      <xdr:nvSpPr>
        <xdr:cNvPr id="395" name="テキスト ボックス 394"/>
        <xdr:cNvSpPr txBox="1"/>
      </xdr:nvSpPr>
      <xdr:spPr>
        <a:xfrm>
          <a:off x="939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人件費、扶助費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及び維持補修費などの増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により前年度よりも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事業の優先順位を明確にし、更なる経費圧縮により、住民負担軽減につながるよう努めたい。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152146</xdr:rowOff>
    </xdr:to>
    <xdr:cxnSp macro="">
      <xdr:nvCxnSpPr>
        <xdr:cNvPr id="426" name="直線コネクタ 425"/>
        <xdr:cNvCxnSpPr/>
      </xdr:nvCxnSpPr>
      <xdr:spPr>
        <a:xfrm>
          <a:off x="15671800" y="13253213"/>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106426</xdr:rowOff>
    </xdr:to>
    <xdr:cxnSp macro="">
      <xdr:nvCxnSpPr>
        <xdr:cNvPr id="429" name="直線コネクタ 428"/>
        <xdr:cNvCxnSpPr/>
      </xdr:nvCxnSpPr>
      <xdr:spPr>
        <a:xfrm flipV="1">
          <a:off x="14782800" y="132532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106426</xdr:rowOff>
    </xdr:to>
    <xdr:cxnSp macro="">
      <xdr:nvCxnSpPr>
        <xdr:cNvPr id="432" name="直線コネクタ 431"/>
        <xdr:cNvCxnSpPr/>
      </xdr:nvCxnSpPr>
      <xdr:spPr>
        <a:xfrm>
          <a:off x="13893800" y="131846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28702</xdr:rowOff>
    </xdr:to>
    <xdr:cxnSp macro="">
      <xdr:nvCxnSpPr>
        <xdr:cNvPr id="435" name="直線コネクタ 434"/>
        <xdr:cNvCxnSpPr/>
      </xdr:nvCxnSpPr>
      <xdr:spPr>
        <a:xfrm flipV="1">
          <a:off x="13004800" y="13184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5" name="楕円 444"/>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46" name="公債費以外該当値テキスト"/>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7" name="楕円 446"/>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48" name="テキスト ボックス 447"/>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49" name="楕円 448"/>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0" name="テキスト ボックス 449"/>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1" name="楕円 450"/>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52" name="テキスト ボックス 451"/>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3" name="楕円 452"/>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4" name="テキスト ボックス 453"/>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111493</xdr:rowOff>
    </xdr:from>
    <xdr:to>
      <xdr:col>29</xdr:col>
      <xdr:colOff>127000</xdr:colOff>
      <xdr:row>19</xdr:row>
      <xdr:rowOff>36665</xdr:rowOff>
    </xdr:to>
    <xdr:cxnSp macro="">
      <xdr:nvCxnSpPr>
        <xdr:cNvPr id="54" name="直線コネクタ 53"/>
        <xdr:cNvCxnSpPr/>
      </xdr:nvCxnSpPr>
      <xdr:spPr bwMode="auto">
        <a:xfrm flipV="1">
          <a:off x="5003800" y="3245218"/>
          <a:ext cx="647700" cy="96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36665</xdr:rowOff>
    </xdr:from>
    <xdr:to>
      <xdr:col>26</xdr:col>
      <xdr:colOff>50800</xdr:colOff>
      <xdr:row>19</xdr:row>
      <xdr:rowOff>66688</xdr:rowOff>
    </xdr:to>
    <xdr:cxnSp macro="">
      <xdr:nvCxnSpPr>
        <xdr:cNvPr id="57" name="直線コネクタ 56"/>
        <xdr:cNvCxnSpPr/>
      </xdr:nvCxnSpPr>
      <xdr:spPr bwMode="auto">
        <a:xfrm flipV="1">
          <a:off x="4305300" y="3341840"/>
          <a:ext cx="698500" cy="30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63354</xdr:rowOff>
    </xdr:from>
    <xdr:to>
      <xdr:col>22</xdr:col>
      <xdr:colOff>114300</xdr:colOff>
      <xdr:row>19</xdr:row>
      <xdr:rowOff>66688</xdr:rowOff>
    </xdr:to>
    <xdr:cxnSp macro="">
      <xdr:nvCxnSpPr>
        <xdr:cNvPr id="60" name="直線コネクタ 59"/>
        <xdr:cNvCxnSpPr/>
      </xdr:nvCxnSpPr>
      <xdr:spPr bwMode="auto">
        <a:xfrm>
          <a:off x="3606800" y="3368529"/>
          <a:ext cx="698500" cy="3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63354</xdr:rowOff>
    </xdr:from>
    <xdr:to>
      <xdr:col>18</xdr:col>
      <xdr:colOff>177800</xdr:colOff>
      <xdr:row>19</xdr:row>
      <xdr:rowOff>96958</xdr:rowOff>
    </xdr:to>
    <xdr:cxnSp macro="">
      <xdr:nvCxnSpPr>
        <xdr:cNvPr id="63" name="直線コネクタ 62"/>
        <xdr:cNvCxnSpPr/>
      </xdr:nvCxnSpPr>
      <xdr:spPr bwMode="auto">
        <a:xfrm flipV="1">
          <a:off x="2908300" y="3368529"/>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60693</xdr:rowOff>
    </xdr:from>
    <xdr:to>
      <xdr:col>29</xdr:col>
      <xdr:colOff>177800</xdr:colOff>
      <xdr:row>18</xdr:row>
      <xdr:rowOff>162293</xdr:rowOff>
    </xdr:to>
    <xdr:sp macro="" textlink="">
      <xdr:nvSpPr>
        <xdr:cNvPr id="73" name="楕円 72"/>
        <xdr:cNvSpPr/>
      </xdr:nvSpPr>
      <xdr:spPr bwMode="auto">
        <a:xfrm>
          <a:off x="5600700" y="3194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32770</xdr:rowOff>
    </xdr:from>
    <xdr:ext cx="762000" cy="259045"/>
    <xdr:sp macro="" textlink="">
      <xdr:nvSpPr>
        <xdr:cNvPr id="74" name="人口1人当たり決算額の推移該当値テキスト130"/>
        <xdr:cNvSpPr txBox="1"/>
      </xdr:nvSpPr>
      <xdr:spPr>
        <a:xfrm>
          <a:off x="5740400" y="316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157315</xdr:rowOff>
    </xdr:from>
    <xdr:to>
      <xdr:col>26</xdr:col>
      <xdr:colOff>101600</xdr:colOff>
      <xdr:row>19</xdr:row>
      <xdr:rowOff>87465</xdr:rowOff>
    </xdr:to>
    <xdr:sp macro="" textlink="">
      <xdr:nvSpPr>
        <xdr:cNvPr id="75" name="楕円 74"/>
        <xdr:cNvSpPr/>
      </xdr:nvSpPr>
      <xdr:spPr bwMode="auto">
        <a:xfrm>
          <a:off x="4953000" y="329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72242</xdr:rowOff>
    </xdr:from>
    <xdr:ext cx="736600" cy="259045"/>
    <xdr:sp macro="" textlink="">
      <xdr:nvSpPr>
        <xdr:cNvPr id="76" name="テキスト ボックス 75"/>
        <xdr:cNvSpPr txBox="1"/>
      </xdr:nvSpPr>
      <xdr:spPr>
        <a:xfrm>
          <a:off x="4622800" y="337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15888</xdr:rowOff>
    </xdr:from>
    <xdr:to>
      <xdr:col>22</xdr:col>
      <xdr:colOff>165100</xdr:colOff>
      <xdr:row>19</xdr:row>
      <xdr:rowOff>117488</xdr:rowOff>
    </xdr:to>
    <xdr:sp macro="" textlink="">
      <xdr:nvSpPr>
        <xdr:cNvPr id="77" name="楕円 76"/>
        <xdr:cNvSpPr/>
      </xdr:nvSpPr>
      <xdr:spPr bwMode="auto">
        <a:xfrm>
          <a:off x="4254500" y="3321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102265</xdr:rowOff>
    </xdr:from>
    <xdr:ext cx="762000" cy="259045"/>
    <xdr:sp macro="" textlink="">
      <xdr:nvSpPr>
        <xdr:cNvPr id="78" name="テキスト ボックス 77"/>
        <xdr:cNvSpPr txBox="1"/>
      </xdr:nvSpPr>
      <xdr:spPr>
        <a:xfrm>
          <a:off x="3924300" y="340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12554</xdr:rowOff>
    </xdr:from>
    <xdr:to>
      <xdr:col>19</xdr:col>
      <xdr:colOff>38100</xdr:colOff>
      <xdr:row>19</xdr:row>
      <xdr:rowOff>114154</xdr:rowOff>
    </xdr:to>
    <xdr:sp macro="" textlink="">
      <xdr:nvSpPr>
        <xdr:cNvPr id="79" name="楕円 78"/>
        <xdr:cNvSpPr/>
      </xdr:nvSpPr>
      <xdr:spPr bwMode="auto">
        <a:xfrm>
          <a:off x="3556000" y="3317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98931</xdr:rowOff>
    </xdr:from>
    <xdr:ext cx="762000" cy="259045"/>
    <xdr:sp macro="" textlink="">
      <xdr:nvSpPr>
        <xdr:cNvPr id="80" name="テキスト ボックス 79"/>
        <xdr:cNvSpPr txBox="1"/>
      </xdr:nvSpPr>
      <xdr:spPr>
        <a:xfrm>
          <a:off x="3225800" y="340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46158</xdr:rowOff>
    </xdr:from>
    <xdr:to>
      <xdr:col>15</xdr:col>
      <xdr:colOff>101600</xdr:colOff>
      <xdr:row>19</xdr:row>
      <xdr:rowOff>147758</xdr:rowOff>
    </xdr:to>
    <xdr:sp macro="" textlink="">
      <xdr:nvSpPr>
        <xdr:cNvPr id="81" name="楕円 80"/>
        <xdr:cNvSpPr/>
      </xdr:nvSpPr>
      <xdr:spPr bwMode="auto">
        <a:xfrm>
          <a:off x="2857500" y="335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132535</xdr:rowOff>
    </xdr:from>
    <xdr:ext cx="762000" cy="259045"/>
    <xdr:sp macro="" textlink="">
      <xdr:nvSpPr>
        <xdr:cNvPr id="82" name="テキスト ボックス 81"/>
        <xdr:cNvSpPr txBox="1"/>
      </xdr:nvSpPr>
      <xdr:spPr>
        <a:xfrm>
          <a:off x="2527300" y="343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45854</xdr:rowOff>
    </xdr:from>
    <xdr:to>
      <xdr:col>29</xdr:col>
      <xdr:colOff>127000</xdr:colOff>
      <xdr:row>38</xdr:row>
      <xdr:rowOff>80856</xdr:rowOff>
    </xdr:to>
    <xdr:cxnSp macro="">
      <xdr:nvCxnSpPr>
        <xdr:cNvPr id="118" name="直線コネクタ 117"/>
        <xdr:cNvCxnSpPr/>
      </xdr:nvCxnSpPr>
      <xdr:spPr bwMode="auto">
        <a:xfrm>
          <a:off x="5003800" y="7513454"/>
          <a:ext cx="647700" cy="35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32428</xdr:rowOff>
    </xdr:from>
    <xdr:to>
      <xdr:col>26</xdr:col>
      <xdr:colOff>50800</xdr:colOff>
      <xdr:row>38</xdr:row>
      <xdr:rowOff>45854</xdr:rowOff>
    </xdr:to>
    <xdr:cxnSp macro="">
      <xdr:nvCxnSpPr>
        <xdr:cNvPr id="121" name="直線コネクタ 120"/>
        <xdr:cNvCxnSpPr/>
      </xdr:nvCxnSpPr>
      <xdr:spPr bwMode="auto">
        <a:xfrm>
          <a:off x="4305300" y="7500028"/>
          <a:ext cx="698500" cy="13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32428</xdr:rowOff>
    </xdr:from>
    <xdr:to>
      <xdr:col>22</xdr:col>
      <xdr:colOff>114300</xdr:colOff>
      <xdr:row>38</xdr:row>
      <xdr:rowOff>34512</xdr:rowOff>
    </xdr:to>
    <xdr:cxnSp macro="">
      <xdr:nvCxnSpPr>
        <xdr:cNvPr id="124" name="直線コネクタ 123"/>
        <xdr:cNvCxnSpPr/>
      </xdr:nvCxnSpPr>
      <xdr:spPr bwMode="auto">
        <a:xfrm flipV="1">
          <a:off x="3606800" y="7500028"/>
          <a:ext cx="698500" cy="2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34512</xdr:rowOff>
    </xdr:from>
    <xdr:to>
      <xdr:col>18</xdr:col>
      <xdr:colOff>177800</xdr:colOff>
      <xdr:row>38</xdr:row>
      <xdr:rowOff>37709</xdr:rowOff>
    </xdr:to>
    <xdr:cxnSp macro="">
      <xdr:nvCxnSpPr>
        <xdr:cNvPr id="127" name="直線コネクタ 126"/>
        <xdr:cNvCxnSpPr/>
      </xdr:nvCxnSpPr>
      <xdr:spPr bwMode="auto">
        <a:xfrm flipV="1">
          <a:off x="2908300" y="7502112"/>
          <a:ext cx="698500" cy="3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30056</xdr:rowOff>
    </xdr:from>
    <xdr:to>
      <xdr:col>29</xdr:col>
      <xdr:colOff>177800</xdr:colOff>
      <xdr:row>38</xdr:row>
      <xdr:rowOff>131656</xdr:rowOff>
    </xdr:to>
    <xdr:sp macro="" textlink="">
      <xdr:nvSpPr>
        <xdr:cNvPr id="137" name="楕円 136"/>
        <xdr:cNvSpPr/>
      </xdr:nvSpPr>
      <xdr:spPr bwMode="auto">
        <a:xfrm>
          <a:off x="5600700" y="7497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337954</xdr:rowOff>
    </xdr:from>
    <xdr:to>
      <xdr:col>26</xdr:col>
      <xdr:colOff>101600</xdr:colOff>
      <xdr:row>38</xdr:row>
      <xdr:rowOff>96654</xdr:rowOff>
    </xdr:to>
    <xdr:sp macro="" textlink="">
      <xdr:nvSpPr>
        <xdr:cNvPr id="139" name="楕円 138"/>
        <xdr:cNvSpPr/>
      </xdr:nvSpPr>
      <xdr:spPr bwMode="auto">
        <a:xfrm>
          <a:off x="4953000" y="7462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106831</xdr:rowOff>
    </xdr:from>
    <xdr:ext cx="736600" cy="259045"/>
    <xdr:sp macro="" textlink="">
      <xdr:nvSpPr>
        <xdr:cNvPr id="140" name="テキスト ボックス 139"/>
        <xdr:cNvSpPr txBox="1"/>
      </xdr:nvSpPr>
      <xdr:spPr>
        <a:xfrm>
          <a:off x="4622800" y="723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324528</xdr:rowOff>
    </xdr:from>
    <xdr:to>
      <xdr:col>22</xdr:col>
      <xdr:colOff>165100</xdr:colOff>
      <xdr:row>38</xdr:row>
      <xdr:rowOff>83228</xdr:rowOff>
    </xdr:to>
    <xdr:sp macro="" textlink="">
      <xdr:nvSpPr>
        <xdr:cNvPr id="141" name="楕円 140"/>
        <xdr:cNvSpPr/>
      </xdr:nvSpPr>
      <xdr:spPr bwMode="auto">
        <a:xfrm>
          <a:off x="4254500" y="7449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93405</xdr:rowOff>
    </xdr:from>
    <xdr:ext cx="762000" cy="259045"/>
    <xdr:sp macro="" textlink="">
      <xdr:nvSpPr>
        <xdr:cNvPr id="142" name="テキスト ボックス 141"/>
        <xdr:cNvSpPr txBox="1"/>
      </xdr:nvSpPr>
      <xdr:spPr>
        <a:xfrm>
          <a:off x="3924300" y="721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326612</xdr:rowOff>
    </xdr:from>
    <xdr:to>
      <xdr:col>19</xdr:col>
      <xdr:colOff>38100</xdr:colOff>
      <xdr:row>38</xdr:row>
      <xdr:rowOff>85312</xdr:rowOff>
    </xdr:to>
    <xdr:sp macro="" textlink="">
      <xdr:nvSpPr>
        <xdr:cNvPr id="143" name="楕円 142"/>
        <xdr:cNvSpPr/>
      </xdr:nvSpPr>
      <xdr:spPr bwMode="auto">
        <a:xfrm>
          <a:off x="3556000" y="7451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95489</xdr:rowOff>
    </xdr:from>
    <xdr:ext cx="762000" cy="259045"/>
    <xdr:sp macro="" textlink="">
      <xdr:nvSpPr>
        <xdr:cNvPr id="144" name="テキスト ボックス 143"/>
        <xdr:cNvSpPr txBox="1"/>
      </xdr:nvSpPr>
      <xdr:spPr>
        <a:xfrm>
          <a:off x="3225800" y="722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329809</xdr:rowOff>
    </xdr:from>
    <xdr:to>
      <xdr:col>15</xdr:col>
      <xdr:colOff>101600</xdr:colOff>
      <xdr:row>38</xdr:row>
      <xdr:rowOff>88509</xdr:rowOff>
    </xdr:to>
    <xdr:sp macro="" textlink="">
      <xdr:nvSpPr>
        <xdr:cNvPr id="145" name="楕円 144"/>
        <xdr:cNvSpPr/>
      </xdr:nvSpPr>
      <xdr:spPr bwMode="auto">
        <a:xfrm>
          <a:off x="2857500" y="745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98686</xdr:rowOff>
    </xdr:from>
    <xdr:ext cx="762000" cy="259045"/>
    <xdr:sp macro="" textlink="">
      <xdr:nvSpPr>
        <xdr:cNvPr id="146" name="テキスト ボックス 145"/>
        <xdr:cNvSpPr txBox="1"/>
      </xdr:nvSpPr>
      <xdr:spPr>
        <a:xfrm>
          <a:off x="2527300" y="72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30,428
30,170
217.05
21,925,943
20,746,540
1,058,693
9,185,827
12,349,651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87688</xdr:rowOff>
    </xdr:from>
    <xdr:to>
      <xdr:col>24</xdr:col>
      <xdr:colOff>63500</xdr:colOff>
      <xdr:row>39</xdr:row>
      <xdr:rowOff>3715</xdr:rowOff>
    </xdr:to>
    <xdr:cxnSp macro="">
      <xdr:nvCxnSpPr>
        <xdr:cNvPr id="63" name="直線コネクタ 62"/>
        <xdr:cNvCxnSpPr/>
      </xdr:nvCxnSpPr>
      <xdr:spPr>
        <a:xfrm flipV="1">
          <a:off x="3797300" y="6602788"/>
          <a:ext cx="838200" cy="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163910</xdr:rowOff>
    </xdr:from>
    <xdr:to>
      <xdr:col>19</xdr:col>
      <xdr:colOff>177800</xdr:colOff>
      <xdr:row>39</xdr:row>
      <xdr:rowOff>3715</xdr:rowOff>
    </xdr:to>
    <xdr:cxnSp macro="">
      <xdr:nvCxnSpPr>
        <xdr:cNvPr id="66" name="直線コネクタ 65"/>
        <xdr:cNvCxnSpPr/>
      </xdr:nvCxnSpPr>
      <xdr:spPr>
        <a:xfrm>
          <a:off x="2908300" y="6679010"/>
          <a:ext cx="8890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163910</xdr:rowOff>
    </xdr:from>
    <xdr:to>
      <xdr:col>15</xdr:col>
      <xdr:colOff>50800</xdr:colOff>
      <xdr:row>39</xdr:row>
      <xdr:rowOff>6056</xdr:rowOff>
    </xdr:to>
    <xdr:cxnSp macro="">
      <xdr:nvCxnSpPr>
        <xdr:cNvPr id="69" name="直線コネクタ 68"/>
        <xdr:cNvCxnSpPr/>
      </xdr:nvCxnSpPr>
      <xdr:spPr>
        <a:xfrm flipV="1">
          <a:off x="2019300" y="6679010"/>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6056</xdr:rowOff>
    </xdr:from>
    <xdr:to>
      <xdr:col>10</xdr:col>
      <xdr:colOff>114300</xdr:colOff>
      <xdr:row>39</xdr:row>
      <xdr:rowOff>16452</xdr:rowOff>
    </xdr:to>
    <xdr:cxnSp macro="">
      <xdr:nvCxnSpPr>
        <xdr:cNvPr id="72" name="直線コネクタ 71"/>
        <xdr:cNvCxnSpPr/>
      </xdr:nvCxnSpPr>
      <xdr:spPr>
        <a:xfrm flipV="1">
          <a:off x="1130300" y="6692606"/>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36888</xdr:rowOff>
    </xdr:from>
    <xdr:to>
      <xdr:col>24</xdr:col>
      <xdr:colOff>114300</xdr:colOff>
      <xdr:row>38</xdr:row>
      <xdr:rowOff>138488</xdr:rowOff>
    </xdr:to>
    <xdr:sp macro="" textlink="">
      <xdr:nvSpPr>
        <xdr:cNvPr id="82" name="楕円 81"/>
        <xdr:cNvSpPr/>
      </xdr:nvSpPr>
      <xdr:spPr>
        <a:xfrm>
          <a:off x="4584700" y="65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123265</xdr:rowOff>
    </xdr:from>
    <xdr:ext cx="534377" cy="259045"/>
    <xdr:sp macro="" textlink="">
      <xdr:nvSpPr>
        <xdr:cNvPr id="83" name="人件費該当値テキスト"/>
        <xdr:cNvSpPr txBox="1"/>
      </xdr:nvSpPr>
      <xdr:spPr>
        <a:xfrm>
          <a:off x="4686300" y="646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124365</xdr:rowOff>
    </xdr:from>
    <xdr:to>
      <xdr:col>20</xdr:col>
      <xdr:colOff>38100</xdr:colOff>
      <xdr:row>39</xdr:row>
      <xdr:rowOff>54515</xdr:rowOff>
    </xdr:to>
    <xdr:sp macro="" textlink="">
      <xdr:nvSpPr>
        <xdr:cNvPr id="84" name="楕円 83"/>
        <xdr:cNvSpPr/>
      </xdr:nvSpPr>
      <xdr:spPr>
        <a:xfrm>
          <a:off x="3746500" y="66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45642</xdr:rowOff>
    </xdr:from>
    <xdr:ext cx="534377" cy="259045"/>
    <xdr:sp macro="" textlink="">
      <xdr:nvSpPr>
        <xdr:cNvPr id="85" name="テキスト ボックス 84"/>
        <xdr:cNvSpPr txBox="1"/>
      </xdr:nvSpPr>
      <xdr:spPr>
        <a:xfrm>
          <a:off x="3530111" y="67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113110</xdr:rowOff>
    </xdr:from>
    <xdr:to>
      <xdr:col>15</xdr:col>
      <xdr:colOff>101600</xdr:colOff>
      <xdr:row>39</xdr:row>
      <xdr:rowOff>43260</xdr:rowOff>
    </xdr:to>
    <xdr:sp macro="" textlink="">
      <xdr:nvSpPr>
        <xdr:cNvPr id="86" name="楕円 85"/>
        <xdr:cNvSpPr/>
      </xdr:nvSpPr>
      <xdr:spPr>
        <a:xfrm>
          <a:off x="2857500" y="66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34387</xdr:rowOff>
    </xdr:from>
    <xdr:ext cx="534377" cy="259045"/>
    <xdr:sp macro="" textlink="">
      <xdr:nvSpPr>
        <xdr:cNvPr id="87" name="テキスト ボックス 86"/>
        <xdr:cNvSpPr txBox="1"/>
      </xdr:nvSpPr>
      <xdr:spPr>
        <a:xfrm>
          <a:off x="2641111" y="67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126706</xdr:rowOff>
    </xdr:from>
    <xdr:to>
      <xdr:col>10</xdr:col>
      <xdr:colOff>165100</xdr:colOff>
      <xdr:row>39</xdr:row>
      <xdr:rowOff>56856</xdr:rowOff>
    </xdr:to>
    <xdr:sp macro="" textlink="">
      <xdr:nvSpPr>
        <xdr:cNvPr id="88" name="楕円 87"/>
        <xdr:cNvSpPr/>
      </xdr:nvSpPr>
      <xdr:spPr>
        <a:xfrm>
          <a:off x="1968500" y="66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47983</xdr:rowOff>
    </xdr:from>
    <xdr:ext cx="534377" cy="259045"/>
    <xdr:sp macro="" textlink="">
      <xdr:nvSpPr>
        <xdr:cNvPr id="89" name="テキスト ボックス 88"/>
        <xdr:cNvSpPr txBox="1"/>
      </xdr:nvSpPr>
      <xdr:spPr>
        <a:xfrm>
          <a:off x="1752111" y="673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137102</xdr:rowOff>
    </xdr:from>
    <xdr:to>
      <xdr:col>6</xdr:col>
      <xdr:colOff>38100</xdr:colOff>
      <xdr:row>39</xdr:row>
      <xdr:rowOff>67252</xdr:rowOff>
    </xdr:to>
    <xdr:sp macro="" textlink="">
      <xdr:nvSpPr>
        <xdr:cNvPr id="90" name="楕円 89"/>
        <xdr:cNvSpPr/>
      </xdr:nvSpPr>
      <xdr:spPr>
        <a:xfrm>
          <a:off x="1079500" y="66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58379</xdr:rowOff>
    </xdr:from>
    <xdr:ext cx="534377" cy="259045"/>
    <xdr:sp macro="" textlink="">
      <xdr:nvSpPr>
        <xdr:cNvPr id="91" name="テキスト ボックス 90"/>
        <xdr:cNvSpPr txBox="1"/>
      </xdr:nvSpPr>
      <xdr:spPr>
        <a:xfrm>
          <a:off x="863111" y="67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121017</xdr:rowOff>
    </xdr:from>
    <xdr:to>
      <xdr:col>24</xdr:col>
      <xdr:colOff>63500</xdr:colOff>
      <xdr:row>58</xdr:row>
      <xdr:rowOff>123615</xdr:rowOff>
    </xdr:to>
    <xdr:cxnSp macro="">
      <xdr:nvCxnSpPr>
        <xdr:cNvPr id="118" name="直線コネクタ 117"/>
        <xdr:cNvCxnSpPr/>
      </xdr:nvCxnSpPr>
      <xdr:spPr>
        <a:xfrm flipV="1">
          <a:off x="3797300" y="10065117"/>
          <a:ext cx="8382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123243</xdr:rowOff>
    </xdr:from>
    <xdr:to>
      <xdr:col>19</xdr:col>
      <xdr:colOff>177800</xdr:colOff>
      <xdr:row>58</xdr:row>
      <xdr:rowOff>123615</xdr:rowOff>
    </xdr:to>
    <xdr:cxnSp macro="">
      <xdr:nvCxnSpPr>
        <xdr:cNvPr id="121" name="直線コネクタ 120"/>
        <xdr:cNvCxnSpPr/>
      </xdr:nvCxnSpPr>
      <xdr:spPr>
        <a:xfrm>
          <a:off x="2908300" y="10067343"/>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123243</xdr:rowOff>
    </xdr:from>
    <xdr:to>
      <xdr:col>15</xdr:col>
      <xdr:colOff>50800</xdr:colOff>
      <xdr:row>58</xdr:row>
      <xdr:rowOff>124802</xdr:rowOff>
    </xdr:to>
    <xdr:cxnSp macro="">
      <xdr:nvCxnSpPr>
        <xdr:cNvPr id="124" name="直線コネクタ 123"/>
        <xdr:cNvCxnSpPr/>
      </xdr:nvCxnSpPr>
      <xdr:spPr>
        <a:xfrm flipV="1">
          <a:off x="2019300" y="10067343"/>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124802</xdr:rowOff>
    </xdr:from>
    <xdr:to>
      <xdr:col>10</xdr:col>
      <xdr:colOff>114300</xdr:colOff>
      <xdr:row>58</xdr:row>
      <xdr:rowOff>125945</xdr:rowOff>
    </xdr:to>
    <xdr:cxnSp macro="">
      <xdr:nvCxnSpPr>
        <xdr:cNvPr id="127" name="直線コネクタ 126"/>
        <xdr:cNvCxnSpPr/>
      </xdr:nvCxnSpPr>
      <xdr:spPr>
        <a:xfrm flipV="1">
          <a:off x="1130300" y="1006890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70217</xdr:rowOff>
    </xdr:from>
    <xdr:to>
      <xdr:col>24</xdr:col>
      <xdr:colOff>114300</xdr:colOff>
      <xdr:row>59</xdr:row>
      <xdr:rowOff>367</xdr:rowOff>
    </xdr:to>
    <xdr:sp macro="" textlink="">
      <xdr:nvSpPr>
        <xdr:cNvPr id="137" name="楕円 136"/>
        <xdr:cNvSpPr/>
      </xdr:nvSpPr>
      <xdr:spPr>
        <a:xfrm>
          <a:off x="4584700" y="1001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72815</xdr:rowOff>
    </xdr:from>
    <xdr:to>
      <xdr:col>20</xdr:col>
      <xdr:colOff>38100</xdr:colOff>
      <xdr:row>59</xdr:row>
      <xdr:rowOff>2965</xdr:rowOff>
    </xdr:to>
    <xdr:sp macro="" textlink="">
      <xdr:nvSpPr>
        <xdr:cNvPr id="139" name="楕円 138"/>
        <xdr:cNvSpPr/>
      </xdr:nvSpPr>
      <xdr:spPr>
        <a:xfrm>
          <a:off x="3746500" y="100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165542</xdr:rowOff>
    </xdr:from>
    <xdr:ext cx="534377" cy="259045"/>
    <xdr:sp macro="" textlink="">
      <xdr:nvSpPr>
        <xdr:cNvPr id="140" name="テキスト ボックス 139"/>
        <xdr:cNvSpPr txBox="1"/>
      </xdr:nvSpPr>
      <xdr:spPr>
        <a:xfrm>
          <a:off x="3530111" y="101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72443</xdr:rowOff>
    </xdr:from>
    <xdr:to>
      <xdr:col>15</xdr:col>
      <xdr:colOff>101600</xdr:colOff>
      <xdr:row>59</xdr:row>
      <xdr:rowOff>2593</xdr:rowOff>
    </xdr:to>
    <xdr:sp macro="" textlink="">
      <xdr:nvSpPr>
        <xdr:cNvPr id="141" name="楕円 140"/>
        <xdr:cNvSpPr/>
      </xdr:nvSpPr>
      <xdr:spPr>
        <a:xfrm>
          <a:off x="2857500" y="100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165170</xdr:rowOff>
    </xdr:from>
    <xdr:ext cx="534377" cy="259045"/>
    <xdr:sp macro="" textlink="">
      <xdr:nvSpPr>
        <xdr:cNvPr id="142" name="テキスト ボックス 141"/>
        <xdr:cNvSpPr txBox="1"/>
      </xdr:nvSpPr>
      <xdr:spPr>
        <a:xfrm>
          <a:off x="2641111" y="101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74002</xdr:rowOff>
    </xdr:from>
    <xdr:to>
      <xdr:col>10</xdr:col>
      <xdr:colOff>165100</xdr:colOff>
      <xdr:row>59</xdr:row>
      <xdr:rowOff>4152</xdr:rowOff>
    </xdr:to>
    <xdr:sp macro="" textlink="">
      <xdr:nvSpPr>
        <xdr:cNvPr id="143" name="楕円 142"/>
        <xdr:cNvSpPr/>
      </xdr:nvSpPr>
      <xdr:spPr>
        <a:xfrm>
          <a:off x="1968500" y="100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166729</xdr:rowOff>
    </xdr:from>
    <xdr:ext cx="534377" cy="259045"/>
    <xdr:sp macro="" textlink="">
      <xdr:nvSpPr>
        <xdr:cNvPr id="144" name="テキスト ボックス 143"/>
        <xdr:cNvSpPr txBox="1"/>
      </xdr:nvSpPr>
      <xdr:spPr>
        <a:xfrm>
          <a:off x="1752111" y="101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75145</xdr:rowOff>
    </xdr:from>
    <xdr:to>
      <xdr:col>6</xdr:col>
      <xdr:colOff>38100</xdr:colOff>
      <xdr:row>59</xdr:row>
      <xdr:rowOff>5295</xdr:rowOff>
    </xdr:to>
    <xdr:sp macro="" textlink="">
      <xdr:nvSpPr>
        <xdr:cNvPr id="145" name="楕円 144"/>
        <xdr:cNvSpPr/>
      </xdr:nvSpPr>
      <xdr:spPr>
        <a:xfrm>
          <a:off x="1079500" y="1001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167872</xdr:rowOff>
    </xdr:from>
    <xdr:ext cx="534377" cy="259045"/>
    <xdr:sp macro="" textlink="">
      <xdr:nvSpPr>
        <xdr:cNvPr id="146" name="テキスト ボックス 145"/>
        <xdr:cNvSpPr txBox="1"/>
      </xdr:nvSpPr>
      <xdr:spPr>
        <a:xfrm>
          <a:off x="863111" y="1011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31838</xdr:rowOff>
    </xdr:from>
    <xdr:to>
      <xdr:col>24</xdr:col>
      <xdr:colOff>63500</xdr:colOff>
      <xdr:row>78</xdr:row>
      <xdr:rowOff>119672</xdr:rowOff>
    </xdr:to>
    <xdr:cxnSp macro="">
      <xdr:nvCxnSpPr>
        <xdr:cNvPr id="175" name="直線コネクタ 174"/>
        <xdr:cNvCxnSpPr/>
      </xdr:nvCxnSpPr>
      <xdr:spPr>
        <a:xfrm flipV="1">
          <a:off x="3797300" y="13233488"/>
          <a:ext cx="838200" cy="2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14060</xdr:rowOff>
    </xdr:from>
    <xdr:to>
      <xdr:col>19</xdr:col>
      <xdr:colOff>177800</xdr:colOff>
      <xdr:row>78</xdr:row>
      <xdr:rowOff>119672</xdr:rowOff>
    </xdr:to>
    <xdr:cxnSp macro="">
      <xdr:nvCxnSpPr>
        <xdr:cNvPr id="178" name="直線コネクタ 177"/>
        <xdr:cNvCxnSpPr/>
      </xdr:nvCxnSpPr>
      <xdr:spPr>
        <a:xfrm>
          <a:off x="2908300" y="13387160"/>
          <a:ext cx="889000" cy="10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14060</xdr:rowOff>
    </xdr:from>
    <xdr:to>
      <xdr:col>15</xdr:col>
      <xdr:colOff>50800</xdr:colOff>
      <xdr:row>78</xdr:row>
      <xdr:rowOff>47117</xdr:rowOff>
    </xdr:to>
    <xdr:cxnSp macro="">
      <xdr:nvCxnSpPr>
        <xdr:cNvPr id="181" name="直線コネクタ 180"/>
        <xdr:cNvCxnSpPr/>
      </xdr:nvCxnSpPr>
      <xdr:spPr>
        <a:xfrm flipV="1">
          <a:off x="2019300" y="13387160"/>
          <a:ext cx="889000" cy="3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47117</xdr:rowOff>
    </xdr:from>
    <xdr:to>
      <xdr:col>10</xdr:col>
      <xdr:colOff>114300</xdr:colOff>
      <xdr:row>78</xdr:row>
      <xdr:rowOff>55511</xdr:rowOff>
    </xdr:to>
    <xdr:cxnSp macro="">
      <xdr:nvCxnSpPr>
        <xdr:cNvPr id="184" name="直線コネクタ 183"/>
        <xdr:cNvCxnSpPr/>
      </xdr:nvCxnSpPr>
      <xdr:spPr>
        <a:xfrm flipV="1">
          <a:off x="1130300" y="13420217"/>
          <a:ext cx="8890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152488</xdr:rowOff>
    </xdr:from>
    <xdr:to>
      <xdr:col>24</xdr:col>
      <xdr:colOff>114300</xdr:colOff>
      <xdr:row>77</xdr:row>
      <xdr:rowOff>82638</xdr:rowOff>
    </xdr:to>
    <xdr:sp macro="" textlink="">
      <xdr:nvSpPr>
        <xdr:cNvPr id="194" name="楕円 193"/>
        <xdr:cNvSpPr/>
      </xdr:nvSpPr>
      <xdr:spPr>
        <a:xfrm>
          <a:off x="4584700" y="1318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3915</xdr:rowOff>
    </xdr:from>
    <xdr:ext cx="534377" cy="259045"/>
    <xdr:sp macro="" textlink="">
      <xdr:nvSpPr>
        <xdr:cNvPr id="195" name="維持補修費該当値テキスト"/>
        <xdr:cNvSpPr txBox="1"/>
      </xdr:nvSpPr>
      <xdr:spPr>
        <a:xfrm>
          <a:off x="4686300" y="130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68872</xdr:rowOff>
    </xdr:from>
    <xdr:to>
      <xdr:col>20</xdr:col>
      <xdr:colOff>38100</xdr:colOff>
      <xdr:row>78</xdr:row>
      <xdr:rowOff>170472</xdr:rowOff>
    </xdr:to>
    <xdr:sp macro="" textlink="">
      <xdr:nvSpPr>
        <xdr:cNvPr id="196" name="楕円 195"/>
        <xdr:cNvSpPr/>
      </xdr:nvSpPr>
      <xdr:spPr>
        <a:xfrm>
          <a:off x="3746500" y="134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161599</xdr:rowOff>
    </xdr:from>
    <xdr:ext cx="469744" cy="259045"/>
    <xdr:sp macro="" textlink="">
      <xdr:nvSpPr>
        <xdr:cNvPr id="197" name="テキスト ボックス 196"/>
        <xdr:cNvSpPr txBox="1"/>
      </xdr:nvSpPr>
      <xdr:spPr>
        <a:xfrm>
          <a:off x="3562428" y="1353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134710</xdr:rowOff>
    </xdr:from>
    <xdr:to>
      <xdr:col>15</xdr:col>
      <xdr:colOff>101600</xdr:colOff>
      <xdr:row>78</xdr:row>
      <xdr:rowOff>64860</xdr:rowOff>
    </xdr:to>
    <xdr:sp macro="" textlink="">
      <xdr:nvSpPr>
        <xdr:cNvPr id="198" name="楕円 197"/>
        <xdr:cNvSpPr/>
      </xdr:nvSpPr>
      <xdr:spPr>
        <a:xfrm>
          <a:off x="2857500" y="133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81387</xdr:rowOff>
    </xdr:from>
    <xdr:ext cx="534377" cy="259045"/>
    <xdr:sp macro="" textlink="">
      <xdr:nvSpPr>
        <xdr:cNvPr id="199" name="テキスト ボックス 198"/>
        <xdr:cNvSpPr txBox="1"/>
      </xdr:nvSpPr>
      <xdr:spPr>
        <a:xfrm>
          <a:off x="2641111" y="131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167767</xdr:rowOff>
    </xdr:from>
    <xdr:to>
      <xdr:col>10</xdr:col>
      <xdr:colOff>165100</xdr:colOff>
      <xdr:row>78</xdr:row>
      <xdr:rowOff>97917</xdr:rowOff>
    </xdr:to>
    <xdr:sp macro="" textlink="">
      <xdr:nvSpPr>
        <xdr:cNvPr id="200" name="楕円 199"/>
        <xdr:cNvSpPr/>
      </xdr:nvSpPr>
      <xdr:spPr>
        <a:xfrm>
          <a:off x="19685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114444</xdr:rowOff>
    </xdr:from>
    <xdr:ext cx="534377" cy="259045"/>
    <xdr:sp macro="" textlink="">
      <xdr:nvSpPr>
        <xdr:cNvPr id="201" name="テキスト ボックス 200"/>
        <xdr:cNvSpPr txBox="1"/>
      </xdr:nvSpPr>
      <xdr:spPr>
        <a:xfrm>
          <a:off x="1752111" y="131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4711</xdr:rowOff>
    </xdr:from>
    <xdr:to>
      <xdr:col>6</xdr:col>
      <xdr:colOff>38100</xdr:colOff>
      <xdr:row>78</xdr:row>
      <xdr:rowOff>106311</xdr:rowOff>
    </xdr:to>
    <xdr:sp macro="" textlink="">
      <xdr:nvSpPr>
        <xdr:cNvPr id="202" name="楕円 201"/>
        <xdr:cNvSpPr/>
      </xdr:nvSpPr>
      <xdr:spPr>
        <a:xfrm>
          <a:off x="1079500" y="133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122838</xdr:rowOff>
    </xdr:from>
    <xdr:ext cx="534377" cy="259045"/>
    <xdr:sp macro="" textlink="">
      <xdr:nvSpPr>
        <xdr:cNvPr id="203" name="テキスト ボックス 202"/>
        <xdr:cNvSpPr txBox="1"/>
      </xdr:nvSpPr>
      <xdr:spPr>
        <a:xfrm>
          <a:off x="863111" y="1315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170264</xdr:rowOff>
    </xdr:from>
    <xdr:to>
      <xdr:col>24</xdr:col>
      <xdr:colOff>63500</xdr:colOff>
      <xdr:row>94</xdr:row>
      <xdr:rowOff>26932</xdr:rowOff>
    </xdr:to>
    <xdr:cxnSp macro="">
      <xdr:nvCxnSpPr>
        <xdr:cNvPr id="233" name="直線コネクタ 232"/>
        <xdr:cNvCxnSpPr/>
      </xdr:nvCxnSpPr>
      <xdr:spPr>
        <a:xfrm flipV="1">
          <a:off x="3797300" y="16115114"/>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26932</xdr:rowOff>
    </xdr:from>
    <xdr:to>
      <xdr:col>19</xdr:col>
      <xdr:colOff>177800</xdr:colOff>
      <xdr:row>94</xdr:row>
      <xdr:rowOff>132133</xdr:rowOff>
    </xdr:to>
    <xdr:cxnSp macro="">
      <xdr:nvCxnSpPr>
        <xdr:cNvPr id="236" name="直線コネクタ 235"/>
        <xdr:cNvCxnSpPr/>
      </xdr:nvCxnSpPr>
      <xdr:spPr>
        <a:xfrm flipV="1">
          <a:off x="2908300" y="16143232"/>
          <a:ext cx="889000" cy="10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59689</xdr:rowOff>
    </xdr:from>
    <xdr:to>
      <xdr:col>15</xdr:col>
      <xdr:colOff>50800</xdr:colOff>
      <xdr:row>94</xdr:row>
      <xdr:rowOff>132133</xdr:rowOff>
    </xdr:to>
    <xdr:cxnSp macro="">
      <xdr:nvCxnSpPr>
        <xdr:cNvPr id="239" name="直線コネクタ 238"/>
        <xdr:cNvCxnSpPr/>
      </xdr:nvCxnSpPr>
      <xdr:spPr>
        <a:xfrm>
          <a:off x="2019300" y="16175989"/>
          <a:ext cx="8890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59689</xdr:rowOff>
    </xdr:from>
    <xdr:to>
      <xdr:col>10</xdr:col>
      <xdr:colOff>114300</xdr:colOff>
      <xdr:row>95</xdr:row>
      <xdr:rowOff>73665</xdr:rowOff>
    </xdr:to>
    <xdr:cxnSp macro="">
      <xdr:nvCxnSpPr>
        <xdr:cNvPr id="242" name="直線コネクタ 241"/>
        <xdr:cNvCxnSpPr/>
      </xdr:nvCxnSpPr>
      <xdr:spPr>
        <a:xfrm flipV="1">
          <a:off x="1130300" y="16175989"/>
          <a:ext cx="889000" cy="18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119464</xdr:rowOff>
    </xdr:from>
    <xdr:to>
      <xdr:col>24</xdr:col>
      <xdr:colOff>114300</xdr:colOff>
      <xdr:row>94</xdr:row>
      <xdr:rowOff>49614</xdr:rowOff>
    </xdr:to>
    <xdr:sp macro="" textlink="">
      <xdr:nvSpPr>
        <xdr:cNvPr id="252" name="楕円 251"/>
        <xdr:cNvSpPr/>
      </xdr:nvSpPr>
      <xdr:spPr>
        <a:xfrm>
          <a:off x="4584700" y="160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142341</xdr:rowOff>
    </xdr:from>
    <xdr:ext cx="599010" cy="259045"/>
    <xdr:sp macro="" textlink="">
      <xdr:nvSpPr>
        <xdr:cNvPr id="253" name="扶助費該当値テキスト"/>
        <xdr:cNvSpPr txBox="1"/>
      </xdr:nvSpPr>
      <xdr:spPr>
        <a:xfrm>
          <a:off x="4686300" y="1591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147582</xdr:rowOff>
    </xdr:from>
    <xdr:to>
      <xdr:col>20</xdr:col>
      <xdr:colOff>38100</xdr:colOff>
      <xdr:row>94</xdr:row>
      <xdr:rowOff>77732</xdr:rowOff>
    </xdr:to>
    <xdr:sp macro="" textlink="">
      <xdr:nvSpPr>
        <xdr:cNvPr id="254" name="楕円 253"/>
        <xdr:cNvSpPr/>
      </xdr:nvSpPr>
      <xdr:spPr>
        <a:xfrm>
          <a:off x="3746500" y="160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94259</xdr:rowOff>
    </xdr:from>
    <xdr:ext cx="599010" cy="259045"/>
    <xdr:sp macro="" textlink="">
      <xdr:nvSpPr>
        <xdr:cNvPr id="255" name="テキスト ボックス 254"/>
        <xdr:cNvSpPr txBox="1"/>
      </xdr:nvSpPr>
      <xdr:spPr>
        <a:xfrm>
          <a:off x="3497795" y="1586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81333</xdr:rowOff>
    </xdr:from>
    <xdr:to>
      <xdr:col>15</xdr:col>
      <xdr:colOff>101600</xdr:colOff>
      <xdr:row>95</xdr:row>
      <xdr:rowOff>11483</xdr:rowOff>
    </xdr:to>
    <xdr:sp macro="" textlink="">
      <xdr:nvSpPr>
        <xdr:cNvPr id="256" name="楕円 255"/>
        <xdr:cNvSpPr/>
      </xdr:nvSpPr>
      <xdr:spPr>
        <a:xfrm>
          <a:off x="2857500" y="1619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28010</xdr:rowOff>
    </xdr:from>
    <xdr:ext cx="599010" cy="259045"/>
    <xdr:sp macro="" textlink="">
      <xdr:nvSpPr>
        <xdr:cNvPr id="257" name="テキスト ボックス 256"/>
        <xdr:cNvSpPr txBox="1"/>
      </xdr:nvSpPr>
      <xdr:spPr>
        <a:xfrm>
          <a:off x="2608795" y="1597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8889</xdr:rowOff>
    </xdr:from>
    <xdr:to>
      <xdr:col>10</xdr:col>
      <xdr:colOff>165100</xdr:colOff>
      <xdr:row>94</xdr:row>
      <xdr:rowOff>110489</xdr:rowOff>
    </xdr:to>
    <xdr:sp macro="" textlink="">
      <xdr:nvSpPr>
        <xdr:cNvPr id="258" name="楕円 257"/>
        <xdr:cNvSpPr/>
      </xdr:nvSpPr>
      <xdr:spPr>
        <a:xfrm>
          <a:off x="1968500" y="161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127016</xdr:rowOff>
    </xdr:from>
    <xdr:ext cx="599010" cy="259045"/>
    <xdr:sp macro="" textlink="">
      <xdr:nvSpPr>
        <xdr:cNvPr id="259" name="テキスト ボックス 258"/>
        <xdr:cNvSpPr txBox="1"/>
      </xdr:nvSpPr>
      <xdr:spPr>
        <a:xfrm>
          <a:off x="1719795" y="1590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22865</xdr:rowOff>
    </xdr:from>
    <xdr:to>
      <xdr:col>6</xdr:col>
      <xdr:colOff>38100</xdr:colOff>
      <xdr:row>95</xdr:row>
      <xdr:rowOff>124465</xdr:rowOff>
    </xdr:to>
    <xdr:sp macro="" textlink="">
      <xdr:nvSpPr>
        <xdr:cNvPr id="260" name="楕円 259"/>
        <xdr:cNvSpPr/>
      </xdr:nvSpPr>
      <xdr:spPr>
        <a:xfrm>
          <a:off x="1079500" y="163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140992</xdr:rowOff>
    </xdr:from>
    <xdr:ext cx="599010" cy="259045"/>
    <xdr:sp macro="" textlink="">
      <xdr:nvSpPr>
        <xdr:cNvPr id="261" name="テキスト ボックス 260"/>
        <xdr:cNvSpPr txBox="1"/>
      </xdr:nvSpPr>
      <xdr:spPr>
        <a:xfrm>
          <a:off x="830795" y="1608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136281</xdr:rowOff>
    </xdr:from>
    <xdr:to>
      <xdr:col>55</xdr:col>
      <xdr:colOff>0</xdr:colOff>
      <xdr:row>37</xdr:row>
      <xdr:rowOff>136513</xdr:rowOff>
    </xdr:to>
    <xdr:cxnSp macro="">
      <xdr:nvCxnSpPr>
        <xdr:cNvPr id="292" name="直線コネクタ 291"/>
        <xdr:cNvCxnSpPr/>
      </xdr:nvCxnSpPr>
      <xdr:spPr>
        <a:xfrm flipV="1">
          <a:off x="9639300" y="6479931"/>
          <a:ext cx="8382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105831</xdr:rowOff>
    </xdr:from>
    <xdr:to>
      <xdr:col>50</xdr:col>
      <xdr:colOff>114300</xdr:colOff>
      <xdr:row>37</xdr:row>
      <xdr:rowOff>136513</xdr:rowOff>
    </xdr:to>
    <xdr:cxnSp macro="">
      <xdr:nvCxnSpPr>
        <xdr:cNvPr id="295" name="直線コネクタ 294"/>
        <xdr:cNvCxnSpPr/>
      </xdr:nvCxnSpPr>
      <xdr:spPr>
        <a:xfrm>
          <a:off x="8750300" y="6449481"/>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105831</xdr:rowOff>
    </xdr:from>
    <xdr:to>
      <xdr:col>45</xdr:col>
      <xdr:colOff>177800</xdr:colOff>
      <xdr:row>37</xdr:row>
      <xdr:rowOff>140827</xdr:rowOff>
    </xdr:to>
    <xdr:cxnSp macro="">
      <xdr:nvCxnSpPr>
        <xdr:cNvPr id="298" name="直線コネクタ 297"/>
        <xdr:cNvCxnSpPr/>
      </xdr:nvCxnSpPr>
      <xdr:spPr>
        <a:xfrm flipV="1">
          <a:off x="7861300" y="6449481"/>
          <a:ext cx="889000" cy="3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7817</xdr:rowOff>
    </xdr:from>
    <xdr:to>
      <xdr:col>41</xdr:col>
      <xdr:colOff>50800</xdr:colOff>
      <xdr:row>37</xdr:row>
      <xdr:rowOff>140827</xdr:rowOff>
    </xdr:to>
    <xdr:cxnSp macro="">
      <xdr:nvCxnSpPr>
        <xdr:cNvPr id="301" name="直線コネクタ 300"/>
        <xdr:cNvCxnSpPr/>
      </xdr:nvCxnSpPr>
      <xdr:spPr>
        <a:xfrm>
          <a:off x="6972300" y="6180017"/>
          <a:ext cx="889000" cy="30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85481</xdr:rowOff>
    </xdr:from>
    <xdr:to>
      <xdr:col>55</xdr:col>
      <xdr:colOff>50800</xdr:colOff>
      <xdr:row>38</xdr:row>
      <xdr:rowOff>15631</xdr:rowOff>
    </xdr:to>
    <xdr:sp macro="" textlink="">
      <xdr:nvSpPr>
        <xdr:cNvPr id="311" name="楕円 310"/>
        <xdr:cNvSpPr/>
      </xdr:nvSpPr>
      <xdr:spPr>
        <a:xfrm>
          <a:off x="10426700" y="64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63908</xdr:rowOff>
    </xdr:from>
    <xdr:ext cx="534377" cy="259045"/>
    <xdr:sp macro="" textlink="">
      <xdr:nvSpPr>
        <xdr:cNvPr id="312" name="補助費等該当値テキスト"/>
        <xdr:cNvSpPr txBox="1"/>
      </xdr:nvSpPr>
      <xdr:spPr>
        <a:xfrm>
          <a:off x="10528300" y="64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85713</xdr:rowOff>
    </xdr:from>
    <xdr:to>
      <xdr:col>50</xdr:col>
      <xdr:colOff>165100</xdr:colOff>
      <xdr:row>38</xdr:row>
      <xdr:rowOff>15863</xdr:rowOff>
    </xdr:to>
    <xdr:sp macro="" textlink="">
      <xdr:nvSpPr>
        <xdr:cNvPr id="313" name="楕円 312"/>
        <xdr:cNvSpPr/>
      </xdr:nvSpPr>
      <xdr:spPr>
        <a:xfrm>
          <a:off x="9588500" y="642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6990</xdr:rowOff>
    </xdr:from>
    <xdr:ext cx="534377" cy="259045"/>
    <xdr:sp macro="" textlink="">
      <xdr:nvSpPr>
        <xdr:cNvPr id="314" name="テキスト ボックス 313"/>
        <xdr:cNvSpPr txBox="1"/>
      </xdr:nvSpPr>
      <xdr:spPr>
        <a:xfrm>
          <a:off x="9372111" y="65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55031</xdr:rowOff>
    </xdr:from>
    <xdr:to>
      <xdr:col>46</xdr:col>
      <xdr:colOff>38100</xdr:colOff>
      <xdr:row>37</xdr:row>
      <xdr:rowOff>156631</xdr:rowOff>
    </xdr:to>
    <xdr:sp macro="" textlink="">
      <xdr:nvSpPr>
        <xdr:cNvPr id="315" name="楕円 314"/>
        <xdr:cNvSpPr/>
      </xdr:nvSpPr>
      <xdr:spPr>
        <a:xfrm>
          <a:off x="8699500" y="63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147759</xdr:rowOff>
    </xdr:from>
    <xdr:ext cx="599010" cy="259045"/>
    <xdr:sp macro="" textlink="">
      <xdr:nvSpPr>
        <xdr:cNvPr id="316" name="テキスト ボックス 315"/>
        <xdr:cNvSpPr txBox="1"/>
      </xdr:nvSpPr>
      <xdr:spPr>
        <a:xfrm>
          <a:off x="8450795" y="649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90027</xdr:rowOff>
    </xdr:from>
    <xdr:to>
      <xdr:col>41</xdr:col>
      <xdr:colOff>101600</xdr:colOff>
      <xdr:row>38</xdr:row>
      <xdr:rowOff>20177</xdr:rowOff>
    </xdr:to>
    <xdr:sp macro="" textlink="">
      <xdr:nvSpPr>
        <xdr:cNvPr id="317" name="楕円 316"/>
        <xdr:cNvSpPr/>
      </xdr:nvSpPr>
      <xdr:spPr>
        <a:xfrm>
          <a:off x="7810500" y="64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11303</xdr:rowOff>
    </xdr:from>
    <xdr:ext cx="534377" cy="259045"/>
    <xdr:sp macro="" textlink="">
      <xdr:nvSpPr>
        <xdr:cNvPr id="318" name="テキスト ボックス 317"/>
        <xdr:cNvSpPr txBox="1"/>
      </xdr:nvSpPr>
      <xdr:spPr>
        <a:xfrm>
          <a:off x="7594111" y="65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128467</xdr:rowOff>
    </xdr:from>
    <xdr:to>
      <xdr:col>36</xdr:col>
      <xdr:colOff>165100</xdr:colOff>
      <xdr:row>36</xdr:row>
      <xdr:rowOff>58617</xdr:rowOff>
    </xdr:to>
    <xdr:sp macro="" textlink="">
      <xdr:nvSpPr>
        <xdr:cNvPr id="319" name="楕円 318"/>
        <xdr:cNvSpPr/>
      </xdr:nvSpPr>
      <xdr:spPr>
        <a:xfrm>
          <a:off x="6921500" y="612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49744</xdr:rowOff>
    </xdr:from>
    <xdr:ext cx="599010" cy="259045"/>
    <xdr:sp macro="" textlink="">
      <xdr:nvSpPr>
        <xdr:cNvPr id="320" name="テキスト ボックス 319"/>
        <xdr:cNvSpPr txBox="1"/>
      </xdr:nvSpPr>
      <xdr:spPr>
        <a:xfrm>
          <a:off x="6672795" y="622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49216</xdr:rowOff>
    </xdr:from>
    <xdr:to>
      <xdr:col>55</xdr:col>
      <xdr:colOff>0</xdr:colOff>
      <xdr:row>56</xdr:row>
      <xdr:rowOff>76835</xdr:rowOff>
    </xdr:to>
    <xdr:cxnSp macro="">
      <xdr:nvCxnSpPr>
        <xdr:cNvPr id="347" name="直線コネクタ 346"/>
        <xdr:cNvCxnSpPr/>
      </xdr:nvCxnSpPr>
      <xdr:spPr>
        <a:xfrm>
          <a:off x="9639300" y="9650416"/>
          <a:ext cx="838200" cy="2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49216</xdr:rowOff>
    </xdr:from>
    <xdr:to>
      <xdr:col>50</xdr:col>
      <xdr:colOff>114300</xdr:colOff>
      <xdr:row>57</xdr:row>
      <xdr:rowOff>99622</xdr:rowOff>
    </xdr:to>
    <xdr:cxnSp macro="">
      <xdr:nvCxnSpPr>
        <xdr:cNvPr id="350" name="直線コネクタ 349"/>
        <xdr:cNvCxnSpPr/>
      </xdr:nvCxnSpPr>
      <xdr:spPr>
        <a:xfrm flipV="1">
          <a:off x="8750300" y="9650416"/>
          <a:ext cx="889000" cy="22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61085</xdr:rowOff>
    </xdr:from>
    <xdr:to>
      <xdr:col>45</xdr:col>
      <xdr:colOff>177800</xdr:colOff>
      <xdr:row>57</xdr:row>
      <xdr:rowOff>99622</xdr:rowOff>
    </xdr:to>
    <xdr:cxnSp macro="">
      <xdr:nvCxnSpPr>
        <xdr:cNvPr id="353" name="直線コネクタ 352"/>
        <xdr:cNvCxnSpPr/>
      </xdr:nvCxnSpPr>
      <xdr:spPr>
        <a:xfrm>
          <a:off x="7861300" y="9833735"/>
          <a:ext cx="889000" cy="3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61085</xdr:rowOff>
    </xdr:from>
    <xdr:to>
      <xdr:col>41</xdr:col>
      <xdr:colOff>50800</xdr:colOff>
      <xdr:row>57</xdr:row>
      <xdr:rowOff>85709</xdr:rowOff>
    </xdr:to>
    <xdr:cxnSp macro="">
      <xdr:nvCxnSpPr>
        <xdr:cNvPr id="356" name="直線コネクタ 355"/>
        <xdr:cNvCxnSpPr/>
      </xdr:nvCxnSpPr>
      <xdr:spPr>
        <a:xfrm flipV="1">
          <a:off x="6972300" y="9833735"/>
          <a:ext cx="889000" cy="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26035</xdr:rowOff>
    </xdr:from>
    <xdr:to>
      <xdr:col>55</xdr:col>
      <xdr:colOff>50800</xdr:colOff>
      <xdr:row>56</xdr:row>
      <xdr:rowOff>127635</xdr:rowOff>
    </xdr:to>
    <xdr:sp macro="" textlink="">
      <xdr:nvSpPr>
        <xdr:cNvPr id="366" name="楕円 365"/>
        <xdr:cNvSpPr/>
      </xdr:nvSpPr>
      <xdr:spPr>
        <a:xfrm>
          <a:off x="104267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4462</xdr:rowOff>
    </xdr:from>
    <xdr:ext cx="534377" cy="259045"/>
    <xdr:sp macro="" textlink="">
      <xdr:nvSpPr>
        <xdr:cNvPr id="367" name="普通建設事業費該当値テキスト"/>
        <xdr:cNvSpPr txBox="1"/>
      </xdr:nvSpPr>
      <xdr:spPr>
        <a:xfrm>
          <a:off x="10528300" y="960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169866</xdr:rowOff>
    </xdr:from>
    <xdr:to>
      <xdr:col>50</xdr:col>
      <xdr:colOff>165100</xdr:colOff>
      <xdr:row>56</xdr:row>
      <xdr:rowOff>100016</xdr:rowOff>
    </xdr:to>
    <xdr:sp macro="" textlink="">
      <xdr:nvSpPr>
        <xdr:cNvPr id="368" name="楕円 367"/>
        <xdr:cNvSpPr/>
      </xdr:nvSpPr>
      <xdr:spPr>
        <a:xfrm>
          <a:off x="9588500" y="95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116543</xdr:rowOff>
    </xdr:from>
    <xdr:ext cx="534377" cy="259045"/>
    <xdr:sp macro="" textlink="">
      <xdr:nvSpPr>
        <xdr:cNvPr id="369" name="テキスト ボックス 368"/>
        <xdr:cNvSpPr txBox="1"/>
      </xdr:nvSpPr>
      <xdr:spPr>
        <a:xfrm>
          <a:off x="9372111" y="937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48822</xdr:rowOff>
    </xdr:from>
    <xdr:to>
      <xdr:col>46</xdr:col>
      <xdr:colOff>38100</xdr:colOff>
      <xdr:row>57</xdr:row>
      <xdr:rowOff>150422</xdr:rowOff>
    </xdr:to>
    <xdr:sp macro="" textlink="">
      <xdr:nvSpPr>
        <xdr:cNvPr id="370" name="楕円 369"/>
        <xdr:cNvSpPr/>
      </xdr:nvSpPr>
      <xdr:spPr>
        <a:xfrm>
          <a:off x="8699500" y="982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141549</xdr:rowOff>
    </xdr:from>
    <xdr:ext cx="534377" cy="259045"/>
    <xdr:sp macro="" textlink="">
      <xdr:nvSpPr>
        <xdr:cNvPr id="371" name="テキスト ボックス 370"/>
        <xdr:cNvSpPr txBox="1"/>
      </xdr:nvSpPr>
      <xdr:spPr>
        <a:xfrm>
          <a:off x="8483111" y="991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10285</xdr:rowOff>
    </xdr:from>
    <xdr:to>
      <xdr:col>41</xdr:col>
      <xdr:colOff>101600</xdr:colOff>
      <xdr:row>57</xdr:row>
      <xdr:rowOff>111885</xdr:rowOff>
    </xdr:to>
    <xdr:sp macro="" textlink="">
      <xdr:nvSpPr>
        <xdr:cNvPr id="372" name="楕円 371"/>
        <xdr:cNvSpPr/>
      </xdr:nvSpPr>
      <xdr:spPr>
        <a:xfrm>
          <a:off x="7810500" y="9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103012</xdr:rowOff>
    </xdr:from>
    <xdr:ext cx="534377" cy="259045"/>
    <xdr:sp macro="" textlink="">
      <xdr:nvSpPr>
        <xdr:cNvPr id="373" name="テキスト ボックス 372"/>
        <xdr:cNvSpPr txBox="1"/>
      </xdr:nvSpPr>
      <xdr:spPr>
        <a:xfrm>
          <a:off x="7594111" y="987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34909</xdr:rowOff>
    </xdr:from>
    <xdr:to>
      <xdr:col>36</xdr:col>
      <xdr:colOff>165100</xdr:colOff>
      <xdr:row>57</xdr:row>
      <xdr:rowOff>136509</xdr:rowOff>
    </xdr:to>
    <xdr:sp macro="" textlink="">
      <xdr:nvSpPr>
        <xdr:cNvPr id="374" name="楕円 373"/>
        <xdr:cNvSpPr/>
      </xdr:nvSpPr>
      <xdr:spPr>
        <a:xfrm>
          <a:off x="6921500" y="980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127636</xdr:rowOff>
    </xdr:from>
    <xdr:ext cx="534377" cy="259045"/>
    <xdr:sp macro="" textlink="">
      <xdr:nvSpPr>
        <xdr:cNvPr id="375" name="テキスト ボックス 374"/>
        <xdr:cNvSpPr txBox="1"/>
      </xdr:nvSpPr>
      <xdr:spPr>
        <a:xfrm>
          <a:off x="6705111" y="99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126191</xdr:rowOff>
    </xdr:from>
    <xdr:to>
      <xdr:col>55</xdr:col>
      <xdr:colOff>0</xdr:colOff>
      <xdr:row>76</xdr:row>
      <xdr:rowOff>32116</xdr:rowOff>
    </xdr:to>
    <xdr:cxnSp macro="">
      <xdr:nvCxnSpPr>
        <xdr:cNvPr id="406" name="直線コネクタ 405"/>
        <xdr:cNvCxnSpPr/>
      </xdr:nvCxnSpPr>
      <xdr:spPr>
        <a:xfrm>
          <a:off x="9639300" y="12984941"/>
          <a:ext cx="838200" cy="7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126191</xdr:rowOff>
    </xdr:from>
    <xdr:to>
      <xdr:col>50</xdr:col>
      <xdr:colOff>114300</xdr:colOff>
      <xdr:row>78</xdr:row>
      <xdr:rowOff>40553</xdr:rowOff>
    </xdr:to>
    <xdr:cxnSp macro="">
      <xdr:nvCxnSpPr>
        <xdr:cNvPr id="409" name="直線コネクタ 408"/>
        <xdr:cNvCxnSpPr/>
      </xdr:nvCxnSpPr>
      <xdr:spPr>
        <a:xfrm flipV="1">
          <a:off x="8750300" y="12984941"/>
          <a:ext cx="889000" cy="4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80645</xdr:rowOff>
    </xdr:from>
    <xdr:to>
      <xdr:col>45</xdr:col>
      <xdr:colOff>177800</xdr:colOff>
      <xdr:row>78</xdr:row>
      <xdr:rowOff>40553</xdr:rowOff>
    </xdr:to>
    <xdr:cxnSp macro="">
      <xdr:nvCxnSpPr>
        <xdr:cNvPr id="412" name="直線コネクタ 411"/>
        <xdr:cNvCxnSpPr/>
      </xdr:nvCxnSpPr>
      <xdr:spPr>
        <a:xfrm>
          <a:off x="7861300" y="13282295"/>
          <a:ext cx="889000" cy="13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80645</xdr:rowOff>
    </xdr:from>
    <xdr:to>
      <xdr:col>41</xdr:col>
      <xdr:colOff>50800</xdr:colOff>
      <xdr:row>78</xdr:row>
      <xdr:rowOff>63784</xdr:rowOff>
    </xdr:to>
    <xdr:cxnSp macro="">
      <xdr:nvCxnSpPr>
        <xdr:cNvPr id="415" name="直線コネクタ 414"/>
        <xdr:cNvCxnSpPr/>
      </xdr:nvCxnSpPr>
      <xdr:spPr>
        <a:xfrm flipV="1">
          <a:off x="6972300" y="13282295"/>
          <a:ext cx="889000" cy="15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152766</xdr:rowOff>
    </xdr:from>
    <xdr:to>
      <xdr:col>55</xdr:col>
      <xdr:colOff>50800</xdr:colOff>
      <xdr:row>76</xdr:row>
      <xdr:rowOff>82916</xdr:rowOff>
    </xdr:to>
    <xdr:sp macro="" textlink="">
      <xdr:nvSpPr>
        <xdr:cNvPr id="425" name="楕円 424"/>
        <xdr:cNvSpPr/>
      </xdr:nvSpPr>
      <xdr:spPr>
        <a:xfrm>
          <a:off x="10426700" y="130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4194</xdr:rowOff>
    </xdr:from>
    <xdr:ext cx="534377" cy="259045"/>
    <xdr:sp macro="" textlink="">
      <xdr:nvSpPr>
        <xdr:cNvPr id="426" name="普通建設事業費 （ うち新規整備　）該当値テキスト"/>
        <xdr:cNvSpPr txBox="1"/>
      </xdr:nvSpPr>
      <xdr:spPr>
        <a:xfrm>
          <a:off x="10528300" y="1286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75391</xdr:rowOff>
    </xdr:from>
    <xdr:to>
      <xdr:col>50</xdr:col>
      <xdr:colOff>165100</xdr:colOff>
      <xdr:row>76</xdr:row>
      <xdr:rowOff>5541</xdr:rowOff>
    </xdr:to>
    <xdr:sp macro="" textlink="">
      <xdr:nvSpPr>
        <xdr:cNvPr id="427" name="楕円 426"/>
        <xdr:cNvSpPr/>
      </xdr:nvSpPr>
      <xdr:spPr>
        <a:xfrm>
          <a:off x="9588500" y="1293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22068</xdr:rowOff>
    </xdr:from>
    <xdr:ext cx="534377" cy="259045"/>
    <xdr:sp macro="" textlink="">
      <xdr:nvSpPr>
        <xdr:cNvPr id="428" name="テキスト ボックス 427"/>
        <xdr:cNvSpPr txBox="1"/>
      </xdr:nvSpPr>
      <xdr:spPr>
        <a:xfrm>
          <a:off x="9372111" y="1270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161203</xdr:rowOff>
    </xdr:from>
    <xdr:to>
      <xdr:col>46</xdr:col>
      <xdr:colOff>38100</xdr:colOff>
      <xdr:row>78</xdr:row>
      <xdr:rowOff>91353</xdr:rowOff>
    </xdr:to>
    <xdr:sp macro="" textlink="">
      <xdr:nvSpPr>
        <xdr:cNvPr id="429" name="楕円 428"/>
        <xdr:cNvSpPr/>
      </xdr:nvSpPr>
      <xdr:spPr>
        <a:xfrm>
          <a:off x="8699500" y="133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107880</xdr:rowOff>
    </xdr:from>
    <xdr:ext cx="534377" cy="259045"/>
    <xdr:sp macro="" textlink="">
      <xdr:nvSpPr>
        <xdr:cNvPr id="430" name="テキスト ボックス 429"/>
        <xdr:cNvSpPr txBox="1"/>
      </xdr:nvSpPr>
      <xdr:spPr>
        <a:xfrm>
          <a:off x="8483111" y="131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29845</xdr:rowOff>
    </xdr:from>
    <xdr:to>
      <xdr:col>41</xdr:col>
      <xdr:colOff>101600</xdr:colOff>
      <xdr:row>77</xdr:row>
      <xdr:rowOff>131445</xdr:rowOff>
    </xdr:to>
    <xdr:sp macro="" textlink="">
      <xdr:nvSpPr>
        <xdr:cNvPr id="431" name="楕円 430"/>
        <xdr:cNvSpPr/>
      </xdr:nvSpPr>
      <xdr:spPr>
        <a:xfrm>
          <a:off x="7810500" y="132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147972</xdr:rowOff>
    </xdr:from>
    <xdr:ext cx="534377" cy="259045"/>
    <xdr:sp macro="" textlink="">
      <xdr:nvSpPr>
        <xdr:cNvPr id="432" name="テキスト ボックス 431"/>
        <xdr:cNvSpPr txBox="1"/>
      </xdr:nvSpPr>
      <xdr:spPr>
        <a:xfrm>
          <a:off x="7594111" y="1300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12984</xdr:rowOff>
    </xdr:from>
    <xdr:to>
      <xdr:col>36</xdr:col>
      <xdr:colOff>165100</xdr:colOff>
      <xdr:row>78</xdr:row>
      <xdr:rowOff>114584</xdr:rowOff>
    </xdr:to>
    <xdr:sp macro="" textlink="">
      <xdr:nvSpPr>
        <xdr:cNvPr id="433" name="楕円 432"/>
        <xdr:cNvSpPr/>
      </xdr:nvSpPr>
      <xdr:spPr>
        <a:xfrm>
          <a:off x="6921500" y="133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105711</xdr:rowOff>
    </xdr:from>
    <xdr:ext cx="534377" cy="259045"/>
    <xdr:sp macro="" textlink="">
      <xdr:nvSpPr>
        <xdr:cNvPr id="434" name="テキスト ボックス 433"/>
        <xdr:cNvSpPr txBox="1"/>
      </xdr:nvSpPr>
      <xdr:spPr>
        <a:xfrm>
          <a:off x="6705111" y="134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6494</xdr:rowOff>
    </xdr:from>
    <xdr:to>
      <xdr:col>55</xdr:col>
      <xdr:colOff>0</xdr:colOff>
      <xdr:row>97</xdr:row>
      <xdr:rowOff>13638</xdr:rowOff>
    </xdr:to>
    <xdr:cxnSp macro="">
      <xdr:nvCxnSpPr>
        <xdr:cNvPr id="459" name="直線コネクタ 458"/>
        <xdr:cNvCxnSpPr/>
      </xdr:nvCxnSpPr>
      <xdr:spPr>
        <a:xfrm flipV="1">
          <a:off x="9639300" y="16637144"/>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13638</xdr:rowOff>
    </xdr:from>
    <xdr:to>
      <xdr:col>50</xdr:col>
      <xdr:colOff>114300</xdr:colOff>
      <xdr:row>97</xdr:row>
      <xdr:rowOff>77310</xdr:rowOff>
    </xdr:to>
    <xdr:cxnSp macro="">
      <xdr:nvCxnSpPr>
        <xdr:cNvPr id="462" name="直線コネクタ 461"/>
        <xdr:cNvCxnSpPr/>
      </xdr:nvCxnSpPr>
      <xdr:spPr>
        <a:xfrm flipV="1">
          <a:off x="8750300" y="16644288"/>
          <a:ext cx="889000" cy="6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77310</xdr:rowOff>
    </xdr:from>
    <xdr:to>
      <xdr:col>45</xdr:col>
      <xdr:colOff>177800</xdr:colOff>
      <xdr:row>97</xdr:row>
      <xdr:rowOff>90574</xdr:rowOff>
    </xdr:to>
    <xdr:cxnSp macro="">
      <xdr:nvCxnSpPr>
        <xdr:cNvPr id="465" name="直線コネクタ 464"/>
        <xdr:cNvCxnSpPr/>
      </xdr:nvCxnSpPr>
      <xdr:spPr>
        <a:xfrm flipV="1">
          <a:off x="7861300" y="16707960"/>
          <a:ext cx="889000" cy="1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53164</xdr:rowOff>
    </xdr:from>
    <xdr:to>
      <xdr:col>41</xdr:col>
      <xdr:colOff>50800</xdr:colOff>
      <xdr:row>97</xdr:row>
      <xdr:rowOff>90574</xdr:rowOff>
    </xdr:to>
    <xdr:cxnSp macro="">
      <xdr:nvCxnSpPr>
        <xdr:cNvPr id="468" name="直線コネクタ 467"/>
        <xdr:cNvCxnSpPr/>
      </xdr:nvCxnSpPr>
      <xdr:spPr>
        <a:xfrm>
          <a:off x="6972300" y="16683814"/>
          <a:ext cx="889000" cy="3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127144</xdr:rowOff>
    </xdr:from>
    <xdr:to>
      <xdr:col>55</xdr:col>
      <xdr:colOff>50800</xdr:colOff>
      <xdr:row>97</xdr:row>
      <xdr:rowOff>57294</xdr:rowOff>
    </xdr:to>
    <xdr:sp macro="" textlink="">
      <xdr:nvSpPr>
        <xdr:cNvPr id="478" name="楕円 477"/>
        <xdr:cNvSpPr/>
      </xdr:nvSpPr>
      <xdr:spPr>
        <a:xfrm>
          <a:off x="10426700" y="165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105571</xdr:rowOff>
    </xdr:from>
    <xdr:ext cx="534377" cy="259045"/>
    <xdr:sp macro="" textlink="">
      <xdr:nvSpPr>
        <xdr:cNvPr id="479" name="普通建設事業費 （ うち更新整備　）該当値テキスト"/>
        <xdr:cNvSpPr txBox="1"/>
      </xdr:nvSpPr>
      <xdr:spPr>
        <a:xfrm>
          <a:off x="10528300" y="1656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134288</xdr:rowOff>
    </xdr:from>
    <xdr:to>
      <xdr:col>50</xdr:col>
      <xdr:colOff>165100</xdr:colOff>
      <xdr:row>97</xdr:row>
      <xdr:rowOff>64438</xdr:rowOff>
    </xdr:to>
    <xdr:sp macro="" textlink="">
      <xdr:nvSpPr>
        <xdr:cNvPr id="480" name="楕円 479"/>
        <xdr:cNvSpPr/>
      </xdr:nvSpPr>
      <xdr:spPr>
        <a:xfrm>
          <a:off x="9588500" y="165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55565</xdr:rowOff>
    </xdr:from>
    <xdr:ext cx="534377" cy="259045"/>
    <xdr:sp macro="" textlink="">
      <xdr:nvSpPr>
        <xdr:cNvPr id="481" name="テキスト ボックス 480"/>
        <xdr:cNvSpPr txBox="1"/>
      </xdr:nvSpPr>
      <xdr:spPr>
        <a:xfrm>
          <a:off x="9372111" y="1668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26510</xdr:rowOff>
    </xdr:from>
    <xdr:to>
      <xdr:col>46</xdr:col>
      <xdr:colOff>38100</xdr:colOff>
      <xdr:row>97</xdr:row>
      <xdr:rowOff>128110</xdr:rowOff>
    </xdr:to>
    <xdr:sp macro="" textlink="">
      <xdr:nvSpPr>
        <xdr:cNvPr id="482" name="楕円 481"/>
        <xdr:cNvSpPr/>
      </xdr:nvSpPr>
      <xdr:spPr>
        <a:xfrm>
          <a:off x="8699500" y="1665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119237</xdr:rowOff>
    </xdr:from>
    <xdr:ext cx="534377" cy="259045"/>
    <xdr:sp macro="" textlink="">
      <xdr:nvSpPr>
        <xdr:cNvPr id="483" name="テキスト ボックス 482"/>
        <xdr:cNvSpPr txBox="1"/>
      </xdr:nvSpPr>
      <xdr:spPr>
        <a:xfrm>
          <a:off x="8483111" y="167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39774</xdr:rowOff>
    </xdr:from>
    <xdr:to>
      <xdr:col>41</xdr:col>
      <xdr:colOff>101600</xdr:colOff>
      <xdr:row>97</xdr:row>
      <xdr:rowOff>141374</xdr:rowOff>
    </xdr:to>
    <xdr:sp macro="" textlink="">
      <xdr:nvSpPr>
        <xdr:cNvPr id="484" name="楕円 483"/>
        <xdr:cNvSpPr/>
      </xdr:nvSpPr>
      <xdr:spPr>
        <a:xfrm>
          <a:off x="7810500" y="1667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132501</xdr:rowOff>
    </xdr:from>
    <xdr:ext cx="534377" cy="259045"/>
    <xdr:sp macro="" textlink="">
      <xdr:nvSpPr>
        <xdr:cNvPr id="485" name="テキスト ボックス 484"/>
        <xdr:cNvSpPr txBox="1"/>
      </xdr:nvSpPr>
      <xdr:spPr>
        <a:xfrm>
          <a:off x="7594111" y="167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2364</xdr:rowOff>
    </xdr:from>
    <xdr:to>
      <xdr:col>36</xdr:col>
      <xdr:colOff>165100</xdr:colOff>
      <xdr:row>97</xdr:row>
      <xdr:rowOff>103964</xdr:rowOff>
    </xdr:to>
    <xdr:sp macro="" textlink="">
      <xdr:nvSpPr>
        <xdr:cNvPr id="486" name="楕円 485"/>
        <xdr:cNvSpPr/>
      </xdr:nvSpPr>
      <xdr:spPr>
        <a:xfrm>
          <a:off x="6921500" y="166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95091</xdr:rowOff>
    </xdr:from>
    <xdr:ext cx="534377" cy="259045"/>
    <xdr:sp macro="" textlink="">
      <xdr:nvSpPr>
        <xdr:cNvPr id="487" name="テキスト ボックス 486"/>
        <xdr:cNvSpPr txBox="1"/>
      </xdr:nvSpPr>
      <xdr:spPr>
        <a:xfrm>
          <a:off x="6705111" y="167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74026</xdr:rowOff>
    </xdr:from>
    <xdr:to>
      <xdr:col>85</xdr:col>
      <xdr:colOff>127000</xdr:colOff>
      <xdr:row>39</xdr:row>
      <xdr:rowOff>97491</xdr:rowOff>
    </xdr:to>
    <xdr:cxnSp macro="">
      <xdr:nvCxnSpPr>
        <xdr:cNvPr id="518" name="直線コネクタ 517"/>
        <xdr:cNvCxnSpPr/>
      </xdr:nvCxnSpPr>
      <xdr:spPr>
        <a:xfrm>
          <a:off x="15481300" y="6760576"/>
          <a:ext cx="838200" cy="2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74026</xdr:rowOff>
    </xdr:from>
    <xdr:to>
      <xdr:col>81</xdr:col>
      <xdr:colOff>50800</xdr:colOff>
      <xdr:row>39</xdr:row>
      <xdr:rowOff>81724</xdr:rowOff>
    </xdr:to>
    <xdr:cxnSp macro="">
      <xdr:nvCxnSpPr>
        <xdr:cNvPr id="521" name="直線コネクタ 520"/>
        <xdr:cNvCxnSpPr/>
      </xdr:nvCxnSpPr>
      <xdr:spPr>
        <a:xfrm flipV="1">
          <a:off x="14592300" y="6760576"/>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81724</xdr:rowOff>
    </xdr:from>
    <xdr:to>
      <xdr:col>76</xdr:col>
      <xdr:colOff>114300</xdr:colOff>
      <xdr:row>39</xdr:row>
      <xdr:rowOff>98725</xdr:rowOff>
    </xdr:to>
    <xdr:cxnSp macro="">
      <xdr:nvCxnSpPr>
        <xdr:cNvPr id="524" name="直線コネクタ 523"/>
        <xdr:cNvCxnSpPr/>
      </xdr:nvCxnSpPr>
      <xdr:spPr>
        <a:xfrm flipV="1">
          <a:off x="13703300" y="6768274"/>
          <a:ext cx="889000" cy="1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98725</xdr:rowOff>
    </xdr:from>
    <xdr:to>
      <xdr:col>71</xdr:col>
      <xdr:colOff>177800</xdr:colOff>
      <xdr:row>39</xdr:row>
      <xdr:rowOff>98790</xdr:rowOff>
    </xdr:to>
    <xdr:cxnSp macro="">
      <xdr:nvCxnSpPr>
        <xdr:cNvPr id="527" name="直線コネクタ 526"/>
        <xdr:cNvCxnSpPr/>
      </xdr:nvCxnSpPr>
      <xdr:spPr>
        <a:xfrm flipV="1">
          <a:off x="12814300" y="6785275"/>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46691</xdr:rowOff>
    </xdr:from>
    <xdr:to>
      <xdr:col>85</xdr:col>
      <xdr:colOff>177800</xdr:colOff>
      <xdr:row>39</xdr:row>
      <xdr:rowOff>148291</xdr:rowOff>
    </xdr:to>
    <xdr:sp macro="" textlink="">
      <xdr:nvSpPr>
        <xdr:cNvPr id="537" name="楕円 536"/>
        <xdr:cNvSpPr/>
      </xdr:nvSpPr>
      <xdr:spPr>
        <a:xfrm>
          <a:off x="16268700" y="67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378565" cy="259045"/>
    <xdr:sp macro="" textlink="">
      <xdr:nvSpPr>
        <xdr:cNvPr id="538" name="災害復旧事業費該当値テキスト"/>
        <xdr:cNvSpPr txBox="1"/>
      </xdr:nvSpPr>
      <xdr:spPr>
        <a:xfrm>
          <a:off x="16370300" y="669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23226</xdr:rowOff>
    </xdr:from>
    <xdr:to>
      <xdr:col>81</xdr:col>
      <xdr:colOff>101600</xdr:colOff>
      <xdr:row>39</xdr:row>
      <xdr:rowOff>124826</xdr:rowOff>
    </xdr:to>
    <xdr:sp macro="" textlink="">
      <xdr:nvSpPr>
        <xdr:cNvPr id="539" name="楕円 538"/>
        <xdr:cNvSpPr/>
      </xdr:nvSpPr>
      <xdr:spPr>
        <a:xfrm>
          <a:off x="15430500" y="67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115953</xdr:rowOff>
    </xdr:from>
    <xdr:ext cx="469744" cy="259045"/>
    <xdr:sp macro="" textlink="">
      <xdr:nvSpPr>
        <xdr:cNvPr id="540" name="テキスト ボックス 539"/>
        <xdr:cNvSpPr txBox="1"/>
      </xdr:nvSpPr>
      <xdr:spPr>
        <a:xfrm>
          <a:off x="15246428" y="680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30924</xdr:rowOff>
    </xdr:from>
    <xdr:to>
      <xdr:col>76</xdr:col>
      <xdr:colOff>165100</xdr:colOff>
      <xdr:row>39</xdr:row>
      <xdr:rowOff>132524</xdr:rowOff>
    </xdr:to>
    <xdr:sp macro="" textlink="">
      <xdr:nvSpPr>
        <xdr:cNvPr id="541" name="楕円 540"/>
        <xdr:cNvSpPr/>
      </xdr:nvSpPr>
      <xdr:spPr>
        <a:xfrm>
          <a:off x="14541500" y="67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123651</xdr:rowOff>
    </xdr:from>
    <xdr:ext cx="469744" cy="259045"/>
    <xdr:sp macro="" textlink="">
      <xdr:nvSpPr>
        <xdr:cNvPr id="542" name="テキスト ボックス 541"/>
        <xdr:cNvSpPr txBox="1"/>
      </xdr:nvSpPr>
      <xdr:spPr>
        <a:xfrm>
          <a:off x="14357428" y="681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47925</xdr:rowOff>
    </xdr:from>
    <xdr:to>
      <xdr:col>72</xdr:col>
      <xdr:colOff>38100</xdr:colOff>
      <xdr:row>39</xdr:row>
      <xdr:rowOff>149525</xdr:rowOff>
    </xdr:to>
    <xdr:sp macro="" textlink="">
      <xdr:nvSpPr>
        <xdr:cNvPr id="543" name="楕円 542"/>
        <xdr:cNvSpPr/>
      </xdr:nvSpPr>
      <xdr:spPr>
        <a:xfrm>
          <a:off x="13652500" y="67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140652</xdr:rowOff>
    </xdr:from>
    <xdr:ext cx="313932" cy="259045"/>
    <xdr:sp macro="" textlink="">
      <xdr:nvSpPr>
        <xdr:cNvPr id="544" name="テキスト ボックス 543"/>
        <xdr:cNvSpPr txBox="1"/>
      </xdr:nvSpPr>
      <xdr:spPr>
        <a:xfrm>
          <a:off x="13546333" y="68272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47990</xdr:rowOff>
    </xdr:from>
    <xdr:to>
      <xdr:col>67</xdr:col>
      <xdr:colOff>101600</xdr:colOff>
      <xdr:row>39</xdr:row>
      <xdr:rowOff>149590</xdr:rowOff>
    </xdr:to>
    <xdr:sp macro="" textlink="">
      <xdr:nvSpPr>
        <xdr:cNvPr id="545" name="楕円 544"/>
        <xdr:cNvSpPr/>
      </xdr:nvSpPr>
      <xdr:spPr>
        <a:xfrm>
          <a:off x="12763500" y="67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140717</xdr:rowOff>
    </xdr:from>
    <xdr:ext cx="313932" cy="259045"/>
    <xdr:sp macro="" textlink="">
      <xdr:nvSpPr>
        <xdr:cNvPr id="546" name="テキスト ボックス 545"/>
        <xdr:cNvSpPr txBox="1"/>
      </xdr:nvSpPr>
      <xdr:spPr>
        <a:xfrm>
          <a:off x="12657333" y="6827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38480</xdr:rowOff>
    </xdr:from>
    <xdr:to>
      <xdr:col>85</xdr:col>
      <xdr:colOff>127000</xdr:colOff>
      <xdr:row>78</xdr:row>
      <xdr:rowOff>49730</xdr:rowOff>
    </xdr:to>
    <xdr:cxnSp macro="">
      <xdr:nvCxnSpPr>
        <xdr:cNvPr id="622" name="直線コネクタ 621"/>
        <xdr:cNvCxnSpPr/>
      </xdr:nvCxnSpPr>
      <xdr:spPr>
        <a:xfrm>
          <a:off x="15481300" y="13411580"/>
          <a:ext cx="8382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32654</xdr:rowOff>
    </xdr:from>
    <xdr:to>
      <xdr:col>81</xdr:col>
      <xdr:colOff>50800</xdr:colOff>
      <xdr:row>78</xdr:row>
      <xdr:rowOff>38480</xdr:rowOff>
    </xdr:to>
    <xdr:cxnSp macro="">
      <xdr:nvCxnSpPr>
        <xdr:cNvPr id="625" name="直線コネクタ 624"/>
        <xdr:cNvCxnSpPr/>
      </xdr:nvCxnSpPr>
      <xdr:spPr>
        <a:xfrm>
          <a:off x="14592300" y="13405754"/>
          <a:ext cx="8890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31846</xdr:rowOff>
    </xdr:from>
    <xdr:to>
      <xdr:col>76</xdr:col>
      <xdr:colOff>114300</xdr:colOff>
      <xdr:row>78</xdr:row>
      <xdr:rowOff>32654</xdr:rowOff>
    </xdr:to>
    <xdr:cxnSp macro="">
      <xdr:nvCxnSpPr>
        <xdr:cNvPr id="628" name="直線コネクタ 627"/>
        <xdr:cNvCxnSpPr/>
      </xdr:nvCxnSpPr>
      <xdr:spPr>
        <a:xfrm>
          <a:off x="13703300" y="13404946"/>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31846</xdr:rowOff>
    </xdr:from>
    <xdr:to>
      <xdr:col>71</xdr:col>
      <xdr:colOff>177800</xdr:colOff>
      <xdr:row>78</xdr:row>
      <xdr:rowOff>34061</xdr:rowOff>
    </xdr:to>
    <xdr:cxnSp macro="">
      <xdr:nvCxnSpPr>
        <xdr:cNvPr id="631" name="直線コネクタ 630"/>
        <xdr:cNvCxnSpPr/>
      </xdr:nvCxnSpPr>
      <xdr:spPr>
        <a:xfrm flipV="1">
          <a:off x="12814300" y="13404946"/>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170380</xdr:rowOff>
    </xdr:from>
    <xdr:to>
      <xdr:col>85</xdr:col>
      <xdr:colOff>177800</xdr:colOff>
      <xdr:row>78</xdr:row>
      <xdr:rowOff>100530</xdr:rowOff>
    </xdr:to>
    <xdr:sp macro="" textlink="">
      <xdr:nvSpPr>
        <xdr:cNvPr id="641" name="楕円 640"/>
        <xdr:cNvSpPr/>
      </xdr:nvSpPr>
      <xdr:spPr>
        <a:xfrm>
          <a:off x="16268700" y="133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85307</xdr:rowOff>
    </xdr:from>
    <xdr:ext cx="534377" cy="259045"/>
    <xdr:sp macro="" textlink="">
      <xdr:nvSpPr>
        <xdr:cNvPr id="642" name="公債費該当値テキスト"/>
        <xdr:cNvSpPr txBox="1"/>
      </xdr:nvSpPr>
      <xdr:spPr>
        <a:xfrm>
          <a:off x="16370300" y="132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159130</xdr:rowOff>
    </xdr:from>
    <xdr:to>
      <xdr:col>81</xdr:col>
      <xdr:colOff>101600</xdr:colOff>
      <xdr:row>78</xdr:row>
      <xdr:rowOff>89280</xdr:rowOff>
    </xdr:to>
    <xdr:sp macro="" textlink="">
      <xdr:nvSpPr>
        <xdr:cNvPr id="643" name="楕円 642"/>
        <xdr:cNvSpPr/>
      </xdr:nvSpPr>
      <xdr:spPr>
        <a:xfrm>
          <a:off x="15430500" y="133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80407</xdr:rowOff>
    </xdr:from>
    <xdr:ext cx="534377" cy="259045"/>
    <xdr:sp macro="" textlink="">
      <xdr:nvSpPr>
        <xdr:cNvPr id="644" name="テキスト ボックス 643"/>
        <xdr:cNvSpPr txBox="1"/>
      </xdr:nvSpPr>
      <xdr:spPr>
        <a:xfrm>
          <a:off x="15214111" y="134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153304</xdr:rowOff>
    </xdr:from>
    <xdr:to>
      <xdr:col>76</xdr:col>
      <xdr:colOff>165100</xdr:colOff>
      <xdr:row>78</xdr:row>
      <xdr:rowOff>83454</xdr:rowOff>
    </xdr:to>
    <xdr:sp macro="" textlink="">
      <xdr:nvSpPr>
        <xdr:cNvPr id="645" name="楕円 644"/>
        <xdr:cNvSpPr/>
      </xdr:nvSpPr>
      <xdr:spPr>
        <a:xfrm>
          <a:off x="14541500" y="133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74581</xdr:rowOff>
    </xdr:from>
    <xdr:ext cx="534377" cy="259045"/>
    <xdr:sp macro="" textlink="">
      <xdr:nvSpPr>
        <xdr:cNvPr id="646" name="テキスト ボックス 645"/>
        <xdr:cNvSpPr txBox="1"/>
      </xdr:nvSpPr>
      <xdr:spPr>
        <a:xfrm>
          <a:off x="14325111" y="1344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152496</xdr:rowOff>
    </xdr:from>
    <xdr:to>
      <xdr:col>72</xdr:col>
      <xdr:colOff>38100</xdr:colOff>
      <xdr:row>78</xdr:row>
      <xdr:rowOff>82646</xdr:rowOff>
    </xdr:to>
    <xdr:sp macro="" textlink="">
      <xdr:nvSpPr>
        <xdr:cNvPr id="647" name="楕円 646"/>
        <xdr:cNvSpPr/>
      </xdr:nvSpPr>
      <xdr:spPr>
        <a:xfrm>
          <a:off x="13652500" y="133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73773</xdr:rowOff>
    </xdr:from>
    <xdr:ext cx="534377" cy="259045"/>
    <xdr:sp macro="" textlink="">
      <xdr:nvSpPr>
        <xdr:cNvPr id="648" name="テキスト ボックス 647"/>
        <xdr:cNvSpPr txBox="1"/>
      </xdr:nvSpPr>
      <xdr:spPr>
        <a:xfrm>
          <a:off x="13436111" y="134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154711</xdr:rowOff>
    </xdr:from>
    <xdr:to>
      <xdr:col>67</xdr:col>
      <xdr:colOff>101600</xdr:colOff>
      <xdr:row>78</xdr:row>
      <xdr:rowOff>84861</xdr:rowOff>
    </xdr:to>
    <xdr:sp macro="" textlink="">
      <xdr:nvSpPr>
        <xdr:cNvPr id="649" name="楕円 648"/>
        <xdr:cNvSpPr/>
      </xdr:nvSpPr>
      <xdr:spPr>
        <a:xfrm>
          <a:off x="12763500" y="133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75988</xdr:rowOff>
    </xdr:from>
    <xdr:ext cx="534377" cy="259045"/>
    <xdr:sp macro="" textlink="">
      <xdr:nvSpPr>
        <xdr:cNvPr id="650" name="テキスト ボックス 649"/>
        <xdr:cNvSpPr txBox="1"/>
      </xdr:nvSpPr>
      <xdr:spPr>
        <a:xfrm>
          <a:off x="12547111" y="1344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123148</xdr:rowOff>
    </xdr:from>
    <xdr:to>
      <xdr:col>85</xdr:col>
      <xdr:colOff>127000</xdr:colOff>
      <xdr:row>98</xdr:row>
      <xdr:rowOff>135049</xdr:rowOff>
    </xdr:to>
    <xdr:cxnSp macro="">
      <xdr:nvCxnSpPr>
        <xdr:cNvPr id="679" name="直線コネクタ 678"/>
        <xdr:cNvCxnSpPr/>
      </xdr:nvCxnSpPr>
      <xdr:spPr>
        <a:xfrm>
          <a:off x="15481300" y="16925248"/>
          <a:ext cx="8382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123148</xdr:rowOff>
    </xdr:from>
    <xdr:to>
      <xdr:col>81</xdr:col>
      <xdr:colOff>50800</xdr:colOff>
      <xdr:row>98</xdr:row>
      <xdr:rowOff>128440</xdr:rowOff>
    </xdr:to>
    <xdr:cxnSp macro="">
      <xdr:nvCxnSpPr>
        <xdr:cNvPr id="682" name="直線コネクタ 681"/>
        <xdr:cNvCxnSpPr/>
      </xdr:nvCxnSpPr>
      <xdr:spPr>
        <a:xfrm flipV="1">
          <a:off x="14592300" y="16925248"/>
          <a:ext cx="889000" cy="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128440</xdr:rowOff>
    </xdr:from>
    <xdr:to>
      <xdr:col>76</xdr:col>
      <xdr:colOff>114300</xdr:colOff>
      <xdr:row>99</xdr:row>
      <xdr:rowOff>7550</xdr:rowOff>
    </xdr:to>
    <xdr:cxnSp macro="">
      <xdr:nvCxnSpPr>
        <xdr:cNvPr id="685" name="直線コネクタ 684"/>
        <xdr:cNvCxnSpPr/>
      </xdr:nvCxnSpPr>
      <xdr:spPr>
        <a:xfrm flipV="1">
          <a:off x="13703300" y="16930540"/>
          <a:ext cx="889000" cy="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7550</xdr:rowOff>
    </xdr:from>
    <xdr:to>
      <xdr:col>71</xdr:col>
      <xdr:colOff>177800</xdr:colOff>
      <xdr:row>99</xdr:row>
      <xdr:rowOff>20678</xdr:rowOff>
    </xdr:to>
    <xdr:cxnSp macro="">
      <xdr:nvCxnSpPr>
        <xdr:cNvPr id="688" name="直線コネクタ 687"/>
        <xdr:cNvCxnSpPr/>
      </xdr:nvCxnSpPr>
      <xdr:spPr>
        <a:xfrm flipV="1">
          <a:off x="12814300" y="16981100"/>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84249</xdr:rowOff>
    </xdr:from>
    <xdr:to>
      <xdr:col>85</xdr:col>
      <xdr:colOff>177800</xdr:colOff>
      <xdr:row>99</xdr:row>
      <xdr:rowOff>14399</xdr:rowOff>
    </xdr:to>
    <xdr:sp macro="" textlink="">
      <xdr:nvSpPr>
        <xdr:cNvPr id="698" name="楕円 697"/>
        <xdr:cNvSpPr/>
      </xdr:nvSpPr>
      <xdr:spPr>
        <a:xfrm>
          <a:off x="16268700" y="1688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72348</xdr:rowOff>
    </xdr:from>
    <xdr:to>
      <xdr:col>81</xdr:col>
      <xdr:colOff>101600</xdr:colOff>
      <xdr:row>99</xdr:row>
      <xdr:rowOff>2498</xdr:rowOff>
    </xdr:to>
    <xdr:sp macro="" textlink="">
      <xdr:nvSpPr>
        <xdr:cNvPr id="700" name="楕円 699"/>
        <xdr:cNvSpPr/>
      </xdr:nvSpPr>
      <xdr:spPr>
        <a:xfrm>
          <a:off x="15430500" y="168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19025</xdr:rowOff>
    </xdr:from>
    <xdr:ext cx="534377" cy="259045"/>
    <xdr:sp macro="" textlink="">
      <xdr:nvSpPr>
        <xdr:cNvPr id="701" name="テキスト ボックス 700"/>
        <xdr:cNvSpPr txBox="1"/>
      </xdr:nvSpPr>
      <xdr:spPr>
        <a:xfrm>
          <a:off x="15214111" y="166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77640</xdr:rowOff>
    </xdr:from>
    <xdr:to>
      <xdr:col>76</xdr:col>
      <xdr:colOff>165100</xdr:colOff>
      <xdr:row>99</xdr:row>
      <xdr:rowOff>7790</xdr:rowOff>
    </xdr:to>
    <xdr:sp macro="" textlink="">
      <xdr:nvSpPr>
        <xdr:cNvPr id="702" name="楕円 701"/>
        <xdr:cNvSpPr/>
      </xdr:nvSpPr>
      <xdr:spPr>
        <a:xfrm>
          <a:off x="14541500" y="1687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24317</xdr:rowOff>
    </xdr:from>
    <xdr:ext cx="534377" cy="259045"/>
    <xdr:sp macro="" textlink="">
      <xdr:nvSpPr>
        <xdr:cNvPr id="703" name="テキスト ボックス 702"/>
        <xdr:cNvSpPr txBox="1"/>
      </xdr:nvSpPr>
      <xdr:spPr>
        <a:xfrm>
          <a:off x="14325111" y="1665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128200</xdr:rowOff>
    </xdr:from>
    <xdr:to>
      <xdr:col>72</xdr:col>
      <xdr:colOff>38100</xdr:colOff>
      <xdr:row>99</xdr:row>
      <xdr:rowOff>58350</xdr:rowOff>
    </xdr:to>
    <xdr:sp macro="" textlink="">
      <xdr:nvSpPr>
        <xdr:cNvPr id="704" name="楕円 703"/>
        <xdr:cNvSpPr/>
      </xdr:nvSpPr>
      <xdr:spPr>
        <a:xfrm>
          <a:off x="13652500" y="169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49477</xdr:rowOff>
    </xdr:from>
    <xdr:ext cx="534377" cy="259045"/>
    <xdr:sp macro="" textlink="">
      <xdr:nvSpPr>
        <xdr:cNvPr id="705" name="テキスト ボックス 704"/>
        <xdr:cNvSpPr txBox="1"/>
      </xdr:nvSpPr>
      <xdr:spPr>
        <a:xfrm>
          <a:off x="13436111" y="170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141328</xdr:rowOff>
    </xdr:from>
    <xdr:to>
      <xdr:col>67</xdr:col>
      <xdr:colOff>101600</xdr:colOff>
      <xdr:row>99</xdr:row>
      <xdr:rowOff>71478</xdr:rowOff>
    </xdr:to>
    <xdr:sp macro="" textlink="">
      <xdr:nvSpPr>
        <xdr:cNvPr id="706" name="楕円 705"/>
        <xdr:cNvSpPr/>
      </xdr:nvSpPr>
      <xdr:spPr>
        <a:xfrm>
          <a:off x="12763500" y="169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62605</xdr:rowOff>
    </xdr:from>
    <xdr:ext cx="534377" cy="259045"/>
    <xdr:sp macro="" textlink="">
      <xdr:nvSpPr>
        <xdr:cNvPr id="707" name="テキスト ボックス 706"/>
        <xdr:cNvSpPr txBox="1"/>
      </xdr:nvSpPr>
      <xdr:spPr>
        <a:xfrm>
          <a:off x="12547111" y="170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97703</xdr:rowOff>
    </xdr:from>
    <xdr:to>
      <xdr:col>116</xdr:col>
      <xdr:colOff>63500</xdr:colOff>
      <xdr:row>39</xdr:row>
      <xdr:rowOff>98356</xdr:rowOff>
    </xdr:to>
    <xdr:cxnSp macro="">
      <xdr:nvCxnSpPr>
        <xdr:cNvPr id="738" name="直線コネクタ 737"/>
        <xdr:cNvCxnSpPr/>
      </xdr:nvCxnSpPr>
      <xdr:spPr>
        <a:xfrm flipV="1">
          <a:off x="21323300" y="6784253"/>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98356</xdr:rowOff>
    </xdr:from>
    <xdr:to>
      <xdr:col>111</xdr:col>
      <xdr:colOff>177800</xdr:colOff>
      <xdr:row>39</xdr:row>
      <xdr:rowOff>98356</xdr:rowOff>
    </xdr:to>
    <xdr:cxnSp macro="">
      <xdr:nvCxnSpPr>
        <xdr:cNvPr id="741" name="直線コネクタ 740"/>
        <xdr:cNvCxnSpPr/>
      </xdr:nvCxnSpPr>
      <xdr:spPr>
        <a:xfrm>
          <a:off x="20434300" y="6784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98356</xdr:rowOff>
    </xdr:from>
    <xdr:to>
      <xdr:col>107</xdr:col>
      <xdr:colOff>50800</xdr:colOff>
      <xdr:row>39</xdr:row>
      <xdr:rowOff>98356</xdr:rowOff>
    </xdr:to>
    <xdr:cxnSp macro="">
      <xdr:nvCxnSpPr>
        <xdr:cNvPr id="744" name="直線コネクタ 743"/>
        <xdr:cNvCxnSpPr/>
      </xdr:nvCxnSpPr>
      <xdr:spPr>
        <a:xfrm>
          <a:off x="19545300" y="6784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98356</xdr:rowOff>
    </xdr:from>
    <xdr:to>
      <xdr:col>102</xdr:col>
      <xdr:colOff>114300</xdr:colOff>
      <xdr:row>39</xdr:row>
      <xdr:rowOff>98389</xdr:rowOff>
    </xdr:to>
    <xdr:cxnSp macro="">
      <xdr:nvCxnSpPr>
        <xdr:cNvPr id="747" name="直線コネクタ 746"/>
        <xdr:cNvCxnSpPr/>
      </xdr:nvCxnSpPr>
      <xdr:spPr>
        <a:xfrm flipV="1">
          <a:off x="18656300" y="6784906"/>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46903</xdr:rowOff>
    </xdr:from>
    <xdr:to>
      <xdr:col>116</xdr:col>
      <xdr:colOff>114300</xdr:colOff>
      <xdr:row>39</xdr:row>
      <xdr:rowOff>148503</xdr:rowOff>
    </xdr:to>
    <xdr:sp macro="" textlink="">
      <xdr:nvSpPr>
        <xdr:cNvPr id="757" name="楕円 756"/>
        <xdr:cNvSpPr/>
      </xdr:nvSpPr>
      <xdr:spPr>
        <a:xfrm>
          <a:off x="22110700" y="67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133280</xdr:rowOff>
    </xdr:from>
    <xdr:ext cx="313932" cy="259045"/>
    <xdr:sp macro="" textlink="">
      <xdr:nvSpPr>
        <xdr:cNvPr id="758" name="投資及び出資金該当値テキスト"/>
        <xdr:cNvSpPr txBox="1"/>
      </xdr:nvSpPr>
      <xdr:spPr>
        <a:xfrm>
          <a:off x="22212300" y="6648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47556</xdr:rowOff>
    </xdr:from>
    <xdr:to>
      <xdr:col>112</xdr:col>
      <xdr:colOff>38100</xdr:colOff>
      <xdr:row>39</xdr:row>
      <xdr:rowOff>149156</xdr:rowOff>
    </xdr:to>
    <xdr:sp macro="" textlink="">
      <xdr:nvSpPr>
        <xdr:cNvPr id="759" name="楕円 758"/>
        <xdr:cNvSpPr/>
      </xdr:nvSpPr>
      <xdr:spPr>
        <a:xfrm>
          <a:off x="21272500" y="6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140283</xdr:rowOff>
    </xdr:from>
    <xdr:ext cx="313932" cy="259045"/>
    <xdr:sp macro="" textlink="">
      <xdr:nvSpPr>
        <xdr:cNvPr id="760" name="テキスト ボックス 759"/>
        <xdr:cNvSpPr txBox="1"/>
      </xdr:nvSpPr>
      <xdr:spPr>
        <a:xfrm>
          <a:off x="21166333" y="6826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47556</xdr:rowOff>
    </xdr:from>
    <xdr:to>
      <xdr:col>107</xdr:col>
      <xdr:colOff>101600</xdr:colOff>
      <xdr:row>39</xdr:row>
      <xdr:rowOff>149156</xdr:rowOff>
    </xdr:to>
    <xdr:sp macro="" textlink="">
      <xdr:nvSpPr>
        <xdr:cNvPr id="761" name="楕円 760"/>
        <xdr:cNvSpPr/>
      </xdr:nvSpPr>
      <xdr:spPr>
        <a:xfrm>
          <a:off x="20383500" y="6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140283</xdr:rowOff>
    </xdr:from>
    <xdr:ext cx="313932" cy="259045"/>
    <xdr:sp macro="" textlink="">
      <xdr:nvSpPr>
        <xdr:cNvPr id="762" name="テキスト ボックス 761"/>
        <xdr:cNvSpPr txBox="1"/>
      </xdr:nvSpPr>
      <xdr:spPr>
        <a:xfrm>
          <a:off x="20277333" y="6826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47556</xdr:rowOff>
    </xdr:from>
    <xdr:to>
      <xdr:col>102</xdr:col>
      <xdr:colOff>165100</xdr:colOff>
      <xdr:row>39</xdr:row>
      <xdr:rowOff>149156</xdr:rowOff>
    </xdr:to>
    <xdr:sp macro="" textlink="">
      <xdr:nvSpPr>
        <xdr:cNvPr id="763" name="楕円 762"/>
        <xdr:cNvSpPr/>
      </xdr:nvSpPr>
      <xdr:spPr>
        <a:xfrm>
          <a:off x="19494500" y="6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140283</xdr:rowOff>
    </xdr:from>
    <xdr:ext cx="313932" cy="259045"/>
    <xdr:sp macro="" textlink="">
      <xdr:nvSpPr>
        <xdr:cNvPr id="764" name="テキスト ボックス 763"/>
        <xdr:cNvSpPr txBox="1"/>
      </xdr:nvSpPr>
      <xdr:spPr>
        <a:xfrm>
          <a:off x="19388333" y="6826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47589</xdr:rowOff>
    </xdr:from>
    <xdr:to>
      <xdr:col>98</xdr:col>
      <xdr:colOff>38100</xdr:colOff>
      <xdr:row>39</xdr:row>
      <xdr:rowOff>149189</xdr:rowOff>
    </xdr:to>
    <xdr:sp macro="" textlink="">
      <xdr:nvSpPr>
        <xdr:cNvPr id="765" name="楕円 764"/>
        <xdr:cNvSpPr/>
      </xdr:nvSpPr>
      <xdr:spPr>
        <a:xfrm>
          <a:off x="18605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140316</xdr:rowOff>
    </xdr:from>
    <xdr:ext cx="313932" cy="259045"/>
    <xdr:sp macro="" textlink="">
      <xdr:nvSpPr>
        <xdr:cNvPr id="766" name="テキスト ボックス 765"/>
        <xdr:cNvSpPr txBox="1"/>
      </xdr:nvSpPr>
      <xdr:spPr>
        <a:xfrm>
          <a:off x="18499333" y="6826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112824</xdr:rowOff>
    </xdr:from>
    <xdr:to>
      <xdr:col>116</xdr:col>
      <xdr:colOff>63500</xdr:colOff>
      <xdr:row>59</xdr:row>
      <xdr:rowOff>12057</xdr:rowOff>
    </xdr:to>
    <xdr:cxnSp macro="">
      <xdr:nvCxnSpPr>
        <xdr:cNvPr id="795" name="直線コネクタ 794"/>
        <xdr:cNvCxnSpPr/>
      </xdr:nvCxnSpPr>
      <xdr:spPr>
        <a:xfrm flipV="1">
          <a:off x="21323300" y="10056924"/>
          <a:ext cx="838200" cy="7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12057</xdr:rowOff>
    </xdr:from>
    <xdr:to>
      <xdr:col>111</xdr:col>
      <xdr:colOff>177800</xdr:colOff>
      <xdr:row>59</xdr:row>
      <xdr:rowOff>12575</xdr:rowOff>
    </xdr:to>
    <xdr:cxnSp macro="">
      <xdr:nvCxnSpPr>
        <xdr:cNvPr id="798" name="直線コネクタ 797"/>
        <xdr:cNvCxnSpPr/>
      </xdr:nvCxnSpPr>
      <xdr:spPr>
        <a:xfrm flipV="1">
          <a:off x="20434300" y="10127607"/>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12575</xdr:rowOff>
    </xdr:from>
    <xdr:to>
      <xdr:col>107</xdr:col>
      <xdr:colOff>50800</xdr:colOff>
      <xdr:row>59</xdr:row>
      <xdr:rowOff>13353</xdr:rowOff>
    </xdr:to>
    <xdr:cxnSp macro="">
      <xdr:nvCxnSpPr>
        <xdr:cNvPr id="801" name="直線コネクタ 800"/>
        <xdr:cNvCxnSpPr/>
      </xdr:nvCxnSpPr>
      <xdr:spPr>
        <a:xfrm flipV="1">
          <a:off x="19545300" y="10128125"/>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13353</xdr:rowOff>
    </xdr:from>
    <xdr:to>
      <xdr:col>102</xdr:col>
      <xdr:colOff>114300</xdr:colOff>
      <xdr:row>59</xdr:row>
      <xdr:rowOff>13878</xdr:rowOff>
    </xdr:to>
    <xdr:cxnSp macro="">
      <xdr:nvCxnSpPr>
        <xdr:cNvPr id="804" name="直線コネクタ 803"/>
        <xdr:cNvCxnSpPr/>
      </xdr:nvCxnSpPr>
      <xdr:spPr>
        <a:xfrm flipV="1">
          <a:off x="18656300" y="10128903"/>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62024</xdr:rowOff>
    </xdr:from>
    <xdr:to>
      <xdr:col>116</xdr:col>
      <xdr:colOff>114300</xdr:colOff>
      <xdr:row>58</xdr:row>
      <xdr:rowOff>163624</xdr:rowOff>
    </xdr:to>
    <xdr:sp macro="" textlink="">
      <xdr:nvSpPr>
        <xdr:cNvPr id="814" name="楕円 813"/>
        <xdr:cNvSpPr/>
      </xdr:nvSpPr>
      <xdr:spPr>
        <a:xfrm>
          <a:off x="22110700" y="1000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21401</xdr:rowOff>
    </xdr:from>
    <xdr:ext cx="534377" cy="259045"/>
    <xdr:sp macro="" textlink="">
      <xdr:nvSpPr>
        <xdr:cNvPr id="815" name="貸付金該当値テキスト"/>
        <xdr:cNvSpPr txBox="1"/>
      </xdr:nvSpPr>
      <xdr:spPr>
        <a:xfrm>
          <a:off x="22212300" y="979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132707</xdr:rowOff>
    </xdr:from>
    <xdr:to>
      <xdr:col>112</xdr:col>
      <xdr:colOff>38100</xdr:colOff>
      <xdr:row>59</xdr:row>
      <xdr:rowOff>62857</xdr:rowOff>
    </xdr:to>
    <xdr:sp macro="" textlink="">
      <xdr:nvSpPr>
        <xdr:cNvPr id="816" name="楕円 815"/>
        <xdr:cNvSpPr/>
      </xdr:nvSpPr>
      <xdr:spPr>
        <a:xfrm>
          <a:off x="21272500" y="100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53984</xdr:rowOff>
    </xdr:from>
    <xdr:ext cx="469744" cy="259045"/>
    <xdr:sp macro="" textlink="">
      <xdr:nvSpPr>
        <xdr:cNvPr id="817" name="テキスト ボックス 816"/>
        <xdr:cNvSpPr txBox="1"/>
      </xdr:nvSpPr>
      <xdr:spPr>
        <a:xfrm>
          <a:off x="21088428" y="101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133225</xdr:rowOff>
    </xdr:from>
    <xdr:to>
      <xdr:col>107</xdr:col>
      <xdr:colOff>101600</xdr:colOff>
      <xdr:row>59</xdr:row>
      <xdr:rowOff>63375</xdr:rowOff>
    </xdr:to>
    <xdr:sp macro="" textlink="">
      <xdr:nvSpPr>
        <xdr:cNvPr id="818" name="楕円 817"/>
        <xdr:cNvSpPr/>
      </xdr:nvSpPr>
      <xdr:spPr>
        <a:xfrm>
          <a:off x="20383500" y="100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54502</xdr:rowOff>
    </xdr:from>
    <xdr:ext cx="469744" cy="259045"/>
    <xdr:sp macro="" textlink="">
      <xdr:nvSpPr>
        <xdr:cNvPr id="819" name="テキスト ボックス 818"/>
        <xdr:cNvSpPr txBox="1"/>
      </xdr:nvSpPr>
      <xdr:spPr>
        <a:xfrm>
          <a:off x="20199428" y="1017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134003</xdr:rowOff>
    </xdr:from>
    <xdr:to>
      <xdr:col>102</xdr:col>
      <xdr:colOff>165100</xdr:colOff>
      <xdr:row>59</xdr:row>
      <xdr:rowOff>64153</xdr:rowOff>
    </xdr:to>
    <xdr:sp macro="" textlink="">
      <xdr:nvSpPr>
        <xdr:cNvPr id="820" name="楕円 819"/>
        <xdr:cNvSpPr/>
      </xdr:nvSpPr>
      <xdr:spPr>
        <a:xfrm>
          <a:off x="19494500" y="100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55280</xdr:rowOff>
    </xdr:from>
    <xdr:ext cx="469744" cy="259045"/>
    <xdr:sp macro="" textlink="">
      <xdr:nvSpPr>
        <xdr:cNvPr id="821" name="テキスト ボックス 820"/>
        <xdr:cNvSpPr txBox="1"/>
      </xdr:nvSpPr>
      <xdr:spPr>
        <a:xfrm>
          <a:off x="19310428" y="1017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134528</xdr:rowOff>
    </xdr:from>
    <xdr:to>
      <xdr:col>98</xdr:col>
      <xdr:colOff>38100</xdr:colOff>
      <xdr:row>59</xdr:row>
      <xdr:rowOff>64678</xdr:rowOff>
    </xdr:to>
    <xdr:sp macro="" textlink="">
      <xdr:nvSpPr>
        <xdr:cNvPr id="822" name="楕円 821"/>
        <xdr:cNvSpPr/>
      </xdr:nvSpPr>
      <xdr:spPr>
        <a:xfrm>
          <a:off x="18605500" y="1007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55805</xdr:rowOff>
    </xdr:from>
    <xdr:ext cx="469744" cy="259045"/>
    <xdr:sp macro="" textlink="">
      <xdr:nvSpPr>
        <xdr:cNvPr id="823" name="テキスト ボックス 822"/>
        <xdr:cNvSpPr txBox="1"/>
      </xdr:nvSpPr>
      <xdr:spPr>
        <a:xfrm>
          <a:off x="18421428" y="1017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11113</xdr:rowOff>
    </xdr:from>
    <xdr:to>
      <xdr:col>116</xdr:col>
      <xdr:colOff>63500</xdr:colOff>
      <xdr:row>76</xdr:row>
      <xdr:rowOff>30735</xdr:rowOff>
    </xdr:to>
    <xdr:cxnSp macro="">
      <xdr:nvCxnSpPr>
        <xdr:cNvPr id="853" name="直線コネクタ 852"/>
        <xdr:cNvCxnSpPr/>
      </xdr:nvCxnSpPr>
      <xdr:spPr>
        <a:xfrm flipV="1">
          <a:off x="21323300" y="13041313"/>
          <a:ext cx="8382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30735</xdr:rowOff>
    </xdr:from>
    <xdr:to>
      <xdr:col>111</xdr:col>
      <xdr:colOff>177800</xdr:colOff>
      <xdr:row>76</xdr:row>
      <xdr:rowOff>50451</xdr:rowOff>
    </xdr:to>
    <xdr:cxnSp macro="">
      <xdr:nvCxnSpPr>
        <xdr:cNvPr id="856" name="直線コネクタ 855"/>
        <xdr:cNvCxnSpPr/>
      </xdr:nvCxnSpPr>
      <xdr:spPr>
        <a:xfrm flipV="1">
          <a:off x="20434300" y="13060935"/>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50451</xdr:rowOff>
    </xdr:from>
    <xdr:to>
      <xdr:col>107</xdr:col>
      <xdr:colOff>50800</xdr:colOff>
      <xdr:row>76</xdr:row>
      <xdr:rowOff>72282</xdr:rowOff>
    </xdr:to>
    <xdr:cxnSp macro="">
      <xdr:nvCxnSpPr>
        <xdr:cNvPr id="859" name="直線コネクタ 858"/>
        <xdr:cNvCxnSpPr/>
      </xdr:nvCxnSpPr>
      <xdr:spPr>
        <a:xfrm flipV="1">
          <a:off x="19545300" y="13080651"/>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72282</xdr:rowOff>
    </xdr:from>
    <xdr:to>
      <xdr:col>102</xdr:col>
      <xdr:colOff>114300</xdr:colOff>
      <xdr:row>76</xdr:row>
      <xdr:rowOff>75712</xdr:rowOff>
    </xdr:to>
    <xdr:cxnSp macro="">
      <xdr:nvCxnSpPr>
        <xdr:cNvPr id="862" name="直線コネクタ 861"/>
        <xdr:cNvCxnSpPr/>
      </xdr:nvCxnSpPr>
      <xdr:spPr>
        <a:xfrm flipV="1">
          <a:off x="18656300" y="1310248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131763</xdr:rowOff>
    </xdr:from>
    <xdr:to>
      <xdr:col>116</xdr:col>
      <xdr:colOff>114300</xdr:colOff>
      <xdr:row>76</xdr:row>
      <xdr:rowOff>61913</xdr:rowOff>
    </xdr:to>
    <xdr:sp macro="" textlink="">
      <xdr:nvSpPr>
        <xdr:cNvPr id="872" name="楕円 871"/>
        <xdr:cNvSpPr/>
      </xdr:nvSpPr>
      <xdr:spPr>
        <a:xfrm>
          <a:off x="22110700" y="1299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110190</xdr:rowOff>
    </xdr:from>
    <xdr:ext cx="534377" cy="259045"/>
    <xdr:sp macro="" textlink="">
      <xdr:nvSpPr>
        <xdr:cNvPr id="873" name="繰出金該当値テキスト"/>
        <xdr:cNvSpPr txBox="1"/>
      </xdr:nvSpPr>
      <xdr:spPr>
        <a:xfrm>
          <a:off x="22212300" y="1296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151385</xdr:rowOff>
    </xdr:from>
    <xdr:to>
      <xdr:col>112</xdr:col>
      <xdr:colOff>38100</xdr:colOff>
      <xdr:row>76</xdr:row>
      <xdr:rowOff>81535</xdr:rowOff>
    </xdr:to>
    <xdr:sp macro="" textlink="">
      <xdr:nvSpPr>
        <xdr:cNvPr id="874" name="楕円 873"/>
        <xdr:cNvSpPr/>
      </xdr:nvSpPr>
      <xdr:spPr>
        <a:xfrm>
          <a:off x="21272500" y="13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72662</xdr:rowOff>
    </xdr:from>
    <xdr:ext cx="534377" cy="259045"/>
    <xdr:sp macro="" textlink="">
      <xdr:nvSpPr>
        <xdr:cNvPr id="875" name="テキスト ボックス 874"/>
        <xdr:cNvSpPr txBox="1"/>
      </xdr:nvSpPr>
      <xdr:spPr>
        <a:xfrm>
          <a:off x="21056111" y="131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171101</xdr:rowOff>
    </xdr:from>
    <xdr:to>
      <xdr:col>107</xdr:col>
      <xdr:colOff>101600</xdr:colOff>
      <xdr:row>76</xdr:row>
      <xdr:rowOff>101251</xdr:rowOff>
    </xdr:to>
    <xdr:sp macro="" textlink="">
      <xdr:nvSpPr>
        <xdr:cNvPr id="876" name="楕円 875"/>
        <xdr:cNvSpPr/>
      </xdr:nvSpPr>
      <xdr:spPr>
        <a:xfrm>
          <a:off x="20383500" y="130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92378</xdr:rowOff>
    </xdr:from>
    <xdr:ext cx="534377" cy="259045"/>
    <xdr:sp macro="" textlink="">
      <xdr:nvSpPr>
        <xdr:cNvPr id="877" name="テキスト ボックス 876"/>
        <xdr:cNvSpPr txBox="1"/>
      </xdr:nvSpPr>
      <xdr:spPr>
        <a:xfrm>
          <a:off x="20167111" y="1312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21482</xdr:rowOff>
    </xdr:from>
    <xdr:to>
      <xdr:col>102</xdr:col>
      <xdr:colOff>165100</xdr:colOff>
      <xdr:row>76</xdr:row>
      <xdr:rowOff>123082</xdr:rowOff>
    </xdr:to>
    <xdr:sp macro="" textlink="">
      <xdr:nvSpPr>
        <xdr:cNvPr id="878" name="楕円 877"/>
        <xdr:cNvSpPr/>
      </xdr:nvSpPr>
      <xdr:spPr>
        <a:xfrm>
          <a:off x="19494500" y="1305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114209</xdr:rowOff>
    </xdr:from>
    <xdr:ext cx="534377" cy="259045"/>
    <xdr:sp macro="" textlink="">
      <xdr:nvSpPr>
        <xdr:cNvPr id="879" name="テキスト ボックス 878"/>
        <xdr:cNvSpPr txBox="1"/>
      </xdr:nvSpPr>
      <xdr:spPr>
        <a:xfrm>
          <a:off x="19278111" y="131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24912</xdr:rowOff>
    </xdr:from>
    <xdr:to>
      <xdr:col>98</xdr:col>
      <xdr:colOff>38100</xdr:colOff>
      <xdr:row>76</xdr:row>
      <xdr:rowOff>126512</xdr:rowOff>
    </xdr:to>
    <xdr:sp macro="" textlink="">
      <xdr:nvSpPr>
        <xdr:cNvPr id="880" name="楕円 879"/>
        <xdr:cNvSpPr/>
      </xdr:nvSpPr>
      <xdr:spPr>
        <a:xfrm>
          <a:off x="18605500" y="1305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117639</xdr:rowOff>
    </xdr:from>
    <xdr:ext cx="534377" cy="259045"/>
    <xdr:sp macro="" textlink="">
      <xdr:nvSpPr>
        <xdr:cNvPr id="881" name="テキスト ボックス 880"/>
        <xdr:cNvSpPr txBox="1"/>
      </xdr:nvSpPr>
      <xdr:spPr>
        <a:xfrm>
          <a:off x="18389111" y="131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人件費と物件費は経費削減により、類似団体内平均値を下回っている。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下回っているが、新規設備分を見ると黒石市役所わのまちセンター新築工事や黒石中学校給食調理場等新設工事などの大型の事業があることから類似団体内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社会福祉費や教育総務費で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増加傾向に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あり、令和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そのほか、維持補修費は除雪対策事業の増のため、貸付金は病院事業会計への貸し付けがあったため、それぞれ大きく増額となり類似団体内平均を上回ることとなった。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青森県黒石市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30,428
30,170
217.05
21,925,943
20,746,540
1,058,693
9,185,827
12,349,651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120269</xdr:rowOff>
    </xdr:from>
    <xdr:to>
      <xdr:col>24</xdr:col>
      <xdr:colOff>63500</xdr:colOff>
      <xdr:row>37</xdr:row>
      <xdr:rowOff>162751</xdr:rowOff>
    </xdr:to>
    <xdr:cxnSp macro="">
      <xdr:nvCxnSpPr>
        <xdr:cNvPr id="61" name="直線コネクタ 60"/>
        <xdr:cNvCxnSpPr/>
      </xdr:nvCxnSpPr>
      <xdr:spPr>
        <a:xfrm flipV="1">
          <a:off x="3797300" y="6463919"/>
          <a:ext cx="8382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162751</xdr:rowOff>
    </xdr:from>
    <xdr:to>
      <xdr:col>19</xdr:col>
      <xdr:colOff>177800</xdr:colOff>
      <xdr:row>38</xdr:row>
      <xdr:rowOff>120459</xdr:rowOff>
    </xdr:to>
    <xdr:cxnSp macro="">
      <xdr:nvCxnSpPr>
        <xdr:cNvPr id="64" name="直線コネクタ 63"/>
        <xdr:cNvCxnSpPr/>
      </xdr:nvCxnSpPr>
      <xdr:spPr>
        <a:xfrm flipV="1">
          <a:off x="2908300" y="6506401"/>
          <a:ext cx="889000" cy="1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120459</xdr:rowOff>
    </xdr:from>
    <xdr:to>
      <xdr:col>15</xdr:col>
      <xdr:colOff>50800</xdr:colOff>
      <xdr:row>38</xdr:row>
      <xdr:rowOff>150940</xdr:rowOff>
    </xdr:to>
    <xdr:cxnSp macro="">
      <xdr:nvCxnSpPr>
        <xdr:cNvPr id="67" name="直線コネクタ 66"/>
        <xdr:cNvCxnSpPr/>
      </xdr:nvCxnSpPr>
      <xdr:spPr>
        <a:xfrm flipV="1">
          <a:off x="2019300" y="663555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139319</xdr:rowOff>
    </xdr:from>
    <xdr:to>
      <xdr:col>10</xdr:col>
      <xdr:colOff>114300</xdr:colOff>
      <xdr:row>38</xdr:row>
      <xdr:rowOff>150940</xdr:rowOff>
    </xdr:to>
    <xdr:cxnSp macro="">
      <xdr:nvCxnSpPr>
        <xdr:cNvPr id="70" name="直線コネクタ 69"/>
        <xdr:cNvCxnSpPr/>
      </xdr:nvCxnSpPr>
      <xdr:spPr>
        <a:xfrm>
          <a:off x="1130300" y="6654419"/>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69469</xdr:rowOff>
    </xdr:from>
    <xdr:to>
      <xdr:col>24</xdr:col>
      <xdr:colOff>114300</xdr:colOff>
      <xdr:row>37</xdr:row>
      <xdr:rowOff>171069</xdr:rowOff>
    </xdr:to>
    <xdr:sp macro="" textlink="">
      <xdr:nvSpPr>
        <xdr:cNvPr id="80" name="楕円 79"/>
        <xdr:cNvSpPr/>
      </xdr:nvSpPr>
      <xdr:spPr>
        <a:xfrm>
          <a:off x="45847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92346</xdr:rowOff>
    </xdr:from>
    <xdr:ext cx="469744" cy="259045"/>
    <xdr:sp macro="" textlink="">
      <xdr:nvSpPr>
        <xdr:cNvPr id="81" name="議会費該当値テキスト"/>
        <xdr:cNvSpPr txBox="1"/>
      </xdr:nvSpPr>
      <xdr:spPr>
        <a:xfrm>
          <a:off x="4686300" y="62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111951</xdr:rowOff>
    </xdr:from>
    <xdr:to>
      <xdr:col>20</xdr:col>
      <xdr:colOff>38100</xdr:colOff>
      <xdr:row>38</xdr:row>
      <xdr:rowOff>42101</xdr:rowOff>
    </xdr:to>
    <xdr:sp macro="" textlink="">
      <xdr:nvSpPr>
        <xdr:cNvPr id="82" name="楕円 81"/>
        <xdr:cNvSpPr/>
      </xdr:nvSpPr>
      <xdr:spPr>
        <a:xfrm>
          <a:off x="3746500" y="64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33228</xdr:rowOff>
    </xdr:from>
    <xdr:ext cx="469744" cy="259045"/>
    <xdr:sp macro="" textlink="">
      <xdr:nvSpPr>
        <xdr:cNvPr id="83" name="テキスト ボックス 82"/>
        <xdr:cNvSpPr txBox="1"/>
      </xdr:nvSpPr>
      <xdr:spPr>
        <a:xfrm>
          <a:off x="3562428" y="654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69659</xdr:rowOff>
    </xdr:from>
    <xdr:to>
      <xdr:col>15</xdr:col>
      <xdr:colOff>101600</xdr:colOff>
      <xdr:row>38</xdr:row>
      <xdr:rowOff>171259</xdr:rowOff>
    </xdr:to>
    <xdr:sp macro="" textlink="">
      <xdr:nvSpPr>
        <xdr:cNvPr id="84" name="楕円 83"/>
        <xdr:cNvSpPr/>
      </xdr:nvSpPr>
      <xdr:spPr>
        <a:xfrm>
          <a:off x="2857500" y="65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162386</xdr:rowOff>
    </xdr:from>
    <xdr:ext cx="469744" cy="259045"/>
    <xdr:sp macro="" textlink="">
      <xdr:nvSpPr>
        <xdr:cNvPr id="85" name="テキスト ボックス 84"/>
        <xdr:cNvSpPr txBox="1"/>
      </xdr:nvSpPr>
      <xdr:spPr>
        <a:xfrm>
          <a:off x="2673428" y="667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100140</xdr:rowOff>
    </xdr:from>
    <xdr:to>
      <xdr:col>10</xdr:col>
      <xdr:colOff>165100</xdr:colOff>
      <xdr:row>39</xdr:row>
      <xdr:rowOff>30290</xdr:rowOff>
    </xdr:to>
    <xdr:sp macro="" textlink="">
      <xdr:nvSpPr>
        <xdr:cNvPr id="86" name="楕円 85"/>
        <xdr:cNvSpPr/>
      </xdr:nvSpPr>
      <xdr:spPr>
        <a:xfrm>
          <a:off x="1968500" y="66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21417</xdr:rowOff>
    </xdr:from>
    <xdr:ext cx="469744" cy="259045"/>
    <xdr:sp macro="" textlink="">
      <xdr:nvSpPr>
        <xdr:cNvPr id="87" name="テキスト ボックス 86"/>
        <xdr:cNvSpPr txBox="1"/>
      </xdr:nvSpPr>
      <xdr:spPr>
        <a:xfrm>
          <a:off x="1784428" y="67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88519</xdr:rowOff>
    </xdr:from>
    <xdr:to>
      <xdr:col>6</xdr:col>
      <xdr:colOff>38100</xdr:colOff>
      <xdr:row>39</xdr:row>
      <xdr:rowOff>18669</xdr:rowOff>
    </xdr:to>
    <xdr:sp macro="" textlink="">
      <xdr:nvSpPr>
        <xdr:cNvPr id="88" name="楕円 87"/>
        <xdr:cNvSpPr/>
      </xdr:nvSpPr>
      <xdr:spPr>
        <a:xfrm>
          <a:off x="1079500" y="66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9796</xdr:rowOff>
    </xdr:from>
    <xdr:ext cx="469744" cy="259045"/>
    <xdr:sp macro="" textlink="">
      <xdr:nvSpPr>
        <xdr:cNvPr id="89" name="テキスト ボックス 88"/>
        <xdr:cNvSpPr txBox="1"/>
      </xdr:nvSpPr>
      <xdr:spPr>
        <a:xfrm>
          <a:off x="895428" y="669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9503</xdr:rowOff>
    </xdr:from>
    <xdr:to>
      <xdr:col>24</xdr:col>
      <xdr:colOff>63500</xdr:colOff>
      <xdr:row>58</xdr:row>
      <xdr:rowOff>54928</xdr:rowOff>
    </xdr:to>
    <xdr:cxnSp macro="">
      <xdr:nvCxnSpPr>
        <xdr:cNvPr id="118" name="直線コネクタ 117"/>
        <xdr:cNvCxnSpPr/>
      </xdr:nvCxnSpPr>
      <xdr:spPr>
        <a:xfrm>
          <a:off x="3797300" y="9953603"/>
          <a:ext cx="838200" cy="4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9503</xdr:rowOff>
    </xdr:from>
    <xdr:to>
      <xdr:col>19</xdr:col>
      <xdr:colOff>177800</xdr:colOff>
      <xdr:row>58</xdr:row>
      <xdr:rowOff>84521</xdr:rowOff>
    </xdr:to>
    <xdr:cxnSp macro="">
      <xdr:nvCxnSpPr>
        <xdr:cNvPr id="121" name="直線コネクタ 120"/>
        <xdr:cNvCxnSpPr/>
      </xdr:nvCxnSpPr>
      <xdr:spPr>
        <a:xfrm flipV="1">
          <a:off x="2908300" y="9953603"/>
          <a:ext cx="889000" cy="7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84521</xdr:rowOff>
    </xdr:from>
    <xdr:to>
      <xdr:col>15</xdr:col>
      <xdr:colOff>50800</xdr:colOff>
      <xdr:row>58</xdr:row>
      <xdr:rowOff>108129</xdr:rowOff>
    </xdr:to>
    <xdr:cxnSp macro="">
      <xdr:nvCxnSpPr>
        <xdr:cNvPr id="124" name="直線コネクタ 123"/>
        <xdr:cNvCxnSpPr/>
      </xdr:nvCxnSpPr>
      <xdr:spPr>
        <a:xfrm flipV="1">
          <a:off x="2019300" y="10028621"/>
          <a:ext cx="889000" cy="2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10220</xdr:rowOff>
    </xdr:from>
    <xdr:to>
      <xdr:col>10</xdr:col>
      <xdr:colOff>114300</xdr:colOff>
      <xdr:row>58</xdr:row>
      <xdr:rowOff>108129</xdr:rowOff>
    </xdr:to>
    <xdr:cxnSp macro="">
      <xdr:nvCxnSpPr>
        <xdr:cNvPr id="127" name="直線コネクタ 126"/>
        <xdr:cNvCxnSpPr/>
      </xdr:nvCxnSpPr>
      <xdr:spPr>
        <a:xfrm>
          <a:off x="1130300" y="9954320"/>
          <a:ext cx="889000" cy="9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4128</xdr:rowOff>
    </xdr:from>
    <xdr:to>
      <xdr:col>24</xdr:col>
      <xdr:colOff>114300</xdr:colOff>
      <xdr:row>58</xdr:row>
      <xdr:rowOff>105728</xdr:rowOff>
    </xdr:to>
    <xdr:sp macro="" textlink="">
      <xdr:nvSpPr>
        <xdr:cNvPr id="137" name="楕円 136"/>
        <xdr:cNvSpPr/>
      </xdr:nvSpPr>
      <xdr:spPr>
        <a:xfrm>
          <a:off x="4584700" y="99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130153</xdr:rowOff>
    </xdr:from>
    <xdr:to>
      <xdr:col>20</xdr:col>
      <xdr:colOff>38100</xdr:colOff>
      <xdr:row>58</xdr:row>
      <xdr:rowOff>60303</xdr:rowOff>
    </xdr:to>
    <xdr:sp macro="" textlink="">
      <xdr:nvSpPr>
        <xdr:cNvPr id="139" name="楕円 138"/>
        <xdr:cNvSpPr/>
      </xdr:nvSpPr>
      <xdr:spPr>
        <a:xfrm>
          <a:off x="3746500" y="990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76830</xdr:rowOff>
    </xdr:from>
    <xdr:ext cx="599010" cy="259045"/>
    <xdr:sp macro="" textlink="">
      <xdr:nvSpPr>
        <xdr:cNvPr id="140" name="テキスト ボックス 139"/>
        <xdr:cNvSpPr txBox="1"/>
      </xdr:nvSpPr>
      <xdr:spPr>
        <a:xfrm>
          <a:off x="3497795" y="967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33721</xdr:rowOff>
    </xdr:from>
    <xdr:to>
      <xdr:col>15</xdr:col>
      <xdr:colOff>101600</xdr:colOff>
      <xdr:row>58</xdr:row>
      <xdr:rowOff>135321</xdr:rowOff>
    </xdr:to>
    <xdr:sp macro="" textlink="">
      <xdr:nvSpPr>
        <xdr:cNvPr id="141" name="楕円 140"/>
        <xdr:cNvSpPr/>
      </xdr:nvSpPr>
      <xdr:spPr>
        <a:xfrm>
          <a:off x="2857500" y="99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126448</xdr:rowOff>
    </xdr:from>
    <xdr:ext cx="599010" cy="259045"/>
    <xdr:sp macro="" textlink="">
      <xdr:nvSpPr>
        <xdr:cNvPr id="142" name="テキスト ボックス 141"/>
        <xdr:cNvSpPr txBox="1"/>
      </xdr:nvSpPr>
      <xdr:spPr>
        <a:xfrm>
          <a:off x="2608795" y="1007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57329</xdr:rowOff>
    </xdr:from>
    <xdr:to>
      <xdr:col>10</xdr:col>
      <xdr:colOff>165100</xdr:colOff>
      <xdr:row>58</xdr:row>
      <xdr:rowOff>158929</xdr:rowOff>
    </xdr:to>
    <xdr:sp macro="" textlink="">
      <xdr:nvSpPr>
        <xdr:cNvPr id="143" name="楕円 142"/>
        <xdr:cNvSpPr/>
      </xdr:nvSpPr>
      <xdr:spPr>
        <a:xfrm>
          <a:off x="1968500" y="1000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150056</xdr:rowOff>
    </xdr:from>
    <xdr:ext cx="534377" cy="259045"/>
    <xdr:sp macro="" textlink="">
      <xdr:nvSpPr>
        <xdr:cNvPr id="144" name="テキスト ボックス 143"/>
        <xdr:cNvSpPr txBox="1"/>
      </xdr:nvSpPr>
      <xdr:spPr>
        <a:xfrm>
          <a:off x="1752111" y="100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130870</xdr:rowOff>
    </xdr:from>
    <xdr:to>
      <xdr:col>6</xdr:col>
      <xdr:colOff>38100</xdr:colOff>
      <xdr:row>58</xdr:row>
      <xdr:rowOff>61020</xdr:rowOff>
    </xdr:to>
    <xdr:sp macro="" textlink="">
      <xdr:nvSpPr>
        <xdr:cNvPr id="145" name="楕円 144"/>
        <xdr:cNvSpPr/>
      </xdr:nvSpPr>
      <xdr:spPr>
        <a:xfrm>
          <a:off x="1079500" y="9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52147</xdr:rowOff>
    </xdr:from>
    <xdr:ext cx="599010" cy="259045"/>
    <xdr:sp macro="" textlink="">
      <xdr:nvSpPr>
        <xdr:cNvPr id="146" name="テキスト ボックス 145"/>
        <xdr:cNvSpPr txBox="1"/>
      </xdr:nvSpPr>
      <xdr:spPr>
        <a:xfrm>
          <a:off x="830795" y="999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167387</xdr:rowOff>
    </xdr:from>
    <xdr:to>
      <xdr:col>24</xdr:col>
      <xdr:colOff>63500</xdr:colOff>
      <xdr:row>77</xdr:row>
      <xdr:rowOff>24860</xdr:rowOff>
    </xdr:to>
    <xdr:cxnSp macro="">
      <xdr:nvCxnSpPr>
        <xdr:cNvPr id="178" name="直線コネクタ 177"/>
        <xdr:cNvCxnSpPr/>
      </xdr:nvCxnSpPr>
      <xdr:spPr>
        <a:xfrm flipV="1">
          <a:off x="3797300" y="13197587"/>
          <a:ext cx="838200" cy="2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24860</xdr:rowOff>
    </xdr:from>
    <xdr:to>
      <xdr:col>19</xdr:col>
      <xdr:colOff>177800</xdr:colOff>
      <xdr:row>77</xdr:row>
      <xdr:rowOff>46431</xdr:rowOff>
    </xdr:to>
    <xdr:cxnSp macro="">
      <xdr:nvCxnSpPr>
        <xdr:cNvPr id="181" name="直線コネクタ 180"/>
        <xdr:cNvCxnSpPr/>
      </xdr:nvCxnSpPr>
      <xdr:spPr>
        <a:xfrm flipV="1">
          <a:off x="2908300" y="13226510"/>
          <a:ext cx="889000" cy="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36559</xdr:rowOff>
    </xdr:from>
    <xdr:to>
      <xdr:col>15</xdr:col>
      <xdr:colOff>50800</xdr:colOff>
      <xdr:row>77</xdr:row>
      <xdr:rowOff>46431</xdr:rowOff>
    </xdr:to>
    <xdr:cxnSp macro="">
      <xdr:nvCxnSpPr>
        <xdr:cNvPr id="184" name="直線コネクタ 183"/>
        <xdr:cNvCxnSpPr/>
      </xdr:nvCxnSpPr>
      <xdr:spPr>
        <a:xfrm>
          <a:off x="2019300" y="13238209"/>
          <a:ext cx="889000" cy="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36559</xdr:rowOff>
    </xdr:from>
    <xdr:to>
      <xdr:col>10</xdr:col>
      <xdr:colOff>114300</xdr:colOff>
      <xdr:row>77</xdr:row>
      <xdr:rowOff>134125</xdr:rowOff>
    </xdr:to>
    <xdr:cxnSp macro="">
      <xdr:nvCxnSpPr>
        <xdr:cNvPr id="187" name="直線コネクタ 186"/>
        <xdr:cNvCxnSpPr/>
      </xdr:nvCxnSpPr>
      <xdr:spPr>
        <a:xfrm flipV="1">
          <a:off x="1130300" y="13238209"/>
          <a:ext cx="889000" cy="9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116587</xdr:rowOff>
    </xdr:from>
    <xdr:to>
      <xdr:col>24</xdr:col>
      <xdr:colOff>114300</xdr:colOff>
      <xdr:row>77</xdr:row>
      <xdr:rowOff>46737</xdr:rowOff>
    </xdr:to>
    <xdr:sp macro="" textlink="">
      <xdr:nvSpPr>
        <xdr:cNvPr id="197" name="楕円 196"/>
        <xdr:cNvSpPr/>
      </xdr:nvSpPr>
      <xdr:spPr>
        <a:xfrm>
          <a:off x="4584700" y="1314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139464</xdr:rowOff>
    </xdr:from>
    <xdr:ext cx="599010" cy="259045"/>
    <xdr:sp macro="" textlink="">
      <xdr:nvSpPr>
        <xdr:cNvPr id="198" name="民生費該当値テキスト"/>
        <xdr:cNvSpPr txBox="1"/>
      </xdr:nvSpPr>
      <xdr:spPr>
        <a:xfrm>
          <a:off x="4686300" y="1299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145510</xdr:rowOff>
    </xdr:from>
    <xdr:to>
      <xdr:col>20</xdr:col>
      <xdr:colOff>38100</xdr:colOff>
      <xdr:row>77</xdr:row>
      <xdr:rowOff>75660</xdr:rowOff>
    </xdr:to>
    <xdr:sp macro="" textlink="">
      <xdr:nvSpPr>
        <xdr:cNvPr id="199" name="楕円 198"/>
        <xdr:cNvSpPr/>
      </xdr:nvSpPr>
      <xdr:spPr>
        <a:xfrm>
          <a:off x="3746500" y="131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92188</xdr:rowOff>
    </xdr:from>
    <xdr:ext cx="599010" cy="259045"/>
    <xdr:sp macro="" textlink="">
      <xdr:nvSpPr>
        <xdr:cNvPr id="200" name="テキスト ボックス 199"/>
        <xdr:cNvSpPr txBox="1"/>
      </xdr:nvSpPr>
      <xdr:spPr>
        <a:xfrm>
          <a:off x="3497795" y="1295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167081</xdr:rowOff>
    </xdr:from>
    <xdr:to>
      <xdr:col>15</xdr:col>
      <xdr:colOff>101600</xdr:colOff>
      <xdr:row>77</xdr:row>
      <xdr:rowOff>97231</xdr:rowOff>
    </xdr:to>
    <xdr:sp macro="" textlink="">
      <xdr:nvSpPr>
        <xdr:cNvPr id="201" name="楕円 200"/>
        <xdr:cNvSpPr/>
      </xdr:nvSpPr>
      <xdr:spPr>
        <a:xfrm>
          <a:off x="2857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113758</xdr:rowOff>
    </xdr:from>
    <xdr:ext cx="599010" cy="259045"/>
    <xdr:sp macro="" textlink="">
      <xdr:nvSpPr>
        <xdr:cNvPr id="202" name="テキスト ボックス 201"/>
        <xdr:cNvSpPr txBox="1"/>
      </xdr:nvSpPr>
      <xdr:spPr>
        <a:xfrm>
          <a:off x="2608795" y="1297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157209</xdr:rowOff>
    </xdr:from>
    <xdr:to>
      <xdr:col>10</xdr:col>
      <xdr:colOff>165100</xdr:colOff>
      <xdr:row>77</xdr:row>
      <xdr:rowOff>87359</xdr:rowOff>
    </xdr:to>
    <xdr:sp macro="" textlink="">
      <xdr:nvSpPr>
        <xdr:cNvPr id="203" name="楕円 202"/>
        <xdr:cNvSpPr/>
      </xdr:nvSpPr>
      <xdr:spPr>
        <a:xfrm>
          <a:off x="1968500" y="131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103886</xdr:rowOff>
    </xdr:from>
    <xdr:ext cx="599010" cy="259045"/>
    <xdr:sp macro="" textlink="">
      <xdr:nvSpPr>
        <xdr:cNvPr id="204" name="テキスト ボックス 203"/>
        <xdr:cNvSpPr txBox="1"/>
      </xdr:nvSpPr>
      <xdr:spPr>
        <a:xfrm>
          <a:off x="1719795" y="1296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83325</xdr:rowOff>
    </xdr:from>
    <xdr:to>
      <xdr:col>6</xdr:col>
      <xdr:colOff>38100</xdr:colOff>
      <xdr:row>78</xdr:row>
      <xdr:rowOff>13475</xdr:rowOff>
    </xdr:to>
    <xdr:sp macro="" textlink="">
      <xdr:nvSpPr>
        <xdr:cNvPr id="205" name="楕円 204"/>
        <xdr:cNvSpPr/>
      </xdr:nvSpPr>
      <xdr:spPr>
        <a:xfrm>
          <a:off x="1079500" y="132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30002</xdr:rowOff>
    </xdr:from>
    <xdr:ext cx="599010" cy="259045"/>
    <xdr:sp macro="" textlink="">
      <xdr:nvSpPr>
        <xdr:cNvPr id="206" name="テキスト ボックス 205"/>
        <xdr:cNvSpPr txBox="1"/>
      </xdr:nvSpPr>
      <xdr:spPr>
        <a:xfrm>
          <a:off x="830795" y="1306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79570</xdr:rowOff>
    </xdr:from>
    <xdr:to>
      <xdr:col>24</xdr:col>
      <xdr:colOff>63500</xdr:colOff>
      <xdr:row>99</xdr:row>
      <xdr:rowOff>83978</xdr:rowOff>
    </xdr:to>
    <xdr:cxnSp macro="">
      <xdr:nvCxnSpPr>
        <xdr:cNvPr id="237" name="直線コネクタ 236"/>
        <xdr:cNvCxnSpPr/>
      </xdr:nvCxnSpPr>
      <xdr:spPr>
        <a:xfrm flipV="1">
          <a:off x="3797300" y="17053120"/>
          <a:ext cx="8382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82983</xdr:rowOff>
    </xdr:from>
    <xdr:to>
      <xdr:col>19</xdr:col>
      <xdr:colOff>177800</xdr:colOff>
      <xdr:row>99</xdr:row>
      <xdr:rowOff>83978</xdr:rowOff>
    </xdr:to>
    <xdr:cxnSp macro="">
      <xdr:nvCxnSpPr>
        <xdr:cNvPr id="240" name="直線コネクタ 239"/>
        <xdr:cNvCxnSpPr/>
      </xdr:nvCxnSpPr>
      <xdr:spPr>
        <a:xfrm>
          <a:off x="2908300" y="17056533"/>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82983</xdr:rowOff>
    </xdr:from>
    <xdr:to>
      <xdr:col>15</xdr:col>
      <xdr:colOff>50800</xdr:colOff>
      <xdr:row>99</xdr:row>
      <xdr:rowOff>83183</xdr:rowOff>
    </xdr:to>
    <xdr:cxnSp macro="">
      <xdr:nvCxnSpPr>
        <xdr:cNvPr id="243" name="直線コネクタ 242"/>
        <xdr:cNvCxnSpPr/>
      </xdr:nvCxnSpPr>
      <xdr:spPr>
        <a:xfrm flipV="1">
          <a:off x="2019300" y="17056533"/>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83183</xdr:rowOff>
    </xdr:from>
    <xdr:to>
      <xdr:col>10</xdr:col>
      <xdr:colOff>114300</xdr:colOff>
      <xdr:row>99</xdr:row>
      <xdr:rowOff>86430</xdr:rowOff>
    </xdr:to>
    <xdr:cxnSp macro="">
      <xdr:nvCxnSpPr>
        <xdr:cNvPr id="246" name="直線コネクタ 245"/>
        <xdr:cNvCxnSpPr/>
      </xdr:nvCxnSpPr>
      <xdr:spPr>
        <a:xfrm flipV="1">
          <a:off x="1130300" y="17056733"/>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28770</xdr:rowOff>
    </xdr:from>
    <xdr:to>
      <xdr:col>24</xdr:col>
      <xdr:colOff>114300</xdr:colOff>
      <xdr:row>99</xdr:row>
      <xdr:rowOff>130370</xdr:rowOff>
    </xdr:to>
    <xdr:sp macro="" textlink="">
      <xdr:nvSpPr>
        <xdr:cNvPr id="256" name="楕円 255"/>
        <xdr:cNvSpPr/>
      </xdr:nvSpPr>
      <xdr:spPr>
        <a:xfrm>
          <a:off x="4584700" y="1700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33178</xdr:rowOff>
    </xdr:from>
    <xdr:to>
      <xdr:col>20</xdr:col>
      <xdr:colOff>38100</xdr:colOff>
      <xdr:row>99</xdr:row>
      <xdr:rowOff>134778</xdr:rowOff>
    </xdr:to>
    <xdr:sp macro="" textlink="">
      <xdr:nvSpPr>
        <xdr:cNvPr id="258" name="楕円 257"/>
        <xdr:cNvSpPr/>
      </xdr:nvSpPr>
      <xdr:spPr>
        <a:xfrm>
          <a:off x="3746500" y="1700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125905</xdr:rowOff>
    </xdr:from>
    <xdr:ext cx="534377" cy="259045"/>
    <xdr:sp macro="" textlink="">
      <xdr:nvSpPr>
        <xdr:cNvPr id="259" name="テキスト ボックス 258"/>
        <xdr:cNvSpPr txBox="1"/>
      </xdr:nvSpPr>
      <xdr:spPr>
        <a:xfrm>
          <a:off x="3530111" y="1709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32183</xdr:rowOff>
    </xdr:from>
    <xdr:to>
      <xdr:col>15</xdr:col>
      <xdr:colOff>101600</xdr:colOff>
      <xdr:row>99</xdr:row>
      <xdr:rowOff>133783</xdr:rowOff>
    </xdr:to>
    <xdr:sp macro="" textlink="">
      <xdr:nvSpPr>
        <xdr:cNvPr id="260" name="楕円 259"/>
        <xdr:cNvSpPr/>
      </xdr:nvSpPr>
      <xdr:spPr>
        <a:xfrm>
          <a:off x="2857500" y="170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124910</xdr:rowOff>
    </xdr:from>
    <xdr:ext cx="534377" cy="259045"/>
    <xdr:sp macro="" textlink="">
      <xdr:nvSpPr>
        <xdr:cNvPr id="261" name="テキスト ボックス 260"/>
        <xdr:cNvSpPr txBox="1"/>
      </xdr:nvSpPr>
      <xdr:spPr>
        <a:xfrm>
          <a:off x="2641111" y="1709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32383</xdr:rowOff>
    </xdr:from>
    <xdr:to>
      <xdr:col>10</xdr:col>
      <xdr:colOff>165100</xdr:colOff>
      <xdr:row>99</xdr:row>
      <xdr:rowOff>133983</xdr:rowOff>
    </xdr:to>
    <xdr:sp macro="" textlink="">
      <xdr:nvSpPr>
        <xdr:cNvPr id="262" name="楕円 261"/>
        <xdr:cNvSpPr/>
      </xdr:nvSpPr>
      <xdr:spPr>
        <a:xfrm>
          <a:off x="1968500" y="170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125110</xdr:rowOff>
    </xdr:from>
    <xdr:ext cx="534377" cy="259045"/>
    <xdr:sp macro="" textlink="">
      <xdr:nvSpPr>
        <xdr:cNvPr id="263" name="テキスト ボックス 262"/>
        <xdr:cNvSpPr txBox="1"/>
      </xdr:nvSpPr>
      <xdr:spPr>
        <a:xfrm>
          <a:off x="1752111" y="170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35630</xdr:rowOff>
    </xdr:from>
    <xdr:to>
      <xdr:col>6</xdr:col>
      <xdr:colOff>38100</xdr:colOff>
      <xdr:row>99</xdr:row>
      <xdr:rowOff>137230</xdr:rowOff>
    </xdr:to>
    <xdr:sp macro="" textlink="">
      <xdr:nvSpPr>
        <xdr:cNvPr id="264" name="楕円 263"/>
        <xdr:cNvSpPr/>
      </xdr:nvSpPr>
      <xdr:spPr>
        <a:xfrm>
          <a:off x="1079500" y="17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128357</xdr:rowOff>
    </xdr:from>
    <xdr:ext cx="534377" cy="259045"/>
    <xdr:sp macro="" textlink="">
      <xdr:nvSpPr>
        <xdr:cNvPr id="265" name="テキスト ボックス 264"/>
        <xdr:cNvSpPr txBox="1"/>
      </xdr:nvSpPr>
      <xdr:spPr>
        <a:xfrm>
          <a:off x="863111" y="1710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162887</xdr:rowOff>
    </xdr:from>
    <xdr:to>
      <xdr:col>55</xdr:col>
      <xdr:colOff>0</xdr:colOff>
      <xdr:row>38</xdr:row>
      <xdr:rowOff>166805</xdr:rowOff>
    </xdr:to>
    <xdr:cxnSp macro="">
      <xdr:nvCxnSpPr>
        <xdr:cNvPr id="296" name="直線コネクタ 295"/>
        <xdr:cNvCxnSpPr/>
      </xdr:nvCxnSpPr>
      <xdr:spPr>
        <a:xfrm flipV="1">
          <a:off x="9639300" y="6677987"/>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164519</xdr:rowOff>
    </xdr:from>
    <xdr:to>
      <xdr:col>50</xdr:col>
      <xdr:colOff>114300</xdr:colOff>
      <xdr:row>38</xdr:row>
      <xdr:rowOff>166805</xdr:rowOff>
    </xdr:to>
    <xdr:cxnSp macro="">
      <xdr:nvCxnSpPr>
        <xdr:cNvPr id="299" name="直線コネクタ 298"/>
        <xdr:cNvCxnSpPr/>
      </xdr:nvCxnSpPr>
      <xdr:spPr>
        <a:xfrm>
          <a:off x="8750300" y="667961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154396</xdr:rowOff>
    </xdr:from>
    <xdr:to>
      <xdr:col>45</xdr:col>
      <xdr:colOff>177800</xdr:colOff>
      <xdr:row>38</xdr:row>
      <xdr:rowOff>164519</xdr:rowOff>
    </xdr:to>
    <xdr:cxnSp macro="">
      <xdr:nvCxnSpPr>
        <xdr:cNvPr id="302" name="直線コネクタ 301"/>
        <xdr:cNvCxnSpPr/>
      </xdr:nvCxnSpPr>
      <xdr:spPr>
        <a:xfrm>
          <a:off x="7861300" y="6669496"/>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151457</xdr:rowOff>
    </xdr:from>
    <xdr:to>
      <xdr:col>41</xdr:col>
      <xdr:colOff>50800</xdr:colOff>
      <xdr:row>38</xdr:row>
      <xdr:rowOff>154396</xdr:rowOff>
    </xdr:to>
    <xdr:cxnSp macro="">
      <xdr:nvCxnSpPr>
        <xdr:cNvPr id="305" name="直線コネクタ 304"/>
        <xdr:cNvCxnSpPr/>
      </xdr:nvCxnSpPr>
      <xdr:spPr>
        <a:xfrm>
          <a:off x="6972300" y="666655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112087</xdr:rowOff>
    </xdr:from>
    <xdr:to>
      <xdr:col>55</xdr:col>
      <xdr:colOff>50800</xdr:colOff>
      <xdr:row>39</xdr:row>
      <xdr:rowOff>42237</xdr:rowOff>
    </xdr:to>
    <xdr:sp macro="" textlink="">
      <xdr:nvSpPr>
        <xdr:cNvPr id="315" name="楕円 314"/>
        <xdr:cNvSpPr/>
      </xdr:nvSpPr>
      <xdr:spPr>
        <a:xfrm>
          <a:off x="10426700" y="662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27014</xdr:rowOff>
    </xdr:from>
    <xdr:ext cx="378565" cy="259045"/>
    <xdr:sp macro="" textlink="">
      <xdr:nvSpPr>
        <xdr:cNvPr id="316" name="労働費該当値テキスト"/>
        <xdr:cNvSpPr txBox="1"/>
      </xdr:nvSpPr>
      <xdr:spPr>
        <a:xfrm>
          <a:off x="10528300" y="654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116005</xdr:rowOff>
    </xdr:from>
    <xdr:to>
      <xdr:col>50</xdr:col>
      <xdr:colOff>165100</xdr:colOff>
      <xdr:row>39</xdr:row>
      <xdr:rowOff>46155</xdr:rowOff>
    </xdr:to>
    <xdr:sp macro="" textlink="">
      <xdr:nvSpPr>
        <xdr:cNvPr id="317" name="楕円 316"/>
        <xdr:cNvSpPr/>
      </xdr:nvSpPr>
      <xdr:spPr>
        <a:xfrm>
          <a:off x="9588500" y="66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37282</xdr:rowOff>
    </xdr:from>
    <xdr:ext cx="378565" cy="259045"/>
    <xdr:sp macro="" textlink="">
      <xdr:nvSpPr>
        <xdr:cNvPr id="318" name="テキスト ボックス 317"/>
        <xdr:cNvSpPr txBox="1"/>
      </xdr:nvSpPr>
      <xdr:spPr>
        <a:xfrm>
          <a:off x="9450017" y="6723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113719</xdr:rowOff>
    </xdr:from>
    <xdr:to>
      <xdr:col>46</xdr:col>
      <xdr:colOff>38100</xdr:colOff>
      <xdr:row>39</xdr:row>
      <xdr:rowOff>43869</xdr:rowOff>
    </xdr:to>
    <xdr:sp macro="" textlink="">
      <xdr:nvSpPr>
        <xdr:cNvPr id="319" name="楕円 318"/>
        <xdr:cNvSpPr/>
      </xdr:nvSpPr>
      <xdr:spPr>
        <a:xfrm>
          <a:off x="8699500" y="66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34996</xdr:rowOff>
    </xdr:from>
    <xdr:ext cx="378565" cy="259045"/>
    <xdr:sp macro="" textlink="">
      <xdr:nvSpPr>
        <xdr:cNvPr id="320" name="テキスト ボックス 319"/>
        <xdr:cNvSpPr txBox="1"/>
      </xdr:nvSpPr>
      <xdr:spPr>
        <a:xfrm>
          <a:off x="8561017" y="672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103596</xdr:rowOff>
    </xdr:from>
    <xdr:to>
      <xdr:col>41</xdr:col>
      <xdr:colOff>101600</xdr:colOff>
      <xdr:row>39</xdr:row>
      <xdr:rowOff>33746</xdr:rowOff>
    </xdr:to>
    <xdr:sp macro="" textlink="">
      <xdr:nvSpPr>
        <xdr:cNvPr id="321" name="楕円 320"/>
        <xdr:cNvSpPr/>
      </xdr:nvSpPr>
      <xdr:spPr>
        <a:xfrm>
          <a:off x="7810500" y="66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24873</xdr:rowOff>
    </xdr:from>
    <xdr:ext cx="378565" cy="259045"/>
    <xdr:sp macro="" textlink="">
      <xdr:nvSpPr>
        <xdr:cNvPr id="322" name="テキスト ボックス 321"/>
        <xdr:cNvSpPr txBox="1"/>
      </xdr:nvSpPr>
      <xdr:spPr>
        <a:xfrm>
          <a:off x="7672017" y="671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100657</xdr:rowOff>
    </xdr:from>
    <xdr:to>
      <xdr:col>36</xdr:col>
      <xdr:colOff>165100</xdr:colOff>
      <xdr:row>39</xdr:row>
      <xdr:rowOff>30807</xdr:rowOff>
    </xdr:to>
    <xdr:sp macro="" textlink="">
      <xdr:nvSpPr>
        <xdr:cNvPr id="323" name="楕円 322"/>
        <xdr:cNvSpPr/>
      </xdr:nvSpPr>
      <xdr:spPr>
        <a:xfrm>
          <a:off x="6921500" y="661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21934</xdr:rowOff>
    </xdr:from>
    <xdr:ext cx="378565" cy="259045"/>
    <xdr:sp macro="" textlink="">
      <xdr:nvSpPr>
        <xdr:cNvPr id="324" name="テキスト ボックス 323"/>
        <xdr:cNvSpPr txBox="1"/>
      </xdr:nvSpPr>
      <xdr:spPr>
        <a:xfrm>
          <a:off x="6783017" y="6708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8065</xdr:rowOff>
    </xdr:from>
    <xdr:to>
      <xdr:col>55</xdr:col>
      <xdr:colOff>0</xdr:colOff>
      <xdr:row>58</xdr:row>
      <xdr:rowOff>31306</xdr:rowOff>
    </xdr:to>
    <xdr:cxnSp macro="">
      <xdr:nvCxnSpPr>
        <xdr:cNvPr id="353" name="直線コネクタ 352"/>
        <xdr:cNvCxnSpPr/>
      </xdr:nvCxnSpPr>
      <xdr:spPr>
        <a:xfrm flipV="1">
          <a:off x="9639300" y="9952165"/>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12789</xdr:rowOff>
    </xdr:from>
    <xdr:to>
      <xdr:col>50</xdr:col>
      <xdr:colOff>114300</xdr:colOff>
      <xdr:row>58</xdr:row>
      <xdr:rowOff>31306</xdr:rowOff>
    </xdr:to>
    <xdr:cxnSp macro="">
      <xdr:nvCxnSpPr>
        <xdr:cNvPr id="356" name="直線コネクタ 355"/>
        <xdr:cNvCxnSpPr/>
      </xdr:nvCxnSpPr>
      <xdr:spPr>
        <a:xfrm>
          <a:off x="8750300" y="995688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12789</xdr:rowOff>
    </xdr:from>
    <xdr:to>
      <xdr:col>45</xdr:col>
      <xdr:colOff>177800</xdr:colOff>
      <xdr:row>58</xdr:row>
      <xdr:rowOff>26975</xdr:rowOff>
    </xdr:to>
    <xdr:cxnSp macro="">
      <xdr:nvCxnSpPr>
        <xdr:cNvPr id="359" name="直線コネクタ 358"/>
        <xdr:cNvCxnSpPr/>
      </xdr:nvCxnSpPr>
      <xdr:spPr>
        <a:xfrm flipV="1">
          <a:off x="7861300" y="9956889"/>
          <a:ext cx="889000" cy="1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26975</xdr:rowOff>
    </xdr:from>
    <xdr:to>
      <xdr:col>41</xdr:col>
      <xdr:colOff>50800</xdr:colOff>
      <xdr:row>58</xdr:row>
      <xdr:rowOff>34899</xdr:rowOff>
    </xdr:to>
    <xdr:cxnSp macro="">
      <xdr:nvCxnSpPr>
        <xdr:cNvPr id="362" name="直線コネクタ 361"/>
        <xdr:cNvCxnSpPr/>
      </xdr:nvCxnSpPr>
      <xdr:spPr>
        <a:xfrm flipV="1">
          <a:off x="6972300" y="9971075"/>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128715</xdr:rowOff>
    </xdr:from>
    <xdr:to>
      <xdr:col>55</xdr:col>
      <xdr:colOff>50800</xdr:colOff>
      <xdr:row>58</xdr:row>
      <xdr:rowOff>58865</xdr:rowOff>
    </xdr:to>
    <xdr:sp macro="" textlink="">
      <xdr:nvSpPr>
        <xdr:cNvPr id="372" name="楕円 371"/>
        <xdr:cNvSpPr/>
      </xdr:nvSpPr>
      <xdr:spPr>
        <a:xfrm>
          <a:off x="10426700" y="99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107142</xdr:rowOff>
    </xdr:from>
    <xdr:ext cx="534377" cy="259045"/>
    <xdr:sp macro="" textlink="">
      <xdr:nvSpPr>
        <xdr:cNvPr id="373" name="農林水産業費該当値テキスト"/>
        <xdr:cNvSpPr txBox="1"/>
      </xdr:nvSpPr>
      <xdr:spPr>
        <a:xfrm>
          <a:off x="10528300" y="98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151956</xdr:rowOff>
    </xdr:from>
    <xdr:to>
      <xdr:col>50</xdr:col>
      <xdr:colOff>165100</xdr:colOff>
      <xdr:row>58</xdr:row>
      <xdr:rowOff>82106</xdr:rowOff>
    </xdr:to>
    <xdr:sp macro="" textlink="">
      <xdr:nvSpPr>
        <xdr:cNvPr id="374" name="楕円 373"/>
        <xdr:cNvSpPr/>
      </xdr:nvSpPr>
      <xdr:spPr>
        <a:xfrm>
          <a:off x="9588500" y="99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73233</xdr:rowOff>
    </xdr:from>
    <xdr:ext cx="534377" cy="259045"/>
    <xdr:sp macro="" textlink="">
      <xdr:nvSpPr>
        <xdr:cNvPr id="375" name="テキスト ボックス 374"/>
        <xdr:cNvSpPr txBox="1"/>
      </xdr:nvSpPr>
      <xdr:spPr>
        <a:xfrm>
          <a:off x="9372111" y="100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133439</xdr:rowOff>
    </xdr:from>
    <xdr:to>
      <xdr:col>46</xdr:col>
      <xdr:colOff>38100</xdr:colOff>
      <xdr:row>58</xdr:row>
      <xdr:rowOff>63589</xdr:rowOff>
    </xdr:to>
    <xdr:sp macro="" textlink="">
      <xdr:nvSpPr>
        <xdr:cNvPr id="376" name="楕円 375"/>
        <xdr:cNvSpPr/>
      </xdr:nvSpPr>
      <xdr:spPr>
        <a:xfrm>
          <a:off x="8699500" y="99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54716</xdr:rowOff>
    </xdr:from>
    <xdr:ext cx="534377" cy="259045"/>
    <xdr:sp macro="" textlink="">
      <xdr:nvSpPr>
        <xdr:cNvPr id="377" name="テキスト ボックス 376"/>
        <xdr:cNvSpPr txBox="1"/>
      </xdr:nvSpPr>
      <xdr:spPr>
        <a:xfrm>
          <a:off x="8483111" y="99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147625</xdr:rowOff>
    </xdr:from>
    <xdr:to>
      <xdr:col>41</xdr:col>
      <xdr:colOff>101600</xdr:colOff>
      <xdr:row>58</xdr:row>
      <xdr:rowOff>77775</xdr:rowOff>
    </xdr:to>
    <xdr:sp macro="" textlink="">
      <xdr:nvSpPr>
        <xdr:cNvPr id="378" name="楕円 377"/>
        <xdr:cNvSpPr/>
      </xdr:nvSpPr>
      <xdr:spPr>
        <a:xfrm>
          <a:off x="7810500" y="99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68902</xdr:rowOff>
    </xdr:from>
    <xdr:ext cx="534377" cy="259045"/>
    <xdr:sp macro="" textlink="">
      <xdr:nvSpPr>
        <xdr:cNvPr id="379" name="テキスト ボックス 378"/>
        <xdr:cNvSpPr txBox="1"/>
      </xdr:nvSpPr>
      <xdr:spPr>
        <a:xfrm>
          <a:off x="7594111" y="100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155549</xdr:rowOff>
    </xdr:from>
    <xdr:to>
      <xdr:col>36</xdr:col>
      <xdr:colOff>165100</xdr:colOff>
      <xdr:row>58</xdr:row>
      <xdr:rowOff>85699</xdr:rowOff>
    </xdr:to>
    <xdr:sp macro="" textlink="">
      <xdr:nvSpPr>
        <xdr:cNvPr id="380" name="楕円 379"/>
        <xdr:cNvSpPr/>
      </xdr:nvSpPr>
      <xdr:spPr>
        <a:xfrm>
          <a:off x="6921500" y="99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76826</xdr:rowOff>
    </xdr:from>
    <xdr:ext cx="534377" cy="259045"/>
    <xdr:sp macro="" textlink="">
      <xdr:nvSpPr>
        <xdr:cNvPr id="381" name="テキスト ボックス 380"/>
        <xdr:cNvSpPr txBox="1"/>
      </xdr:nvSpPr>
      <xdr:spPr>
        <a:xfrm>
          <a:off x="6705111" y="1002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37374</xdr:rowOff>
    </xdr:from>
    <xdr:to>
      <xdr:col>55</xdr:col>
      <xdr:colOff>0</xdr:colOff>
      <xdr:row>78</xdr:row>
      <xdr:rowOff>53970</xdr:rowOff>
    </xdr:to>
    <xdr:cxnSp macro="">
      <xdr:nvCxnSpPr>
        <xdr:cNvPr id="408" name="直線コネクタ 407"/>
        <xdr:cNvCxnSpPr/>
      </xdr:nvCxnSpPr>
      <xdr:spPr>
        <a:xfrm>
          <a:off x="9639300" y="13410474"/>
          <a:ext cx="8382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32437</xdr:rowOff>
    </xdr:from>
    <xdr:to>
      <xdr:col>50</xdr:col>
      <xdr:colOff>114300</xdr:colOff>
      <xdr:row>78</xdr:row>
      <xdr:rowOff>37374</xdr:rowOff>
    </xdr:to>
    <xdr:cxnSp macro="">
      <xdr:nvCxnSpPr>
        <xdr:cNvPr id="411" name="直線コネクタ 410"/>
        <xdr:cNvCxnSpPr/>
      </xdr:nvCxnSpPr>
      <xdr:spPr>
        <a:xfrm>
          <a:off x="8750300" y="13405537"/>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32437</xdr:rowOff>
    </xdr:from>
    <xdr:to>
      <xdr:col>45</xdr:col>
      <xdr:colOff>177800</xdr:colOff>
      <xdr:row>78</xdr:row>
      <xdr:rowOff>37781</xdr:rowOff>
    </xdr:to>
    <xdr:cxnSp macro="">
      <xdr:nvCxnSpPr>
        <xdr:cNvPr id="414" name="直線コネクタ 413"/>
        <xdr:cNvCxnSpPr/>
      </xdr:nvCxnSpPr>
      <xdr:spPr>
        <a:xfrm flipV="1">
          <a:off x="7861300" y="13405537"/>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37781</xdr:rowOff>
    </xdr:from>
    <xdr:to>
      <xdr:col>41</xdr:col>
      <xdr:colOff>50800</xdr:colOff>
      <xdr:row>78</xdr:row>
      <xdr:rowOff>38902</xdr:rowOff>
    </xdr:to>
    <xdr:cxnSp macro="">
      <xdr:nvCxnSpPr>
        <xdr:cNvPr id="417" name="直線コネクタ 416"/>
        <xdr:cNvCxnSpPr/>
      </xdr:nvCxnSpPr>
      <xdr:spPr>
        <a:xfrm flipV="1">
          <a:off x="6972300" y="13410881"/>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3170</xdr:rowOff>
    </xdr:from>
    <xdr:to>
      <xdr:col>55</xdr:col>
      <xdr:colOff>50800</xdr:colOff>
      <xdr:row>78</xdr:row>
      <xdr:rowOff>104770</xdr:rowOff>
    </xdr:to>
    <xdr:sp macro="" textlink="">
      <xdr:nvSpPr>
        <xdr:cNvPr id="427" name="楕円 426"/>
        <xdr:cNvSpPr/>
      </xdr:nvSpPr>
      <xdr:spPr>
        <a:xfrm>
          <a:off x="10426700" y="133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158024</xdr:rowOff>
    </xdr:from>
    <xdr:to>
      <xdr:col>50</xdr:col>
      <xdr:colOff>165100</xdr:colOff>
      <xdr:row>78</xdr:row>
      <xdr:rowOff>88174</xdr:rowOff>
    </xdr:to>
    <xdr:sp macro="" textlink="">
      <xdr:nvSpPr>
        <xdr:cNvPr id="429" name="楕円 428"/>
        <xdr:cNvSpPr/>
      </xdr:nvSpPr>
      <xdr:spPr>
        <a:xfrm>
          <a:off x="9588500" y="1335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79301</xdr:rowOff>
    </xdr:from>
    <xdr:ext cx="534377" cy="259045"/>
    <xdr:sp macro="" textlink="">
      <xdr:nvSpPr>
        <xdr:cNvPr id="430" name="テキスト ボックス 429"/>
        <xdr:cNvSpPr txBox="1"/>
      </xdr:nvSpPr>
      <xdr:spPr>
        <a:xfrm>
          <a:off x="9372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153087</xdr:rowOff>
    </xdr:from>
    <xdr:to>
      <xdr:col>46</xdr:col>
      <xdr:colOff>38100</xdr:colOff>
      <xdr:row>78</xdr:row>
      <xdr:rowOff>83237</xdr:rowOff>
    </xdr:to>
    <xdr:sp macro="" textlink="">
      <xdr:nvSpPr>
        <xdr:cNvPr id="431" name="楕円 430"/>
        <xdr:cNvSpPr/>
      </xdr:nvSpPr>
      <xdr:spPr>
        <a:xfrm>
          <a:off x="8699500" y="133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74364</xdr:rowOff>
    </xdr:from>
    <xdr:ext cx="534377" cy="259045"/>
    <xdr:sp macro="" textlink="">
      <xdr:nvSpPr>
        <xdr:cNvPr id="432" name="テキスト ボックス 431"/>
        <xdr:cNvSpPr txBox="1"/>
      </xdr:nvSpPr>
      <xdr:spPr>
        <a:xfrm>
          <a:off x="8483111" y="134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158431</xdr:rowOff>
    </xdr:from>
    <xdr:to>
      <xdr:col>41</xdr:col>
      <xdr:colOff>101600</xdr:colOff>
      <xdr:row>78</xdr:row>
      <xdr:rowOff>88581</xdr:rowOff>
    </xdr:to>
    <xdr:sp macro="" textlink="">
      <xdr:nvSpPr>
        <xdr:cNvPr id="433" name="楕円 432"/>
        <xdr:cNvSpPr/>
      </xdr:nvSpPr>
      <xdr:spPr>
        <a:xfrm>
          <a:off x="7810500" y="1336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79708</xdr:rowOff>
    </xdr:from>
    <xdr:ext cx="534377" cy="259045"/>
    <xdr:sp macro="" textlink="">
      <xdr:nvSpPr>
        <xdr:cNvPr id="434" name="テキスト ボックス 433"/>
        <xdr:cNvSpPr txBox="1"/>
      </xdr:nvSpPr>
      <xdr:spPr>
        <a:xfrm>
          <a:off x="7594111" y="1345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159552</xdr:rowOff>
    </xdr:from>
    <xdr:to>
      <xdr:col>36</xdr:col>
      <xdr:colOff>165100</xdr:colOff>
      <xdr:row>78</xdr:row>
      <xdr:rowOff>89702</xdr:rowOff>
    </xdr:to>
    <xdr:sp macro="" textlink="">
      <xdr:nvSpPr>
        <xdr:cNvPr id="435" name="楕円 434"/>
        <xdr:cNvSpPr/>
      </xdr:nvSpPr>
      <xdr:spPr>
        <a:xfrm>
          <a:off x="6921500" y="133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80829</xdr:rowOff>
    </xdr:from>
    <xdr:ext cx="534377" cy="259045"/>
    <xdr:sp macro="" textlink="">
      <xdr:nvSpPr>
        <xdr:cNvPr id="436" name="テキスト ボックス 435"/>
        <xdr:cNvSpPr txBox="1"/>
      </xdr:nvSpPr>
      <xdr:spPr>
        <a:xfrm>
          <a:off x="6705111" y="1345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111224</xdr:rowOff>
    </xdr:from>
    <xdr:to>
      <xdr:col>55</xdr:col>
      <xdr:colOff>0</xdr:colOff>
      <xdr:row>97</xdr:row>
      <xdr:rowOff>61930</xdr:rowOff>
    </xdr:to>
    <xdr:cxnSp macro="">
      <xdr:nvCxnSpPr>
        <xdr:cNvPr id="465" name="直線コネクタ 464"/>
        <xdr:cNvCxnSpPr/>
      </xdr:nvCxnSpPr>
      <xdr:spPr>
        <a:xfrm flipV="1">
          <a:off x="9639300" y="16570424"/>
          <a:ext cx="838200" cy="1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28158</xdr:rowOff>
    </xdr:from>
    <xdr:to>
      <xdr:col>50</xdr:col>
      <xdr:colOff>114300</xdr:colOff>
      <xdr:row>97</xdr:row>
      <xdr:rowOff>61930</xdr:rowOff>
    </xdr:to>
    <xdr:cxnSp macro="">
      <xdr:nvCxnSpPr>
        <xdr:cNvPr id="468" name="直線コネクタ 467"/>
        <xdr:cNvCxnSpPr/>
      </xdr:nvCxnSpPr>
      <xdr:spPr>
        <a:xfrm>
          <a:off x="8750300" y="16658808"/>
          <a:ext cx="889000" cy="3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21628</xdr:rowOff>
    </xdr:from>
    <xdr:to>
      <xdr:col>45</xdr:col>
      <xdr:colOff>177800</xdr:colOff>
      <xdr:row>97</xdr:row>
      <xdr:rowOff>28158</xdr:rowOff>
    </xdr:to>
    <xdr:cxnSp macro="">
      <xdr:nvCxnSpPr>
        <xdr:cNvPr id="471" name="直線コネクタ 470"/>
        <xdr:cNvCxnSpPr/>
      </xdr:nvCxnSpPr>
      <xdr:spPr>
        <a:xfrm>
          <a:off x="7861300" y="16652278"/>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142398</xdr:rowOff>
    </xdr:from>
    <xdr:to>
      <xdr:col>41</xdr:col>
      <xdr:colOff>50800</xdr:colOff>
      <xdr:row>97</xdr:row>
      <xdr:rowOff>21628</xdr:rowOff>
    </xdr:to>
    <xdr:cxnSp macro="">
      <xdr:nvCxnSpPr>
        <xdr:cNvPr id="474" name="直線コネクタ 473"/>
        <xdr:cNvCxnSpPr/>
      </xdr:nvCxnSpPr>
      <xdr:spPr>
        <a:xfrm>
          <a:off x="6972300" y="16601598"/>
          <a:ext cx="889000" cy="5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60424</xdr:rowOff>
    </xdr:from>
    <xdr:to>
      <xdr:col>55</xdr:col>
      <xdr:colOff>50800</xdr:colOff>
      <xdr:row>96</xdr:row>
      <xdr:rowOff>162024</xdr:rowOff>
    </xdr:to>
    <xdr:sp macro="" textlink="">
      <xdr:nvSpPr>
        <xdr:cNvPr id="484" name="楕円 483"/>
        <xdr:cNvSpPr/>
      </xdr:nvSpPr>
      <xdr:spPr>
        <a:xfrm>
          <a:off x="10426700" y="165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38851</xdr:rowOff>
    </xdr:from>
    <xdr:ext cx="534377" cy="259045"/>
    <xdr:sp macro="" textlink="">
      <xdr:nvSpPr>
        <xdr:cNvPr id="485" name="土木費該当値テキスト"/>
        <xdr:cNvSpPr txBox="1"/>
      </xdr:nvSpPr>
      <xdr:spPr>
        <a:xfrm>
          <a:off x="10528300" y="164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11130</xdr:rowOff>
    </xdr:from>
    <xdr:to>
      <xdr:col>50</xdr:col>
      <xdr:colOff>165100</xdr:colOff>
      <xdr:row>97</xdr:row>
      <xdr:rowOff>112730</xdr:rowOff>
    </xdr:to>
    <xdr:sp macro="" textlink="">
      <xdr:nvSpPr>
        <xdr:cNvPr id="486" name="楕円 485"/>
        <xdr:cNvSpPr/>
      </xdr:nvSpPr>
      <xdr:spPr>
        <a:xfrm>
          <a:off x="9588500" y="1664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103857</xdr:rowOff>
    </xdr:from>
    <xdr:ext cx="534377" cy="259045"/>
    <xdr:sp macro="" textlink="">
      <xdr:nvSpPr>
        <xdr:cNvPr id="487" name="テキスト ボックス 486"/>
        <xdr:cNvSpPr txBox="1"/>
      </xdr:nvSpPr>
      <xdr:spPr>
        <a:xfrm>
          <a:off x="9372111" y="1673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148808</xdr:rowOff>
    </xdr:from>
    <xdr:to>
      <xdr:col>46</xdr:col>
      <xdr:colOff>38100</xdr:colOff>
      <xdr:row>97</xdr:row>
      <xdr:rowOff>78958</xdr:rowOff>
    </xdr:to>
    <xdr:sp macro="" textlink="">
      <xdr:nvSpPr>
        <xdr:cNvPr id="488" name="楕円 487"/>
        <xdr:cNvSpPr/>
      </xdr:nvSpPr>
      <xdr:spPr>
        <a:xfrm>
          <a:off x="8699500" y="166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70085</xdr:rowOff>
    </xdr:from>
    <xdr:ext cx="534377" cy="259045"/>
    <xdr:sp macro="" textlink="">
      <xdr:nvSpPr>
        <xdr:cNvPr id="489" name="テキスト ボックス 488"/>
        <xdr:cNvSpPr txBox="1"/>
      </xdr:nvSpPr>
      <xdr:spPr>
        <a:xfrm>
          <a:off x="8483111" y="167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142278</xdr:rowOff>
    </xdr:from>
    <xdr:to>
      <xdr:col>41</xdr:col>
      <xdr:colOff>101600</xdr:colOff>
      <xdr:row>97</xdr:row>
      <xdr:rowOff>72428</xdr:rowOff>
    </xdr:to>
    <xdr:sp macro="" textlink="">
      <xdr:nvSpPr>
        <xdr:cNvPr id="490" name="楕円 489"/>
        <xdr:cNvSpPr/>
      </xdr:nvSpPr>
      <xdr:spPr>
        <a:xfrm>
          <a:off x="7810500" y="1660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63555</xdr:rowOff>
    </xdr:from>
    <xdr:ext cx="534377" cy="259045"/>
    <xdr:sp macro="" textlink="">
      <xdr:nvSpPr>
        <xdr:cNvPr id="491" name="テキスト ボックス 490"/>
        <xdr:cNvSpPr txBox="1"/>
      </xdr:nvSpPr>
      <xdr:spPr>
        <a:xfrm>
          <a:off x="7594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91598</xdr:rowOff>
    </xdr:from>
    <xdr:to>
      <xdr:col>36</xdr:col>
      <xdr:colOff>165100</xdr:colOff>
      <xdr:row>97</xdr:row>
      <xdr:rowOff>21748</xdr:rowOff>
    </xdr:to>
    <xdr:sp macro="" textlink="">
      <xdr:nvSpPr>
        <xdr:cNvPr id="492" name="楕円 491"/>
        <xdr:cNvSpPr/>
      </xdr:nvSpPr>
      <xdr:spPr>
        <a:xfrm>
          <a:off x="6921500" y="1655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12875</xdr:rowOff>
    </xdr:from>
    <xdr:ext cx="534377" cy="259045"/>
    <xdr:sp macro="" textlink="">
      <xdr:nvSpPr>
        <xdr:cNvPr id="493" name="テキスト ボックス 492"/>
        <xdr:cNvSpPr txBox="1"/>
      </xdr:nvSpPr>
      <xdr:spPr>
        <a:xfrm>
          <a:off x="6705111" y="166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98766</xdr:rowOff>
    </xdr:from>
    <xdr:to>
      <xdr:col>85</xdr:col>
      <xdr:colOff>127000</xdr:colOff>
      <xdr:row>37</xdr:row>
      <xdr:rowOff>138257</xdr:rowOff>
    </xdr:to>
    <xdr:cxnSp macro="">
      <xdr:nvCxnSpPr>
        <xdr:cNvPr id="526" name="直線コネクタ 525"/>
        <xdr:cNvCxnSpPr/>
      </xdr:nvCxnSpPr>
      <xdr:spPr>
        <a:xfrm flipV="1">
          <a:off x="15481300" y="6442416"/>
          <a:ext cx="8382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138257</xdr:rowOff>
    </xdr:from>
    <xdr:to>
      <xdr:col>81</xdr:col>
      <xdr:colOff>50800</xdr:colOff>
      <xdr:row>37</xdr:row>
      <xdr:rowOff>145358</xdr:rowOff>
    </xdr:to>
    <xdr:cxnSp macro="">
      <xdr:nvCxnSpPr>
        <xdr:cNvPr id="529" name="直線コネクタ 528"/>
        <xdr:cNvCxnSpPr/>
      </xdr:nvCxnSpPr>
      <xdr:spPr>
        <a:xfrm flipV="1">
          <a:off x="14592300" y="6481907"/>
          <a:ext cx="8890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126070</xdr:rowOff>
    </xdr:from>
    <xdr:to>
      <xdr:col>76</xdr:col>
      <xdr:colOff>114300</xdr:colOff>
      <xdr:row>37</xdr:row>
      <xdr:rowOff>145358</xdr:rowOff>
    </xdr:to>
    <xdr:cxnSp macro="">
      <xdr:nvCxnSpPr>
        <xdr:cNvPr id="532" name="直線コネクタ 531"/>
        <xdr:cNvCxnSpPr/>
      </xdr:nvCxnSpPr>
      <xdr:spPr>
        <a:xfrm>
          <a:off x="13703300" y="6469720"/>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58619</xdr:rowOff>
    </xdr:from>
    <xdr:to>
      <xdr:col>71</xdr:col>
      <xdr:colOff>177800</xdr:colOff>
      <xdr:row>37</xdr:row>
      <xdr:rowOff>126070</xdr:rowOff>
    </xdr:to>
    <xdr:cxnSp macro="">
      <xdr:nvCxnSpPr>
        <xdr:cNvPr id="535" name="直線コネクタ 534"/>
        <xdr:cNvCxnSpPr/>
      </xdr:nvCxnSpPr>
      <xdr:spPr>
        <a:xfrm>
          <a:off x="12814300" y="6402269"/>
          <a:ext cx="889000" cy="6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47966</xdr:rowOff>
    </xdr:from>
    <xdr:to>
      <xdr:col>85</xdr:col>
      <xdr:colOff>177800</xdr:colOff>
      <xdr:row>37</xdr:row>
      <xdr:rowOff>149566</xdr:rowOff>
    </xdr:to>
    <xdr:sp macro="" textlink="">
      <xdr:nvSpPr>
        <xdr:cNvPr id="545" name="楕円 544"/>
        <xdr:cNvSpPr/>
      </xdr:nvSpPr>
      <xdr:spPr>
        <a:xfrm>
          <a:off x="16268700" y="639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26393</xdr:rowOff>
    </xdr:from>
    <xdr:ext cx="534377" cy="259045"/>
    <xdr:sp macro="" textlink="">
      <xdr:nvSpPr>
        <xdr:cNvPr id="546" name="消防費該当値テキスト"/>
        <xdr:cNvSpPr txBox="1"/>
      </xdr:nvSpPr>
      <xdr:spPr>
        <a:xfrm>
          <a:off x="16370300" y="637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87457</xdr:rowOff>
    </xdr:from>
    <xdr:to>
      <xdr:col>81</xdr:col>
      <xdr:colOff>101600</xdr:colOff>
      <xdr:row>38</xdr:row>
      <xdr:rowOff>17607</xdr:rowOff>
    </xdr:to>
    <xdr:sp macro="" textlink="">
      <xdr:nvSpPr>
        <xdr:cNvPr id="547" name="楕円 546"/>
        <xdr:cNvSpPr/>
      </xdr:nvSpPr>
      <xdr:spPr>
        <a:xfrm>
          <a:off x="15430500" y="643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8734</xdr:rowOff>
    </xdr:from>
    <xdr:ext cx="534377" cy="259045"/>
    <xdr:sp macro="" textlink="">
      <xdr:nvSpPr>
        <xdr:cNvPr id="548" name="テキスト ボックス 547"/>
        <xdr:cNvSpPr txBox="1"/>
      </xdr:nvSpPr>
      <xdr:spPr>
        <a:xfrm>
          <a:off x="15214111" y="65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94558</xdr:rowOff>
    </xdr:from>
    <xdr:to>
      <xdr:col>76</xdr:col>
      <xdr:colOff>165100</xdr:colOff>
      <xdr:row>38</xdr:row>
      <xdr:rowOff>24708</xdr:rowOff>
    </xdr:to>
    <xdr:sp macro="" textlink="">
      <xdr:nvSpPr>
        <xdr:cNvPr id="549" name="楕円 548"/>
        <xdr:cNvSpPr/>
      </xdr:nvSpPr>
      <xdr:spPr>
        <a:xfrm>
          <a:off x="14541500" y="64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15835</xdr:rowOff>
    </xdr:from>
    <xdr:ext cx="534377" cy="259045"/>
    <xdr:sp macro="" textlink="">
      <xdr:nvSpPr>
        <xdr:cNvPr id="550" name="テキスト ボックス 549"/>
        <xdr:cNvSpPr txBox="1"/>
      </xdr:nvSpPr>
      <xdr:spPr>
        <a:xfrm>
          <a:off x="14325111" y="65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75270</xdr:rowOff>
    </xdr:from>
    <xdr:to>
      <xdr:col>72</xdr:col>
      <xdr:colOff>38100</xdr:colOff>
      <xdr:row>38</xdr:row>
      <xdr:rowOff>5420</xdr:rowOff>
    </xdr:to>
    <xdr:sp macro="" textlink="">
      <xdr:nvSpPr>
        <xdr:cNvPr id="551" name="楕円 550"/>
        <xdr:cNvSpPr/>
      </xdr:nvSpPr>
      <xdr:spPr>
        <a:xfrm>
          <a:off x="13652500" y="64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167997</xdr:rowOff>
    </xdr:from>
    <xdr:ext cx="534377" cy="259045"/>
    <xdr:sp macro="" textlink="">
      <xdr:nvSpPr>
        <xdr:cNvPr id="552" name="テキスト ボックス 551"/>
        <xdr:cNvSpPr txBox="1"/>
      </xdr:nvSpPr>
      <xdr:spPr>
        <a:xfrm>
          <a:off x="13436111" y="651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7819</xdr:rowOff>
    </xdr:from>
    <xdr:to>
      <xdr:col>67</xdr:col>
      <xdr:colOff>101600</xdr:colOff>
      <xdr:row>37</xdr:row>
      <xdr:rowOff>109419</xdr:rowOff>
    </xdr:to>
    <xdr:sp macro="" textlink="">
      <xdr:nvSpPr>
        <xdr:cNvPr id="553" name="楕円 552"/>
        <xdr:cNvSpPr/>
      </xdr:nvSpPr>
      <xdr:spPr>
        <a:xfrm>
          <a:off x="12763500" y="63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125946</xdr:rowOff>
    </xdr:from>
    <xdr:ext cx="534377" cy="259045"/>
    <xdr:sp macro="" textlink="">
      <xdr:nvSpPr>
        <xdr:cNvPr id="554" name="テキスト ボックス 553"/>
        <xdr:cNvSpPr txBox="1"/>
      </xdr:nvSpPr>
      <xdr:spPr>
        <a:xfrm>
          <a:off x="12547111" y="61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20089</xdr:rowOff>
    </xdr:from>
    <xdr:to>
      <xdr:col>85</xdr:col>
      <xdr:colOff>127000</xdr:colOff>
      <xdr:row>56</xdr:row>
      <xdr:rowOff>136728</xdr:rowOff>
    </xdr:to>
    <xdr:cxnSp macro="">
      <xdr:nvCxnSpPr>
        <xdr:cNvPr id="583" name="直線コネクタ 582"/>
        <xdr:cNvCxnSpPr/>
      </xdr:nvCxnSpPr>
      <xdr:spPr>
        <a:xfrm flipV="1">
          <a:off x="15481300" y="9449839"/>
          <a:ext cx="838200" cy="28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52954</xdr:rowOff>
    </xdr:from>
    <xdr:to>
      <xdr:col>81</xdr:col>
      <xdr:colOff>50800</xdr:colOff>
      <xdr:row>56</xdr:row>
      <xdr:rowOff>136728</xdr:rowOff>
    </xdr:to>
    <xdr:cxnSp macro="">
      <xdr:nvCxnSpPr>
        <xdr:cNvPr id="586" name="直線コネクタ 585"/>
        <xdr:cNvCxnSpPr/>
      </xdr:nvCxnSpPr>
      <xdr:spPr>
        <a:xfrm>
          <a:off x="14592300" y="9654154"/>
          <a:ext cx="889000" cy="8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52954</xdr:rowOff>
    </xdr:from>
    <xdr:to>
      <xdr:col>76</xdr:col>
      <xdr:colOff>114300</xdr:colOff>
      <xdr:row>56</xdr:row>
      <xdr:rowOff>166172</xdr:rowOff>
    </xdr:to>
    <xdr:cxnSp macro="">
      <xdr:nvCxnSpPr>
        <xdr:cNvPr id="589" name="直線コネクタ 588"/>
        <xdr:cNvCxnSpPr/>
      </xdr:nvCxnSpPr>
      <xdr:spPr>
        <a:xfrm flipV="1">
          <a:off x="13703300" y="9654154"/>
          <a:ext cx="889000" cy="1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151656</xdr:rowOff>
    </xdr:from>
    <xdr:to>
      <xdr:col>71</xdr:col>
      <xdr:colOff>177800</xdr:colOff>
      <xdr:row>56</xdr:row>
      <xdr:rowOff>166172</xdr:rowOff>
    </xdr:to>
    <xdr:cxnSp macro="">
      <xdr:nvCxnSpPr>
        <xdr:cNvPr id="592" name="直線コネクタ 591"/>
        <xdr:cNvCxnSpPr/>
      </xdr:nvCxnSpPr>
      <xdr:spPr>
        <a:xfrm>
          <a:off x="12814300" y="9752856"/>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140739</xdr:rowOff>
    </xdr:from>
    <xdr:to>
      <xdr:col>85</xdr:col>
      <xdr:colOff>177800</xdr:colOff>
      <xdr:row>55</xdr:row>
      <xdr:rowOff>70889</xdr:rowOff>
    </xdr:to>
    <xdr:sp macro="" textlink="">
      <xdr:nvSpPr>
        <xdr:cNvPr id="602" name="楕円 601"/>
        <xdr:cNvSpPr/>
      </xdr:nvSpPr>
      <xdr:spPr>
        <a:xfrm>
          <a:off x="16268700" y="939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163616</xdr:rowOff>
    </xdr:from>
    <xdr:ext cx="534377" cy="259045"/>
    <xdr:sp macro="" textlink="">
      <xdr:nvSpPr>
        <xdr:cNvPr id="603" name="教育費該当値テキスト"/>
        <xdr:cNvSpPr txBox="1"/>
      </xdr:nvSpPr>
      <xdr:spPr>
        <a:xfrm>
          <a:off x="16370300" y="925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85928</xdr:rowOff>
    </xdr:from>
    <xdr:to>
      <xdr:col>81</xdr:col>
      <xdr:colOff>101600</xdr:colOff>
      <xdr:row>57</xdr:row>
      <xdr:rowOff>16078</xdr:rowOff>
    </xdr:to>
    <xdr:sp macro="" textlink="">
      <xdr:nvSpPr>
        <xdr:cNvPr id="604" name="楕円 603"/>
        <xdr:cNvSpPr/>
      </xdr:nvSpPr>
      <xdr:spPr>
        <a:xfrm>
          <a:off x="15430500" y="96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7205</xdr:rowOff>
    </xdr:from>
    <xdr:ext cx="534377" cy="259045"/>
    <xdr:sp macro="" textlink="">
      <xdr:nvSpPr>
        <xdr:cNvPr id="605" name="テキスト ボックス 604"/>
        <xdr:cNvSpPr txBox="1"/>
      </xdr:nvSpPr>
      <xdr:spPr>
        <a:xfrm>
          <a:off x="15214111" y="977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2154</xdr:rowOff>
    </xdr:from>
    <xdr:to>
      <xdr:col>76</xdr:col>
      <xdr:colOff>165100</xdr:colOff>
      <xdr:row>56</xdr:row>
      <xdr:rowOff>103754</xdr:rowOff>
    </xdr:to>
    <xdr:sp macro="" textlink="">
      <xdr:nvSpPr>
        <xdr:cNvPr id="606" name="楕円 605"/>
        <xdr:cNvSpPr/>
      </xdr:nvSpPr>
      <xdr:spPr>
        <a:xfrm>
          <a:off x="14541500" y="960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120281</xdr:rowOff>
    </xdr:from>
    <xdr:ext cx="534377" cy="259045"/>
    <xdr:sp macro="" textlink="">
      <xdr:nvSpPr>
        <xdr:cNvPr id="607" name="テキスト ボックス 606"/>
        <xdr:cNvSpPr txBox="1"/>
      </xdr:nvSpPr>
      <xdr:spPr>
        <a:xfrm>
          <a:off x="14325111" y="937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115372</xdr:rowOff>
    </xdr:from>
    <xdr:to>
      <xdr:col>72</xdr:col>
      <xdr:colOff>38100</xdr:colOff>
      <xdr:row>57</xdr:row>
      <xdr:rowOff>45522</xdr:rowOff>
    </xdr:to>
    <xdr:sp macro="" textlink="">
      <xdr:nvSpPr>
        <xdr:cNvPr id="608" name="楕円 607"/>
        <xdr:cNvSpPr/>
      </xdr:nvSpPr>
      <xdr:spPr>
        <a:xfrm>
          <a:off x="13652500" y="97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36649</xdr:rowOff>
    </xdr:from>
    <xdr:ext cx="534377" cy="259045"/>
    <xdr:sp macro="" textlink="">
      <xdr:nvSpPr>
        <xdr:cNvPr id="609" name="テキスト ボックス 608"/>
        <xdr:cNvSpPr txBox="1"/>
      </xdr:nvSpPr>
      <xdr:spPr>
        <a:xfrm>
          <a:off x="13436111" y="98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100856</xdr:rowOff>
    </xdr:from>
    <xdr:to>
      <xdr:col>67</xdr:col>
      <xdr:colOff>101600</xdr:colOff>
      <xdr:row>57</xdr:row>
      <xdr:rowOff>31006</xdr:rowOff>
    </xdr:to>
    <xdr:sp macro="" textlink="">
      <xdr:nvSpPr>
        <xdr:cNvPr id="610" name="楕円 609"/>
        <xdr:cNvSpPr/>
      </xdr:nvSpPr>
      <xdr:spPr>
        <a:xfrm>
          <a:off x="12763500" y="97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22133</xdr:rowOff>
    </xdr:from>
    <xdr:ext cx="534377" cy="259045"/>
    <xdr:sp macro="" textlink="">
      <xdr:nvSpPr>
        <xdr:cNvPr id="611" name="テキスト ボックス 610"/>
        <xdr:cNvSpPr txBox="1"/>
      </xdr:nvSpPr>
      <xdr:spPr>
        <a:xfrm>
          <a:off x="12547111" y="979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74026</xdr:rowOff>
    </xdr:from>
    <xdr:to>
      <xdr:col>85</xdr:col>
      <xdr:colOff>127000</xdr:colOff>
      <xdr:row>79</xdr:row>
      <xdr:rowOff>97490</xdr:rowOff>
    </xdr:to>
    <xdr:cxnSp macro="">
      <xdr:nvCxnSpPr>
        <xdr:cNvPr id="642" name="直線コネクタ 641"/>
        <xdr:cNvCxnSpPr/>
      </xdr:nvCxnSpPr>
      <xdr:spPr>
        <a:xfrm>
          <a:off x="15481300" y="13618576"/>
          <a:ext cx="8382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74026</xdr:rowOff>
    </xdr:from>
    <xdr:to>
      <xdr:col>81</xdr:col>
      <xdr:colOff>50800</xdr:colOff>
      <xdr:row>79</xdr:row>
      <xdr:rowOff>81724</xdr:rowOff>
    </xdr:to>
    <xdr:cxnSp macro="">
      <xdr:nvCxnSpPr>
        <xdr:cNvPr id="645" name="直線コネクタ 644"/>
        <xdr:cNvCxnSpPr/>
      </xdr:nvCxnSpPr>
      <xdr:spPr>
        <a:xfrm flipV="1">
          <a:off x="14592300" y="13618576"/>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81724</xdr:rowOff>
    </xdr:from>
    <xdr:to>
      <xdr:col>76</xdr:col>
      <xdr:colOff>114300</xdr:colOff>
      <xdr:row>79</xdr:row>
      <xdr:rowOff>98726</xdr:rowOff>
    </xdr:to>
    <xdr:cxnSp macro="">
      <xdr:nvCxnSpPr>
        <xdr:cNvPr id="648" name="直線コネクタ 647"/>
        <xdr:cNvCxnSpPr/>
      </xdr:nvCxnSpPr>
      <xdr:spPr>
        <a:xfrm flipV="1">
          <a:off x="13703300" y="13626274"/>
          <a:ext cx="889000" cy="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98726</xdr:rowOff>
    </xdr:from>
    <xdr:to>
      <xdr:col>71</xdr:col>
      <xdr:colOff>177800</xdr:colOff>
      <xdr:row>79</xdr:row>
      <xdr:rowOff>98791</xdr:rowOff>
    </xdr:to>
    <xdr:cxnSp macro="">
      <xdr:nvCxnSpPr>
        <xdr:cNvPr id="651" name="直線コネクタ 650"/>
        <xdr:cNvCxnSpPr/>
      </xdr:nvCxnSpPr>
      <xdr:spPr>
        <a:xfrm flipV="1">
          <a:off x="12814300" y="1364327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46690</xdr:rowOff>
    </xdr:from>
    <xdr:to>
      <xdr:col>85</xdr:col>
      <xdr:colOff>177800</xdr:colOff>
      <xdr:row>79</xdr:row>
      <xdr:rowOff>148290</xdr:rowOff>
    </xdr:to>
    <xdr:sp macro="" textlink="">
      <xdr:nvSpPr>
        <xdr:cNvPr id="661" name="楕円 660"/>
        <xdr:cNvSpPr/>
      </xdr:nvSpPr>
      <xdr:spPr>
        <a:xfrm>
          <a:off x="16268700" y="135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23226</xdr:rowOff>
    </xdr:from>
    <xdr:to>
      <xdr:col>81</xdr:col>
      <xdr:colOff>101600</xdr:colOff>
      <xdr:row>79</xdr:row>
      <xdr:rowOff>124826</xdr:rowOff>
    </xdr:to>
    <xdr:sp macro="" textlink="">
      <xdr:nvSpPr>
        <xdr:cNvPr id="663" name="楕円 662"/>
        <xdr:cNvSpPr/>
      </xdr:nvSpPr>
      <xdr:spPr>
        <a:xfrm>
          <a:off x="15430500" y="135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115953</xdr:rowOff>
    </xdr:from>
    <xdr:ext cx="469744" cy="259045"/>
    <xdr:sp macro="" textlink="">
      <xdr:nvSpPr>
        <xdr:cNvPr id="664" name="テキスト ボックス 663"/>
        <xdr:cNvSpPr txBox="1"/>
      </xdr:nvSpPr>
      <xdr:spPr>
        <a:xfrm>
          <a:off x="15246428" y="1366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30924</xdr:rowOff>
    </xdr:from>
    <xdr:to>
      <xdr:col>76</xdr:col>
      <xdr:colOff>165100</xdr:colOff>
      <xdr:row>79</xdr:row>
      <xdr:rowOff>132524</xdr:rowOff>
    </xdr:to>
    <xdr:sp macro="" textlink="">
      <xdr:nvSpPr>
        <xdr:cNvPr id="665" name="楕円 664"/>
        <xdr:cNvSpPr/>
      </xdr:nvSpPr>
      <xdr:spPr>
        <a:xfrm>
          <a:off x="14541500" y="1357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123651</xdr:rowOff>
    </xdr:from>
    <xdr:ext cx="469744" cy="259045"/>
    <xdr:sp macro="" textlink="">
      <xdr:nvSpPr>
        <xdr:cNvPr id="666" name="テキスト ボックス 665"/>
        <xdr:cNvSpPr txBox="1"/>
      </xdr:nvSpPr>
      <xdr:spPr>
        <a:xfrm>
          <a:off x="14357428" y="1366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47926</xdr:rowOff>
    </xdr:from>
    <xdr:to>
      <xdr:col>72</xdr:col>
      <xdr:colOff>38100</xdr:colOff>
      <xdr:row>79</xdr:row>
      <xdr:rowOff>149526</xdr:rowOff>
    </xdr:to>
    <xdr:sp macro="" textlink="">
      <xdr:nvSpPr>
        <xdr:cNvPr id="667" name="楕円 666"/>
        <xdr:cNvSpPr/>
      </xdr:nvSpPr>
      <xdr:spPr>
        <a:xfrm>
          <a:off x="13652500" y="135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140653</xdr:rowOff>
    </xdr:from>
    <xdr:ext cx="313932" cy="259045"/>
    <xdr:sp macro="" textlink="">
      <xdr:nvSpPr>
        <xdr:cNvPr id="668" name="テキスト ボックス 667"/>
        <xdr:cNvSpPr txBox="1"/>
      </xdr:nvSpPr>
      <xdr:spPr>
        <a:xfrm>
          <a:off x="13546333" y="13685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47991</xdr:rowOff>
    </xdr:from>
    <xdr:to>
      <xdr:col>67</xdr:col>
      <xdr:colOff>101600</xdr:colOff>
      <xdr:row>79</xdr:row>
      <xdr:rowOff>149591</xdr:rowOff>
    </xdr:to>
    <xdr:sp macro="" textlink="">
      <xdr:nvSpPr>
        <xdr:cNvPr id="669" name="楕円 668"/>
        <xdr:cNvSpPr/>
      </xdr:nvSpPr>
      <xdr:spPr>
        <a:xfrm>
          <a:off x="12763500" y="135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140718</xdr:rowOff>
    </xdr:from>
    <xdr:ext cx="313932" cy="259045"/>
    <xdr:sp macro="" textlink="">
      <xdr:nvSpPr>
        <xdr:cNvPr id="670" name="テキスト ボックス 669"/>
        <xdr:cNvSpPr txBox="1"/>
      </xdr:nvSpPr>
      <xdr:spPr>
        <a:xfrm>
          <a:off x="12657333" y="13685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38480</xdr:rowOff>
    </xdr:from>
    <xdr:to>
      <xdr:col>85</xdr:col>
      <xdr:colOff>127000</xdr:colOff>
      <xdr:row>98</xdr:row>
      <xdr:rowOff>49730</xdr:rowOff>
    </xdr:to>
    <xdr:cxnSp macro="">
      <xdr:nvCxnSpPr>
        <xdr:cNvPr id="697" name="直線コネクタ 696"/>
        <xdr:cNvCxnSpPr/>
      </xdr:nvCxnSpPr>
      <xdr:spPr>
        <a:xfrm>
          <a:off x="15481300" y="16840580"/>
          <a:ext cx="8382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32654</xdr:rowOff>
    </xdr:from>
    <xdr:to>
      <xdr:col>81</xdr:col>
      <xdr:colOff>50800</xdr:colOff>
      <xdr:row>98</xdr:row>
      <xdr:rowOff>38480</xdr:rowOff>
    </xdr:to>
    <xdr:cxnSp macro="">
      <xdr:nvCxnSpPr>
        <xdr:cNvPr id="700" name="直線コネクタ 699"/>
        <xdr:cNvCxnSpPr/>
      </xdr:nvCxnSpPr>
      <xdr:spPr>
        <a:xfrm>
          <a:off x="14592300" y="16834754"/>
          <a:ext cx="8890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31846</xdr:rowOff>
    </xdr:from>
    <xdr:to>
      <xdr:col>76</xdr:col>
      <xdr:colOff>114300</xdr:colOff>
      <xdr:row>98</xdr:row>
      <xdr:rowOff>32654</xdr:rowOff>
    </xdr:to>
    <xdr:cxnSp macro="">
      <xdr:nvCxnSpPr>
        <xdr:cNvPr id="703" name="直線コネクタ 702"/>
        <xdr:cNvCxnSpPr/>
      </xdr:nvCxnSpPr>
      <xdr:spPr>
        <a:xfrm>
          <a:off x="13703300" y="16833946"/>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31846</xdr:rowOff>
    </xdr:from>
    <xdr:to>
      <xdr:col>71</xdr:col>
      <xdr:colOff>177800</xdr:colOff>
      <xdr:row>98</xdr:row>
      <xdr:rowOff>34061</xdr:rowOff>
    </xdr:to>
    <xdr:cxnSp macro="">
      <xdr:nvCxnSpPr>
        <xdr:cNvPr id="706" name="直線コネクタ 705"/>
        <xdr:cNvCxnSpPr/>
      </xdr:nvCxnSpPr>
      <xdr:spPr>
        <a:xfrm flipV="1">
          <a:off x="12814300" y="16833946"/>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170380</xdr:rowOff>
    </xdr:from>
    <xdr:to>
      <xdr:col>85</xdr:col>
      <xdr:colOff>177800</xdr:colOff>
      <xdr:row>98</xdr:row>
      <xdr:rowOff>100530</xdr:rowOff>
    </xdr:to>
    <xdr:sp macro="" textlink="">
      <xdr:nvSpPr>
        <xdr:cNvPr id="716" name="楕円 715"/>
        <xdr:cNvSpPr/>
      </xdr:nvSpPr>
      <xdr:spPr>
        <a:xfrm>
          <a:off x="16268700" y="168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85307</xdr:rowOff>
    </xdr:from>
    <xdr:ext cx="534377" cy="259045"/>
    <xdr:sp macro="" textlink="">
      <xdr:nvSpPr>
        <xdr:cNvPr id="717" name="公債費該当値テキスト"/>
        <xdr:cNvSpPr txBox="1"/>
      </xdr:nvSpPr>
      <xdr:spPr>
        <a:xfrm>
          <a:off x="16370300" y="167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159130</xdr:rowOff>
    </xdr:from>
    <xdr:to>
      <xdr:col>81</xdr:col>
      <xdr:colOff>101600</xdr:colOff>
      <xdr:row>98</xdr:row>
      <xdr:rowOff>89280</xdr:rowOff>
    </xdr:to>
    <xdr:sp macro="" textlink="">
      <xdr:nvSpPr>
        <xdr:cNvPr id="718" name="楕円 717"/>
        <xdr:cNvSpPr/>
      </xdr:nvSpPr>
      <xdr:spPr>
        <a:xfrm>
          <a:off x="15430500" y="167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80407</xdr:rowOff>
    </xdr:from>
    <xdr:ext cx="534377" cy="259045"/>
    <xdr:sp macro="" textlink="">
      <xdr:nvSpPr>
        <xdr:cNvPr id="719" name="テキスト ボックス 718"/>
        <xdr:cNvSpPr txBox="1"/>
      </xdr:nvSpPr>
      <xdr:spPr>
        <a:xfrm>
          <a:off x="15214111" y="1688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153304</xdr:rowOff>
    </xdr:from>
    <xdr:to>
      <xdr:col>76</xdr:col>
      <xdr:colOff>165100</xdr:colOff>
      <xdr:row>98</xdr:row>
      <xdr:rowOff>83454</xdr:rowOff>
    </xdr:to>
    <xdr:sp macro="" textlink="">
      <xdr:nvSpPr>
        <xdr:cNvPr id="720" name="楕円 719"/>
        <xdr:cNvSpPr/>
      </xdr:nvSpPr>
      <xdr:spPr>
        <a:xfrm>
          <a:off x="14541500" y="1678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74581</xdr:rowOff>
    </xdr:from>
    <xdr:ext cx="534377" cy="259045"/>
    <xdr:sp macro="" textlink="">
      <xdr:nvSpPr>
        <xdr:cNvPr id="721" name="テキスト ボックス 720"/>
        <xdr:cNvSpPr txBox="1"/>
      </xdr:nvSpPr>
      <xdr:spPr>
        <a:xfrm>
          <a:off x="14325111" y="168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152496</xdr:rowOff>
    </xdr:from>
    <xdr:to>
      <xdr:col>72</xdr:col>
      <xdr:colOff>38100</xdr:colOff>
      <xdr:row>98</xdr:row>
      <xdr:rowOff>82646</xdr:rowOff>
    </xdr:to>
    <xdr:sp macro="" textlink="">
      <xdr:nvSpPr>
        <xdr:cNvPr id="722" name="楕円 721"/>
        <xdr:cNvSpPr/>
      </xdr:nvSpPr>
      <xdr:spPr>
        <a:xfrm>
          <a:off x="13652500" y="167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73773</xdr:rowOff>
    </xdr:from>
    <xdr:ext cx="534377" cy="259045"/>
    <xdr:sp macro="" textlink="">
      <xdr:nvSpPr>
        <xdr:cNvPr id="723" name="テキスト ボックス 722"/>
        <xdr:cNvSpPr txBox="1"/>
      </xdr:nvSpPr>
      <xdr:spPr>
        <a:xfrm>
          <a:off x="13436111" y="168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154711</xdr:rowOff>
    </xdr:from>
    <xdr:to>
      <xdr:col>67</xdr:col>
      <xdr:colOff>101600</xdr:colOff>
      <xdr:row>98</xdr:row>
      <xdr:rowOff>84861</xdr:rowOff>
    </xdr:to>
    <xdr:sp macro="" textlink="">
      <xdr:nvSpPr>
        <xdr:cNvPr id="724" name="楕円 723"/>
        <xdr:cNvSpPr/>
      </xdr:nvSpPr>
      <xdr:spPr>
        <a:xfrm>
          <a:off x="12763500" y="167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75988</xdr:rowOff>
    </xdr:from>
    <xdr:ext cx="534377" cy="259045"/>
    <xdr:sp macro="" textlink="">
      <xdr:nvSpPr>
        <xdr:cNvPr id="725" name="テキスト ボックス 724"/>
        <xdr:cNvSpPr txBox="1"/>
      </xdr:nvSpPr>
      <xdr:spPr>
        <a:xfrm>
          <a:off x="12547111" y="1687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全体的に類似団体内平均を下回っている。これは、財政難により経費削減や事業の廃止・縮小を行っており、各分野で市独自の政策を抑制していることが考えられる。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総務費が大きく減少しているのは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黒石市役所わのまちセンター</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建設工事費が減少したためであり、教育費が大きく増加しているのは黒石市立中学校増築事業によるものである。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そのほか除雪対策事業が多額であったことから、土木費も大きく増加している。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年度は実質単年度収支が赤字で</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、財政調整基金残高も</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減少している。これは、黒石市立中学校増築事業など大型事業や、多額の除排雪経費、病院事業への貸し付けなどで財政調整基金から</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937,000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千円の繰り入れを行ったためである。</a:t>
          </a:r>
          <a:endParaRPr lang="en-US"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建物の老朽化対策等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や新本庁舎建設事業など</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普通建設事業費の増加が予想されるため、</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より一層厳しく</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経費の削減等により将来負担の軽減に努める必要がある。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青森県黒石市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病院事業会計については、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年度から資金不足額が増加し続け、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でいったん減少したものの、令和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以降</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再び</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に転じている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医業収益確保のため様々な努力は行っているが、平成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年度決算で健全化法による資金不足額が発生し、令和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年度決算において資金不足比率は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経営状況の悪化により設備更新が進んでいない現状にあるが、施設の老朽化対策による大規模改修が見込まれるため、財源確保が課題となっている。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病院事業会計以外は黒字会計であり、健全な状態を維持している。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topLeftCell="A22"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21925943</v>
      </c>
      <c r="BO4" s="371"/>
      <c r="BP4" s="371"/>
      <c r="BQ4" s="371"/>
      <c r="BR4" s="371"/>
      <c r="BS4" s="371"/>
      <c r="BT4" s="371"/>
      <c r="BU4" s="372"/>
      <c r="BV4" s="370">
        <v>21546929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11.5</v>
      </c>
      <c r="CU4" s="377"/>
      <c r="CV4" s="377"/>
      <c r="CW4" s="377"/>
      <c r="CX4" s="377"/>
      <c r="CY4" s="377"/>
      <c r="CZ4" s="377"/>
      <c r="DA4" s="378"/>
      <c r="DB4" s="376">
        <v>11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20746540</v>
      </c>
      <c r="BO5" s="408"/>
      <c r="BP5" s="408"/>
      <c r="BQ5" s="408"/>
      <c r="BR5" s="408"/>
      <c r="BS5" s="408"/>
      <c r="BT5" s="408"/>
      <c r="BU5" s="409"/>
      <c r="BV5" s="407">
        <v>20223610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89.4</v>
      </c>
      <c r="CU5" s="405"/>
      <c r="CV5" s="405"/>
      <c r="CW5" s="405"/>
      <c r="CX5" s="405"/>
      <c r="CY5" s="405"/>
      <c r="CZ5" s="405"/>
      <c r="DA5" s="406"/>
      <c r="DB5" s="404">
        <v>88.9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1179403</v>
      </c>
      <c r="BO6" s="408"/>
      <c r="BP6" s="408"/>
      <c r="BQ6" s="408"/>
      <c r="BR6" s="408"/>
      <c r="BS6" s="408"/>
      <c r="BT6" s="408"/>
      <c r="BU6" s="409"/>
      <c r="BV6" s="407">
        <v>1323319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89.6</v>
      </c>
      <c r="CU6" s="445"/>
      <c r="CV6" s="445"/>
      <c r="CW6" s="445"/>
      <c r="CX6" s="445"/>
      <c r="CY6" s="445"/>
      <c r="CZ6" s="445"/>
      <c r="DA6" s="446"/>
      <c r="DB6" s="444">
        <v>89.3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120710</v>
      </c>
      <c r="BO7" s="408"/>
      <c r="BP7" s="408"/>
      <c r="BQ7" s="408"/>
      <c r="BR7" s="408"/>
      <c r="BS7" s="408"/>
      <c r="BT7" s="408"/>
      <c r="BU7" s="409"/>
      <c r="BV7" s="407">
        <v>323053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9185827</v>
      </c>
      <c r="CU7" s="408"/>
      <c r="CV7" s="408"/>
      <c r="CW7" s="408"/>
      <c r="CX7" s="408"/>
      <c r="CY7" s="408"/>
      <c r="CZ7" s="408"/>
      <c r="DA7" s="409"/>
      <c r="DB7" s="407">
        <v>9093792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1058693</v>
      </c>
      <c r="BO8" s="408"/>
      <c r="BP8" s="408"/>
      <c r="BQ8" s="408"/>
      <c r="BR8" s="408"/>
      <c r="BS8" s="408"/>
      <c r="BT8" s="408"/>
      <c r="BU8" s="409"/>
      <c r="BV8" s="407">
        <v>1000266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31946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58427</v>
      </c>
      <c r="BO9" s="408"/>
      <c r="BP9" s="408"/>
      <c r="BQ9" s="408"/>
      <c r="BR9" s="408"/>
      <c r="BS9" s="408"/>
      <c r="BT9" s="408"/>
      <c r="BU9" s="409"/>
      <c r="BV9" s="407">
        <v>-34897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8.5</v>
      </c>
      <c r="CU9" s="405"/>
      <c r="CV9" s="405"/>
      <c r="CW9" s="405"/>
      <c r="CX9" s="405"/>
      <c r="CY9" s="405"/>
      <c r="CZ9" s="405"/>
      <c r="DA9" s="406"/>
      <c r="DB9" s="404">
        <v>10.199999999999999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34284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504383</v>
      </c>
      <c r="BO10" s="408"/>
      <c r="BP10" s="408"/>
      <c r="BQ10" s="408"/>
      <c r="BR10" s="408"/>
      <c r="BS10" s="408"/>
      <c r="BT10" s="408"/>
      <c r="BU10" s="409"/>
      <c r="BV10" s="407">
        <v>507374</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30428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937000</v>
      </c>
      <c r="BO12" s="408"/>
      <c r="BP12" s="408"/>
      <c r="BQ12" s="408"/>
      <c r="BR12" s="408"/>
      <c r="BS12" s="408"/>
      <c r="BT12" s="408"/>
      <c r="BU12" s="409"/>
      <c r="BV12" s="407">
        <v>433000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30170</v>
      </c>
      <c r="S13" s="492"/>
      <c r="T13" s="492"/>
      <c r="U13" s="492"/>
      <c r="V13" s="493"/>
      <c r="W13" s="423" t="s">
        <v>131</v>
      </c>
      <c r="X13" s="424"/>
      <c r="Y13" s="424"/>
      <c r="Z13" s="424"/>
      <c r="AA13" s="424"/>
      <c r="AB13" s="414"/>
      <c r="AC13" s="458">
        <v>2458</v>
      </c>
      <c r="AD13" s="459"/>
      <c r="AE13" s="459"/>
      <c r="AF13" s="459"/>
      <c r="AG13" s="501"/>
      <c r="AH13" s="458">
        <v>2780</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-374190</v>
      </c>
      <c r="BO13" s="408"/>
      <c r="BP13" s="408"/>
      <c r="BQ13" s="408"/>
      <c r="BR13" s="408"/>
      <c r="BS13" s="408"/>
      <c r="BT13" s="408"/>
      <c r="BU13" s="409"/>
      <c r="BV13" s="407">
        <v>39477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10.5</v>
      </c>
      <c r="CU13" s="405"/>
      <c r="CV13" s="405"/>
      <c r="CW13" s="405"/>
      <c r="CX13" s="405"/>
      <c r="CY13" s="405"/>
      <c r="CZ13" s="405"/>
      <c r="DA13" s="406"/>
      <c r="DB13" s="404">
        <v>12.5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31003</v>
      </c>
      <c r="S14" s="492"/>
      <c r="T14" s="492"/>
      <c r="U14" s="492"/>
      <c r="V14" s="493"/>
      <c r="W14" s="397"/>
      <c r="X14" s="398"/>
      <c r="Y14" s="398"/>
      <c r="Z14" s="398"/>
      <c r="AA14" s="398"/>
      <c r="AB14" s="387"/>
      <c r="AC14" s="494">
        <v>14.9</v>
      </c>
      <c r="AD14" s="495"/>
      <c r="AE14" s="495"/>
      <c r="AF14" s="495"/>
      <c r="AG14" s="496"/>
      <c r="AH14" s="494">
        <v>16.3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20.100000000000001</v>
      </c>
      <c r="CU14" s="506"/>
      <c r="CV14" s="506"/>
      <c r="CW14" s="506"/>
      <c r="CX14" s="506"/>
      <c r="CY14" s="506"/>
      <c r="CZ14" s="506"/>
      <c r="DA14" s="507"/>
      <c r="DB14" s="505">
        <v>16.600000000000001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30800</v>
      </c>
      <c r="S15" s="492"/>
      <c r="T15" s="492"/>
      <c r="U15" s="492"/>
      <c r="V15" s="493"/>
      <c r="W15" s="423" t="s">
        <v>137</v>
      </c>
      <c r="X15" s="424"/>
      <c r="Y15" s="424"/>
      <c r="Z15" s="424"/>
      <c r="AA15" s="424"/>
      <c r="AB15" s="414"/>
      <c r="AC15" s="458">
        <v>4054</v>
      </c>
      <c r="AD15" s="459"/>
      <c r="AE15" s="459"/>
      <c r="AF15" s="459"/>
      <c r="AG15" s="501"/>
      <c r="AH15" s="458">
        <v>4213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3206113</v>
      </c>
      <c r="BO15" s="371"/>
      <c r="BP15" s="371"/>
      <c r="BQ15" s="371"/>
      <c r="BR15" s="371"/>
      <c r="BS15" s="371"/>
      <c r="BT15" s="371"/>
      <c r="BU15" s="372"/>
      <c r="BV15" s="370">
        <v>3044239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24.5</v>
      </c>
      <c r="AD16" s="495"/>
      <c r="AE16" s="495"/>
      <c r="AF16" s="495"/>
      <c r="AG16" s="496"/>
      <c r="AH16" s="494">
        <v>24.7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8394533</v>
      </c>
      <c r="BO16" s="408"/>
      <c r="BP16" s="408"/>
      <c r="BQ16" s="408"/>
      <c r="BR16" s="408"/>
      <c r="BS16" s="408"/>
      <c r="BT16" s="408"/>
      <c r="BU16" s="409"/>
      <c r="BV16" s="407">
        <v>8335538</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18.100000000000001</v>
      </c>
      <c r="CU16" s="405"/>
      <c r="CV16" s="405"/>
      <c r="CW16" s="405"/>
      <c r="CX16" s="405"/>
      <c r="CY16" s="405"/>
      <c r="CZ16" s="405"/>
      <c r="DA16" s="406"/>
      <c r="DB16" s="404">
        <v>17.8</v>
      </c>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10016</v>
      </c>
      <c r="AD17" s="459"/>
      <c r="AE17" s="459"/>
      <c r="AF17" s="459"/>
      <c r="AG17" s="501"/>
      <c r="AH17" s="458">
        <v>10066</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3975172</v>
      </c>
      <c r="BO17" s="408"/>
      <c r="BP17" s="408"/>
      <c r="BQ17" s="408"/>
      <c r="BR17" s="408"/>
      <c r="BS17" s="408"/>
      <c r="BT17" s="408"/>
      <c r="BU17" s="409"/>
      <c r="BV17" s="407">
        <v>3765107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217.05</v>
      </c>
      <c r="M18" s="531"/>
      <c r="N18" s="531"/>
      <c r="O18" s="531"/>
      <c r="P18" s="531"/>
      <c r="Q18" s="531"/>
      <c r="R18" s="532"/>
      <c r="S18" s="532"/>
      <c r="T18" s="532"/>
      <c r="U18" s="532"/>
      <c r="V18" s="533"/>
      <c r="W18" s="425"/>
      <c r="X18" s="426"/>
      <c r="Y18" s="426"/>
      <c r="Z18" s="426"/>
      <c r="AA18" s="426"/>
      <c r="AB18" s="417"/>
      <c r="AC18" s="534">
        <v>60.6</v>
      </c>
      <c r="AD18" s="535"/>
      <c r="AE18" s="535"/>
      <c r="AF18" s="535"/>
      <c r="AG18" s="536"/>
      <c r="AH18" s="534">
        <v>59</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8449479</v>
      </c>
      <c r="BO18" s="408"/>
      <c r="BP18" s="408"/>
      <c r="BQ18" s="408"/>
      <c r="BR18" s="408"/>
      <c r="BS18" s="408"/>
      <c r="BT18" s="408"/>
      <c r="BU18" s="409"/>
      <c r="BV18" s="407">
        <v>8437651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147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13956397</v>
      </c>
      <c r="BO19" s="408"/>
      <c r="BP19" s="408"/>
      <c r="BQ19" s="408"/>
      <c r="BR19" s="408"/>
      <c r="BS19" s="408"/>
      <c r="BT19" s="408"/>
      <c r="BU19" s="409"/>
      <c r="BV19" s="407">
        <v>13294760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11661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12349651</v>
      </c>
      <c r="BO22" s="371"/>
      <c r="BP22" s="371"/>
      <c r="BQ22" s="371"/>
      <c r="BR22" s="371"/>
      <c r="BS22" s="371"/>
      <c r="BT22" s="371"/>
      <c r="BU22" s="372"/>
      <c r="BV22" s="370">
        <v>11895655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10819776</v>
      </c>
      <c r="BO23" s="408"/>
      <c r="BP23" s="408"/>
      <c r="BQ23" s="408"/>
      <c r="BR23" s="408"/>
      <c r="BS23" s="408"/>
      <c r="BT23" s="408"/>
      <c r="BU23" s="409"/>
      <c r="BV23" s="407">
        <v>10272885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8000</v>
      </c>
      <c r="R24" s="459"/>
      <c r="S24" s="459"/>
      <c r="T24" s="459"/>
      <c r="U24" s="459"/>
      <c r="V24" s="501"/>
      <c r="W24" s="553"/>
      <c r="X24" s="554"/>
      <c r="Y24" s="555"/>
      <c r="Z24" s="457" t="s">
        <v>163</v>
      </c>
      <c r="AA24" s="437"/>
      <c r="AB24" s="437"/>
      <c r="AC24" s="437"/>
      <c r="AD24" s="437"/>
      <c r="AE24" s="437"/>
      <c r="AF24" s="437"/>
      <c r="AG24" s="438"/>
      <c r="AH24" s="458">
        <v>249</v>
      </c>
      <c r="AI24" s="459"/>
      <c r="AJ24" s="459"/>
      <c r="AK24" s="459"/>
      <c r="AL24" s="501"/>
      <c r="AM24" s="458">
        <v>726084</v>
      </c>
      <c r="AN24" s="459"/>
      <c r="AO24" s="459"/>
      <c r="AP24" s="459"/>
      <c r="AQ24" s="459"/>
      <c r="AR24" s="501"/>
      <c r="AS24" s="458">
        <v>2916</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8368927</v>
      </c>
      <c r="BO24" s="408"/>
      <c r="BP24" s="408"/>
      <c r="BQ24" s="408"/>
      <c r="BR24" s="408"/>
      <c r="BS24" s="408"/>
      <c r="BT24" s="408"/>
      <c r="BU24" s="409"/>
      <c r="BV24" s="407">
        <v>7447733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6500</v>
      </c>
      <c r="R25" s="459"/>
      <c r="S25" s="459"/>
      <c r="T25" s="459"/>
      <c r="U25" s="459"/>
      <c r="V25" s="501"/>
      <c r="W25" s="553"/>
      <c r="X25" s="554"/>
      <c r="Y25" s="555"/>
      <c r="Z25" s="457" t="s">
        <v>166</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81318</v>
      </c>
      <c r="BO25" s="371"/>
      <c r="BP25" s="371"/>
      <c r="BQ25" s="371"/>
      <c r="BR25" s="371"/>
      <c r="BS25" s="371"/>
      <c r="BT25" s="371"/>
      <c r="BU25" s="372"/>
      <c r="BV25" s="370">
        <v>126086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5500</v>
      </c>
      <c r="R26" s="459"/>
      <c r="S26" s="459"/>
      <c r="T26" s="459"/>
      <c r="U26" s="459"/>
      <c r="V26" s="501"/>
      <c r="W26" s="553"/>
      <c r="X26" s="554"/>
      <c r="Y26" s="555"/>
      <c r="Z26" s="457" t="s">
        <v>169</v>
      </c>
      <c r="AA26" s="559"/>
      <c r="AB26" s="559"/>
      <c r="AC26" s="559"/>
      <c r="AD26" s="559"/>
      <c r="AE26" s="559"/>
      <c r="AF26" s="559"/>
      <c r="AG26" s="560"/>
      <c r="AH26" s="458">
        <v>10</v>
      </c>
      <c r="AI26" s="459"/>
      <c r="AJ26" s="459"/>
      <c r="AK26" s="459"/>
      <c r="AL26" s="501"/>
      <c r="AM26" s="458">
        <v>32850</v>
      </c>
      <c r="AN26" s="459"/>
      <c r="AO26" s="459"/>
      <c r="AP26" s="459"/>
      <c r="AQ26" s="459"/>
      <c r="AR26" s="501"/>
      <c r="AS26" s="458">
        <v>3285</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4140</v>
      </c>
      <c r="R27" s="459"/>
      <c r="S27" s="459"/>
      <c r="T27" s="459"/>
      <c r="U27" s="459"/>
      <c r="V27" s="501"/>
      <c r="W27" s="553"/>
      <c r="X27" s="554"/>
      <c r="Y27" s="555"/>
      <c r="Z27" s="457" t="s">
        <v>172</v>
      </c>
      <c r="AA27" s="437"/>
      <c r="AB27" s="437"/>
      <c r="AC27" s="437"/>
      <c r="AD27" s="437"/>
      <c r="AE27" s="437"/>
      <c r="AF27" s="437"/>
      <c r="AG27" s="438"/>
      <c r="AH27" s="458">
        <v>5</v>
      </c>
      <c r="AI27" s="459"/>
      <c r="AJ27" s="459"/>
      <c r="AK27" s="459"/>
      <c r="AL27" s="501"/>
      <c r="AM27" s="458">
        <v>21475</v>
      </c>
      <c r="AN27" s="459"/>
      <c r="AO27" s="459"/>
      <c r="AP27" s="459"/>
      <c r="AQ27" s="459"/>
      <c r="AR27" s="501"/>
      <c r="AS27" s="458">
        <v>4295</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3820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2120312</v>
      </c>
      <c r="BO28" s="371"/>
      <c r="BP28" s="371"/>
      <c r="BQ28" s="371"/>
      <c r="BR28" s="371"/>
      <c r="BS28" s="371"/>
      <c r="BT28" s="371"/>
      <c r="BU28" s="372"/>
      <c r="BV28" s="370">
        <v>2552929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3450</v>
      </c>
      <c r="R29" s="459"/>
      <c r="S29" s="459"/>
      <c r="T29" s="459"/>
      <c r="U29" s="459"/>
      <c r="V29" s="501"/>
      <c r="W29" s="556"/>
      <c r="X29" s="557"/>
      <c r="Y29" s="558"/>
      <c r="Z29" s="457" t="s">
        <v>178</v>
      </c>
      <c r="AA29" s="437"/>
      <c r="AB29" s="437"/>
      <c r="AC29" s="437"/>
      <c r="AD29" s="437"/>
      <c r="AE29" s="437"/>
      <c r="AF29" s="437"/>
      <c r="AG29" s="438"/>
      <c r="AH29" s="458">
        <v>254</v>
      </c>
      <c r="AI29" s="459"/>
      <c r="AJ29" s="459"/>
      <c r="AK29" s="459"/>
      <c r="AL29" s="501"/>
      <c r="AM29" s="458">
        <v>747559</v>
      </c>
      <c r="AN29" s="459"/>
      <c r="AO29" s="459"/>
      <c r="AP29" s="459"/>
      <c r="AQ29" s="459"/>
      <c r="AR29" s="501"/>
      <c r="AS29" s="458">
        <v>2943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88161</v>
      </c>
      <c r="BO29" s="408"/>
      <c r="BP29" s="408"/>
      <c r="BQ29" s="408"/>
      <c r="BR29" s="408"/>
      <c r="BS29" s="408"/>
      <c r="BT29" s="408"/>
      <c r="BU29" s="409"/>
      <c r="BV29" s="407">
        <v>42360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1554861</v>
      </c>
      <c r="BO30" s="527"/>
      <c r="BP30" s="527"/>
      <c r="BQ30" s="527"/>
      <c r="BR30" s="527"/>
      <c r="BS30" s="527"/>
      <c r="BT30" s="527"/>
      <c r="BU30" s="528"/>
      <c r="BV30" s="526">
        <v>1259243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IF('各会計、関係団体の財政状況及び健全化判断比率'!B35="","",'各会計、関係団体の財政状況及び健全化判断比率'!B35)</f>
        <v>温泉供給事業特別会計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黒石地区清掃施設組合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㈶黒石市観光開発公社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姥懐霊園墓地特別会計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弘前地区消防事務組合</v>
      </c>
      <c r="BZ35" s="598"/>
      <c r="CA35" s="598"/>
      <c r="CB35" s="598"/>
      <c r="CC35" s="598"/>
      <c r="CD35" s="598"/>
      <c r="CE35" s="598"/>
      <c r="CF35" s="598"/>
      <c r="CG35" s="598"/>
      <c r="CH35" s="598"/>
      <c r="CI35" s="598"/>
      <c r="CJ35" s="598"/>
      <c r="CK35" s="598"/>
      <c r="CL35" s="598"/>
      <c r="CM35" s="598"/>
      <c r="CN35" s="169"/>
      <c r="CO35" s="597">
        <f t="shared" ref="CO35:CO43" si="3">IF(CQ35="","",CO34+1)</f>
        <v>22</v>
      </c>
      <c r="CP35" s="597"/>
      <c r="CQ35" s="598" t="str">
        <f>IF('各会計、関係団体の財政状況及び健全化判断比率'!BS8="","",'各会計、関係団体の財政状況及び健全化判断比率'!BS8)</f>
        <v>㈶黒石市民財団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津軽広域水道企業団津軽事業部</v>
      </c>
      <c r="BZ36" s="598"/>
      <c r="CA36" s="598"/>
      <c r="CB36" s="598"/>
      <c r="CC36" s="598"/>
      <c r="CD36" s="598"/>
      <c r="CE36" s="598"/>
      <c r="CF36" s="598"/>
      <c r="CG36" s="598"/>
      <c r="CH36" s="598"/>
      <c r="CI36" s="598"/>
      <c r="CJ36" s="598"/>
      <c r="CK36" s="598"/>
      <c r="CL36" s="598"/>
      <c r="CM36" s="598"/>
      <c r="CN36" s="169"/>
      <c r="CO36" s="597">
        <f t="shared" si="3"/>
        <v>23</v>
      </c>
      <c r="CP36" s="597"/>
      <c r="CQ36" s="598" t="str">
        <f>IF('各会計、関係団体の財政状況及び健全化判断比率'!BS9="","",'各会計、関係団体の財政状況及び健全化判断比率'!BS9)</f>
        <v>津軽こみせ㈱</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農業集落排水事業会計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津軽広域連合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青森県後期高齢者医療広域連合(一般会計)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青森県後期高齢者医療広域連合(特別会計)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青森県市町村総合事務組合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青森県市町村職員退職手当組合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青森県市長会館管理組合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青森県交通災害共済組合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Fmp3qBqNTsx9okmxSImNL8j690FJQj5kUJp3ueRWooSVryEXskKb2w2ezp4zwW87Y+gCH0tYc9fHT+sljWRqQ==" saltValue="G/TyfVv6g2rMZwNqs5Q1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zoomScale="80" zoomScaleNormal="80" workbookViewId="0">
      <selection activeCell="L32" sqref="L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t="s">
        <v>536</v>
      </c>
      <c r="G34" s="33" t="s">
        <v>537</v>
      </c>
      <c r="H34" s="33" t="s">
        <v>538</v>
      </c>
      <c r="I34" s="33" t="s">
        <v>539</v>
      </c>
      <c r="J34" s="34" t="s">
        <v>540</v>
      </c>
      <c r="K34" s="22"/>
      <c r="L34" s="22"/>
      <c r="M34" s="22"/>
      <c r="N34" s="22"/>
      <c r="O34" s="22"/>
      <c r="P34" s="22"/>
    </row>
    <row r="35" spans="1:16" ht="39" customHeight="1" x14ac:dyDescent="0.15">
      <c r="A35" s="22"/>
      <c r="B35" s="35"/>
      <c r="C35" s="1145" t="s">
        <v>541</v>
      </c>
      <c r="D35" s="1146"/>
      <c r="E35" s="1147"/>
      <c r="F35" s="36">
        <v>11.36</v>
      </c>
      <c r="G35" s="37">
        <v>12.03</v>
      </c>
      <c r="H35" s="37">
        <v>13.17</v>
      </c>
      <c r="I35" s="37">
        <v>14.48</v>
      </c>
      <c r="J35" s="38">
        <v>15.72</v>
      </c>
      <c r="K35" s="22"/>
      <c r="L35" s="22"/>
      <c r="M35" s="22"/>
      <c r="N35" s="22"/>
      <c r="O35" s="22"/>
      <c r="P35" s="22"/>
    </row>
    <row r="36" spans="1:16" ht="39" customHeight="1" x14ac:dyDescent="0.15">
      <c r="A36" s="22"/>
      <c r="B36" s="35"/>
      <c r="C36" s="1145" t="s">
        <v>542</v>
      </c>
      <c r="D36" s="1146"/>
      <c r="E36" s="1147"/>
      <c r="F36" s="36">
        <v>8.9499999999999993</v>
      </c>
      <c r="G36" s="37">
        <v>18.16</v>
      </c>
      <c r="H36" s="37">
        <v>11.16</v>
      </c>
      <c r="I36" s="37">
        <v>10.85</v>
      </c>
      <c r="J36" s="38">
        <v>11.34</v>
      </c>
      <c r="K36" s="22"/>
      <c r="L36" s="22"/>
      <c r="M36" s="22"/>
      <c r="N36" s="22"/>
      <c r="O36" s="22"/>
      <c r="P36" s="22"/>
    </row>
    <row r="37" spans="1:16" ht="39" customHeight="1" x14ac:dyDescent="0.15">
      <c r="A37" s="22"/>
      <c r="B37" s="35"/>
      <c r="C37" s="1145" t="s">
        <v>543</v>
      </c>
      <c r="D37" s="1146"/>
      <c r="E37" s="1147"/>
      <c r="F37" s="36" t="s">
        <v>491</v>
      </c>
      <c r="G37" s="37" t="s">
        <v>491</v>
      </c>
      <c r="H37" s="37" t="s">
        <v>491</v>
      </c>
      <c r="I37" s="37" t="s">
        <v>491</v>
      </c>
      <c r="J37" s="38">
        <v>4.26</v>
      </c>
      <c r="K37" s="22"/>
      <c r="L37" s="22"/>
      <c r="M37" s="22"/>
      <c r="N37" s="22"/>
      <c r="O37" s="22"/>
      <c r="P37" s="22"/>
    </row>
    <row r="38" spans="1:16" ht="39" customHeight="1" x14ac:dyDescent="0.15">
      <c r="A38" s="22"/>
      <c r="B38" s="35"/>
      <c r="C38" s="1145" t="s">
        <v>544</v>
      </c>
      <c r="D38" s="1146"/>
      <c r="E38" s="1147"/>
      <c r="F38" s="36">
        <v>1.19</v>
      </c>
      <c r="G38" s="37">
        <v>0.64</v>
      </c>
      <c r="H38" s="37">
        <v>1.01</v>
      </c>
      <c r="I38" s="37">
        <v>0.87</v>
      </c>
      <c r="J38" s="38">
        <v>3.25</v>
      </c>
      <c r="K38" s="22"/>
      <c r="L38" s="22"/>
      <c r="M38" s="22"/>
      <c r="N38" s="22"/>
      <c r="O38" s="22"/>
      <c r="P38" s="22"/>
    </row>
    <row r="39" spans="1:16" ht="39" customHeight="1" x14ac:dyDescent="0.15">
      <c r="A39" s="22"/>
      <c r="B39" s="35"/>
      <c r="C39" s="1145" t="s">
        <v>545</v>
      </c>
      <c r="D39" s="1146"/>
      <c r="E39" s="1147"/>
      <c r="F39" s="36">
        <v>1.1000000000000001</v>
      </c>
      <c r="G39" s="37">
        <v>0.98</v>
      </c>
      <c r="H39" s="37">
        <v>1.27</v>
      </c>
      <c r="I39" s="37">
        <v>1.98</v>
      </c>
      <c r="J39" s="38">
        <v>0.43</v>
      </c>
      <c r="K39" s="22"/>
      <c r="L39" s="22"/>
      <c r="M39" s="22"/>
      <c r="N39" s="22"/>
      <c r="O39" s="22"/>
      <c r="P39" s="22"/>
    </row>
    <row r="40" spans="1:16" ht="39" customHeight="1" x14ac:dyDescent="0.15">
      <c r="A40" s="22"/>
      <c r="B40" s="35"/>
      <c r="C40" s="1145" t="s">
        <v>546</v>
      </c>
      <c r="D40" s="1146"/>
      <c r="E40" s="1147"/>
      <c r="F40" s="36">
        <v>0.11</v>
      </c>
      <c r="G40" s="37">
        <v>0.1</v>
      </c>
      <c r="H40" s="37">
        <v>0.14000000000000001</v>
      </c>
      <c r="I40" s="37">
        <v>0.14000000000000001</v>
      </c>
      <c r="J40" s="38">
        <v>0.18</v>
      </c>
      <c r="K40" s="22"/>
      <c r="L40" s="22"/>
      <c r="M40" s="22"/>
      <c r="N40" s="22"/>
      <c r="O40" s="22"/>
      <c r="P40" s="22"/>
    </row>
    <row r="41" spans="1:16" ht="39" customHeight="1" x14ac:dyDescent="0.15">
      <c r="A41" s="22"/>
      <c r="B41" s="35"/>
      <c r="C41" s="1145" t="s">
        <v>547</v>
      </c>
      <c r="D41" s="1146"/>
      <c r="E41" s="1147"/>
      <c r="F41" s="36">
        <v>0.28000000000000003</v>
      </c>
      <c r="G41" s="37">
        <v>0.28999999999999998</v>
      </c>
      <c r="H41" s="37">
        <v>0.25</v>
      </c>
      <c r="I41" s="37">
        <v>0.14000000000000001</v>
      </c>
      <c r="J41" s="38">
        <v>0.18</v>
      </c>
      <c r="K41" s="22"/>
      <c r="L41" s="22"/>
      <c r="M41" s="22"/>
      <c r="N41" s="22"/>
      <c r="O41" s="22"/>
      <c r="P41" s="22"/>
    </row>
    <row r="42" spans="1:16" ht="39" customHeight="1" x14ac:dyDescent="0.15">
      <c r="A42" s="22"/>
      <c r="B42" s="39"/>
      <c r="C42" s="1145" t="s">
        <v>548</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549</v>
      </c>
      <c r="D43" s="1149"/>
      <c r="E43" s="1150"/>
      <c r="F43" s="41">
        <v>4.0999999999999996</v>
      </c>
      <c r="G43" s="42">
        <v>3.88</v>
      </c>
      <c r="H43" s="42">
        <v>3.88</v>
      </c>
      <c r="I43" s="42">
        <v>4.08</v>
      </c>
      <c r="J43" s="43">
        <v>0.03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lpldMe+mDaWnC3QfBLqPPBqWLvLvmZ2ID6NAbvW3h78NoAKoUHXAMxwbmoH3FjYTeKfZAw1vM9hikQ2JTLk2w==" saltValue="Qpa3K7g0SN9Qztq7Q4dF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topLeftCell="G40" zoomScale="80" zoomScaleNormal="80" workbookViewId="0">
      <selection activeCell="Q56" sqref="Q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1503</v>
      </c>
      <c r="L45" s="60">
        <v>1509</v>
      </c>
      <c r="M45" s="60">
        <v>1478</v>
      </c>
      <c r="N45" s="60">
        <v>1373</v>
      </c>
      <c r="O45" s="61">
        <v>1197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531</v>
      </c>
      <c r="L48" s="64">
        <v>518</v>
      </c>
      <c r="M48" s="64">
        <v>516</v>
      </c>
      <c r="N48" s="64">
        <v>478</v>
      </c>
      <c r="O48" s="65">
        <v>257</v>
      </c>
      <c r="P48" s="48"/>
      <c r="Q48" s="48"/>
      <c r="R48" s="48"/>
      <c r="S48" s="48"/>
      <c r="T48" s="48"/>
      <c r="U48" s="48"/>
    </row>
    <row r="49" spans="1:21" ht="30.75" customHeight="1" x14ac:dyDescent="0.15">
      <c r="A49" s="48"/>
      <c r="B49" s="1155"/>
      <c r="C49" s="1156"/>
      <c r="D49" s="62"/>
      <c r="E49" s="1161" t="s">
        <v>14</v>
      </c>
      <c r="F49" s="1161"/>
      <c r="G49" s="1161"/>
      <c r="H49" s="1161"/>
      <c r="I49" s="1161"/>
      <c r="J49" s="1162"/>
      <c r="K49" s="63">
        <v>62</v>
      </c>
      <c r="L49" s="64">
        <v>70</v>
      </c>
      <c r="M49" s="64">
        <v>69</v>
      </c>
      <c r="N49" s="64">
        <v>78</v>
      </c>
      <c r="O49" s="65">
        <v>56</v>
      </c>
      <c r="P49" s="48"/>
      <c r="Q49" s="48"/>
      <c r="R49" s="48"/>
      <c r="S49" s="48"/>
      <c r="T49" s="48"/>
      <c r="U49" s="48"/>
    </row>
    <row r="50" spans="1:21" ht="30.75" customHeight="1" x14ac:dyDescent="0.15">
      <c r="A50" s="48"/>
      <c r="B50" s="1155"/>
      <c r="C50" s="1156"/>
      <c r="D50" s="62"/>
      <c r="E50" s="1161" t="s">
        <v>15</v>
      </c>
      <c r="F50" s="1161"/>
      <c r="G50" s="1161"/>
      <c r="H50" s="1161"/>
      <c r="I50" s="1161"/>
      <c r="J50" s="1162"/>
      <c r="K50" s="63">
        <v>2</v>
      </c>
      <c r="L50" s="64" t="s">
        <v>491</v>
      </c>
      <c r="M50" s="64" t="s">
        <v>491</v>
      </c>
      <c r="N50" s="64" t="s">
        <v>491</v>
      </c>
      <c r="O50" s="65" t="s">
        <v>491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1047</v>
      </c>
      <c r="L52" s="64">
        <v>1031</v>
      </c>
      <c r="M52" s="64">
        <v>992</v>
      </c>
      <c r="N52" s="64">
        <v>1004</v>
      </c>
      <c r="O52" s="65">
        <v>929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1051</v>
      </c>
      <c r="L53" s="69">
        <v>1066</v>
      </c>
      <c r="M53" s="69">
        <v>1071</v>
      </c>
      <c r="N53" s="69">
        <v>925</v>
      </c>
      <c r="O53" s="70">
        <v>581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33l+tWx6n2Sj+K/NjW6f4uNLYtzz72iNT18AY+Lwgj76xop12QvV+FG88+C1h3v5rW3aTeiPoNi0Z87yy1OYA==" saltValue="J62d8+scCs9eF/Jk7a36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zoomScale="80" zoomScaleNormal="80" workbookViewId="0">
      <selection activeCell="S47" sqref="S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12286</v>
      </c>
      <c r="J41" s="344">
        <v>12299</v>
      </c>
      <c r="K41" s="344">
        <v>11511</v>
      </c>
      <c r="L41" s="344">
        <v>11896</v>
      </c>
      <c r="M41" s="345">
        <v>12350</v>
      </c>
    </row>
    <row r="42" spans="2:13" ht="27.75" customHeight="1" x14ac:dyDescent="0.15">
      <c r="B42" s="1186"/>
      <c r="C42" s="1187"/>
      <c r="D42" s="106"/>
      <c r="E42" s="1192" t="s">
        <v>32</v>
      </c>
      <c r="F42" s="1192"/>
      <c r="G42" s="1192"/>
      <c r="H42" s="1193"/>
      <c r="I42" s="346" t="s">
        <v>491</v>
      </c>
      <c r="J42" s="347" t="s">
        <v>491</v>
      </c>
      <c r="K42" s="347" t="s">
        <v>491</v>
      </c>
      <c r="L42" s="347" t="s">
        <v>491</v>
      </c>
      <c r="M42" s="348" t="s">
        <v>491</v>
      </c>
    </row>
    <row r="43" spans="2:13" ht="27.75" customHeight="1" x14ac:dyDescent="0.15">
      <c r="B43" s="1186"/>
      <c r="C43" s="1187"/>
      <c r="D43" s="106"/>
      <c r="E43" s="1192" t="s">
        <v>33</v>
      </c>
      <c r="F43" s="1192"/>
      <c r="G43" s="1192"/>
      <c r="H43" s="1193"/>
      <c r="I43" s="346">
        <v>5003</v>
      </c>
      <c r="J43" s="347">
        <v>4558</v>
      </c>
      <c r="K43" s="347">
        <v>4539</v>
      </c>
      <c r="L43" s="347">
        <v>4514</v>
      </c>
      <c r="M43" s="348">
        <v>3811</v>
      </c>
    </row>
    <row r="44" spans="2:13" ht="27.75" customHeight="1" x14ac:dyDescent="0.15">
      <c r="B44" s="1186"/>
      <c r="C44" s="1187"/>
      <c r="D44" s="106"/>
      <c r="E44" s="1192" t="s">
        <v>34</v>
      </c>
      <c r="F44" s="1192"/>
      <c r="G44" s="1192"/>
      <c r="H44" s="1193"/>
      <c r="I44" s="346">
        <v>353</v>
      </c>
      <c r="J44" s="347">
        <v>301</v>
      </c>
      <c r="K44" s="347">
        <v>229</v>
      </c>
      <c r="L44" s="347">
        <v>166</v>
      </c>
      <c r="M44" s="348">
        <v>214</v>
      </c>
    </row>
    <row r="45" spans="2:13" ht="27.75" customHeight="1" x14ac:dyDescent="0.15">
      <c r="B45" s="1186"/>
      <c r="C45" s="1187"/>
      <c r="D45" s="106"/>
      <c r="E45" s="1192" t="s">
        <v>35</v>
      </c>
      <c r="F45" s="1192"/>
      <c r="G45" s="1192"/>
      <c r="H45" s="1193"/>
      <c r="I45" s="346">
        <v>1205</v>
      </c>
      <c r="J45" s="347">
        <v>1105</v>
      </c>
      <c r="K45" s="347">
        <v>1056</v>
      </c>
      <c r="L45" s="347">
        <v>1107</v>
      </c>
      <c r="M45" s="348">
        <v>1104</v>
      </c>
    </row>
    <row r="46" spans="2:13" ht="27.75" customHeight="1" x14ac:dyDescent="0.15">
      <c r="B46" s="1186"/>
      <c r="C46" s="1187"/>
      <c r="D46" s="107"/>
      <c r="E46" s="1192" t="s">
        <v>36</v>
      </c>
      <c r="F46" s="1192"/>
      <c r="G46" s="1192"/>
      <c r="H46" s="1193"/>
      <c r="I46" s="346" t="s">
        <v>491</v>
      </c>
      <c r="J46" s="347" t="s">
        <v>491</v>
      </c>
      <c r="K46" s="347" t="s">
        <v>491</v>
      </c>
      <c r="L46" s="347" t="s">
        <v>491</v>
      </c>
      <c r="M46" s="348" t="s">
        <v>491</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2649</v>
      </c>
      <c r="J50" s="347">
        <v>3193</v>
      </c>
      <c r="K50" s="347">
        <v>4531</v>
      </c>
      <c r="L50" s="347">
        <v>5353</v>
      </c>
      <c r="M50" s="348">
        <v>5196</v>
      </c>
    </row>
    <row r="51" spans="2:13" ht="27.75" customHeight="1" x14ac:dyDescent="0.15">
      <c r="B51" s="1186"/>
      <c r="C51" s="1187"/>
      <c r="D51" s="106"/>
      <c r="E51" s="1192" t="s">
        <v>42</v>
      </c>
      <c r="F51" s="1192"/>
      <c r="G51" s="1192"/>
      <c r="H51" s="1193"/>
      <c r="I51" s="346">
        <v>13</v>
      </c>
      <c r="J51" s="347">
        <v>12</v>
      </c>
      <c r="K51" s="347">
        <v>10</v>
      </c>
      <c r="L51" s="347">
        <v>9</v>
      </c>
      <c r="M51" s="348">
        <v>18</v>
      </c>
    </row>
    <row r="52" spans="2:13" ht="27.75" customHeight="1" x14ac:dyDescent="0.15">
      <c r="B52" s="1188"/>
      <c r="C52" s="1189"/>
      <c r="D52" s="106"/>
      <c r="E52" s="1192" t="s">
        <v>43</v>
      </c>
      <c r="F52" s="1192"/>
      <c r="G52" s="1192"/>
      <c r="H52" s="1193"/>
      <c r="I52" s="346">
        <v>12091</v>
      </c>
      <c r="J52" s="347">
        <v>11649</v>
      </c>
      <c r="K52" s="347">
        <v>11186</v>
      </c>
      <c r="L52" s="347">
        <v>10975</v>
      </c>
      <c r="M52" s="348">
        <v>10601</v>
      </c>
    </row>
    <row r="53" spans="2:13" ht="27.75" customHeight="1" thickBot="1" x14ac:dyDescent="0.2">
      <c r="B53" s="1199" t="s">
        <v>19</v>
      </c>
      <c r="C53" s="1200"/>
      <c r="D53" s="110"/>
      <c r="E53" s="1201" t="s">
        <v>44</v>
      </c>
      <c r="F53" s="1201"/>
      <c r="G53" s="1201"/>
      <c r="H53" s="1202"/>
      <c r="I53" s="349">
        <v>4093</v>
      </c>
      <c r="J53" s="350">
        <v>3409</v>
      </c>
      <c r="K53" s="350">
        <v>1607</v>
      </c>
      <c r="L53" s="350">
        <v>1346</v>
      </c>
      <c r="M53" s="351">
        <v>1664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5mZ37m5/S2tbLIPL1DAKA41hrT+W1H/gWbTguLy2HLFTf8MZiPE0PfuYi/FrRjAyHoFHneJJvMgeADGCt4o3Q==" saltValue="zdOMiYLqG0Rf42yKbVmk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zoomScale="80" zoomScaleNormal="80" workbookViewId="0">
      <selection activeCell="H3" sqref="H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2479</v>
      </c>
      <c r="G55" s="352">
        <v>2553</v>
      </c>
      <c r="H55" s="353">
        <v>2120</v>
      </c>
    </row>
    <row r="56" spans="2:8" ht="52.5" customHeight="1" x14ac:dyDescent="0.15">
      <c r="B56" s="122"/>
      <c r="C56" s="1213" t="s">
        <v>47</v>
      </c>
      <c r="D56" s="1213"/>
      <c r="E56" s="1214"/>
      <c r="F56" s="354">
        <v>7</v>
      </c>
      <c r="G56" s="354">
        <v>42</v>
      </c>
      <c r="H56" s="355">
        <v>88</v>
      </c>
    </row>
    <row r="57" spans="2:8" ht="53.25" customHeight="1" x14ac:dyDescent="0.15">
      <c r="B57" s="122"/>
      <c r="C57" s="1215" t="s">
        <v>48</v>
      </c>
      <c r="D57" s="1215"/>
      <c r="E57" s="1216"/>
      <c r="F57" s="356">
        <v>658</v>
      </c>
      <c r="G57" s="356">
        <v>1259</v>
      </c>
      <c r="H57" s="357">
        <v>1555</v>
      </c>
    </row>
    <row r="58" spans="2:8" ht="45.75" customHeight="1" x14ac:dyDescent="0.15">
      <c r="B58" s="123"/>
      <c r="C58" s="1203" t="s">
        <v>570</v>
      </c>
      <c r="D58" s="1204"/>
      <c r="E58" s="1205"/>
      <c r="F58" s="358">
        <v>300</v>
      </c>
      <c r="G58" s="358">
        <v>800</v>
      </c>
      <c r="H58" s="359">
        <v>1000</v>
      </c>
    </row>
    <row r="59" spans="2:8" ht="45.75" customHeight="1" x14ac:dyDescent="0.15">
      <c r="B59" s="123"/>
      <c r="C59" s="1203" t="s">
        <v>571</v>
      </c>
      <c r="D59" s="1204"/>
      <c r="E59" s="1205"/>
      <c r="F59" s="358">
        <v>47</v>
      </c>
      <c r="G59" s="358">
        <v>76</v>
      </c>
      <c r="H59" s="359">
        <v>127</v>
      </c>
    </row>
    <row r="60" spans="2:8" ht="45.75" customHeight="1" x14ac:dyDescent="0.15">
      <c r="B60" s="123"/>
      <c r="C60" s="1203" t="s">
        <v>572</v>
      </c>
      <c r="D60" s="1204"/>
      <c r="E60" s="1205"/>
      <c r="F60" s="358">
        <v>39</v>
      </c>
      <c r="G60" s="358">
        <v>57</v>
      </c>
      <c r="H60" s="359">
        <v>68</v>
      </c>
    </row>
    <row r="61" spans="2:8" ht="45.75" customHeight="1" x14ac:dyDescent="0.15">
      <c r="B61" s="123"/>
      <c r="C61" s="1203" t="s">
        <v>573</v>
      </c>
      <c r="D61" s="1204"/>
      <c r="E61" s="1205"/>
      <c r="F61" s="358">
        <v>22</v>
      </c>
      <c r="G61" s="358">
        <v>37</v>
      </c>
      <c r="H61" s="359">
        <v>61</v>
      </c>
    </row>
    <row r="62" spans="2:8" ht="45.75" customHeight="1" thickBot="1" x14ac:dyDescent="0.2">
      <c r="B62" s="124"/>
      <c r="C62" s="1206" t="s">
        <v>574</v>
      </c>
      <c r="D62" s="1207"/>
      <c r="E62" s="1208"/>
      <c r="F62" s="360">
        <v>61</v>
      </c>
      <c r="G62" s="360">
        <v>61</v>
      </c>
      <c r="H62" s="361">
        <v>61</v>
      </c>
    </row>
    <row r="63" spans="2:8" ht="52.5" customHeight="1" thickBot="1" x14ac:dyDescent="0.2">
      <c r="B63" s="125"/>
      <c r="C63" s="1209" t="s">
        <v>49</v>
      </c>
      <c r="D63" s="1209"/>
      <c r="E63" s="1210"/>
      <c r="F63" s="362">
        <v>3144</v>
      </c>
      <c r="G63" s="362">
        <v>3855</v>
      </c>
      <c r="H63" s="363">
        <v>3763</v>
      </c>
    </row>
    <row r="64" spans="2:8" x14ac:dyDescent="0.15"/>
  </sheetData>
  <sheetProtection algorithmName="SHA-512" hashValue="gxBt+5aGrTUIrPIwerlUBcJMJ+OMOINiP7Myk+cNy7ACDn1ZEd9pCjfzOG+LOhKsFa4JRiETcOm3THplCG3P/w==" saltValue="83bE+jVIRYYtkmbVaoq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49309</v>
      </c>
      <c r="E3" s="144"/>
      <c r="F3" s="145">
        <v>92632</v>
      </c>
      <c r="G3" s="146"/>
      <c r="H3" s="147"/>
    </row>
    <row r="4" spans="1:8" x14ac:dyDescent="0.15">
      <c r="A4" s="148"/>
      <c r="B4" s="149"/>
      <c r="C4" s="150"/>
      <c r="D4" s="151">
        <v>14561</v>
      </c>
      <c r="E4" s="152"/>
      <c r="F4" s="153">
        <v>47978</v>
      </c>
      <c r="G4" s="154"/>
      <c r="H4" s="155"/>
    </row>
    <row r="5" spans="1:8" x14ac:dyDescent="0.15">
      <c r="A5" s="136" t="s">
        <v>523</v>
      </c>
      <c r="B5" s="141"/>
      <c r="C5" s="142"/>
      <c r="D5" s="143">
        <v>54695</v>
      </c>
      <c r="E5" s="144"/>
      <c r="F5" s="145">
        <v>96469</v>
      </c>
      <c r="G5" s="146"/>
      <c r="H5" s="147"/>
    </row>
    <row r="6" spans="1:8" x14ac:dyDescent="0.15">
      <c r="A6" s="148"/>
      <c r="B6" s="149"/>
      <c r="C6" s="150"/>
      <c r="D6" s="151">
        <v>10398</v>
      </c>
      <c r="E6" s="152"/>
      <c r="F6" s="153">
        <v>49775</v>
      </c>
      <c r="G6" s="154"/>
      <c r="H6" s="155"/>
    </row>
    <row r="7" spans="1:8" x14ac:dyDescent="0.15">
      <c r="A7" s="136" t="s">
        <v>524</v>
      </c>
      <c r="B7" s="141"/>
      <c r="C7" s="142"/>
      <c r="D7" s="143">
        <v>46266</v>
      </c>
      <c r="E7" s="144"/>
      <c r="F7" s="145">
        <v>85743</v>
      </c>
      <c r="G7" s="146"/>
      <c r="H7" s="147"/>
    </row>
    <row r="8" spans="1:8" x14ac:dyDescent="0.15">
      <c r="A8" s="148"/>
      <c r="B8" s="149"/>
      <c r="C8" s="150"/>
      <c r="D8" s="151">
        <v>17672</v>
      </c>
      <c r="E8" s="152"/>
      <c r="F8" s="153">
        <v>45231</v>
      </c>
      <c r="G8" s="154"/>
      <c r="H8" s="155"/>
    </row>
    <row r="9" spans="1:8" x14ac:dyDescent="0.15">
      <c r="A9" s="136" t="s">
        <v>525</v>
      </c>
      <c r="B9" s="141"/>
      <c r="C9" s="142"/>
      <c r="D9" s="143">
        <v>94791</v>
      </c>
      <c r="E9" s="144"/>
      <c r="F9" s="145">
        <v>92509</v>
      </c>
      <c r="G9" s="146"/>
      <c r="H9" s="147"/>
    </row>
    <row r="10" spans="1:8" x14ac:dyDescent="0.15">
      <c r="A10" s="148"/>
      <c r="B10" s="149"/>
      <c r="C10" s="150"/>
      <c r="D10" s="151">
        <v>29077</v>
      </c>
      <c r="E10" s="152"/>
      <c r="F10" s="153">
        <v>52274</v>
      </c>
      <c r="G10" s="154"/>
      <c r="H10" s="155"/>
    </row>
    <row r="11" spans="1:8" x14ac:dyDescent="0.15">
      <c r="A11" s="136" t="s">
        <v>526</v>
      </c>
      <c r="B11" s="141"/>
      <c r="C11" s="142"/>
      <c r="D11" s="143">
        <v>88750</v>
      </c>
      <c r="E11" s="144"/>
      <c r="F11" s="145">
        <v>98544</v>
      </c>
      <c r="G11" s="146"/>
      <c r="H11" s="147"/>
    </row>
    <row r="12" spans="1:8" x14ac:dyDescent="0.15">
      <c r="A12" s="148"/>
      <c r="B12" s="149"/>
      <c r="C12" s="156"/>
      <c r="D12" s="151">
        <v>35539</v>
      </c>
      <c r="E12" s="152"/>
      <c r="F12" s="153">
        <v>55816</v>
      </c>
      <c r="G12" s="154"/>
      <c r="H12" s="155"/>
    </row>
    <row r="13" spans="1:8" x14ac:dyDescent="0.15">
      <c r="A13" s="136"/>
      <c r="B13" s="141"/>
      <c r="C13" s="157"/>
      <c r="D13" s="158">
        <v>66762</v>
      </c>
      <c r="E13" s="159"/>
      <c r="F13" s="160">
        <v>93179</v>
      </c>
      <c r="G13" s="161"/>
      <c r="H13" s="147"/>
    </row>
    <row r="14" spans="1:8" x14ac:dyDescent="0.15">
      <c r="A14" s="148"/>
      <c r="B14" s="149"/>
      <c r="C14" s="150"/>
      <c r="D14" s="151">
        <v>21449</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9.25</v>
      </c>
      <c r="C19" s="162">
        <f>ROUND(VALUE(SUBSTITUTE(実質収支比率等に係る経年分析!G$48,"▲","-")),2)</f>
        <v>18.46</v>
      </c>
      <c r="D19" s="162">
        <f>ROUND(VALUE(SUBSTITUTE(実質収支比率等に係る経年分析!H$48,"▲","-")),2)</f>
        <v>11.43</v>
      </c>
      <c r="E19" s="162">
        <f>ROUND(VALUE(SUBSTITUTE(実質収支比率等に係る経年分析!I$48,"▲","-")),2)</f>
        <v>11</v>
      </c>
      <c r="F19" s="162">
        <f>ROUND(VALUE(SUBSTITUTE(実質収支比率等に係る経年分析!J$48,"▲","-")),2)</f>
        <v>11.53</v>
      </c>
    </row>
    <row r="20" spans="1:11" x14ac:dyDescent="0.15">
      <c r="A20" s="162" t="s">
        <v>53</v>
      </c>
      <c r="B20" s="162">
        <f>ROUND(VALUE(SUBSTITUTE(実質収支比率等に係る経年分析!F$47,"▲","-")),2)</f>
        <v>13.48</v>
      </c>
      <c r="C20" s="162">
        <f>ROUND(VALUE(SUBSTITUTE(実質収支比率等に係る経年分析!G$47,"▲","-")),2)</f>
        <v>17.47</v>
      </c>
      <c r="D20" s="162">
        <f>ROUND(VALUE(SUBSTITUTE(実質収支比率等に係る経年分析!H$47,"▲","-")),2)</f>
        <v>27.36</v>
      </c>
      <c r="E20" s="162">
        <f>ROUND(VALUE(SUBSTITUTE(実質収支比率等に係る経年分析!I$47,"▲","-")),2)</f>
        <v>28.07</v>
      </c>
      <c r="F20" s="162">
        <f>ROUND(VALUE(SUBSTITUTE(実質収支比率等に係る経年分析!J$47,"▲","-")),2)</f>
        <v>23.08</v>
      </c>
    </row>
    <row r="21" spans="1:11" x14ac:dyDescent="0.15">
      <c r="A21" s="162" t="s">
        <v>54</v>
      </c>
      <c r="B21" s="162">
        <f>IF(ISNUMBER(VALUE(SUBSTITUTE(実質収支比率等に係る経年分析!F$49,"▲","-"))),ROUND(VALUE(SUBSTITUTE(実質収支比率等に係る経年分析!F$49,"▲","-")),2),NA())</f>
        <v>4.99</v>
      </c>
      <c r="C21" s="162">
        <f>IF(ISNUMBER(VALUE(SUBSTITUTE(実質収支比率等に係る経年分析!G$49,"▲","-"))),ROUND(VALUE(SUBSTITUTE(実質収支比率等に係る経年分析!G$49,"▲","-")),2),NA())</f>
        <v>13.96</v>
      </c>
      <c r="D21" s="162">
        <f>IF(ISNUMBER(VALUE(SUBSTITUTE(実質収支比率等に係る経年分析!H$49,"▲","-"))),ROUND(VALUE(SUBSTITUTE(実質収支比率等に係る経年分析!H$49,"▲","-")),2),NA())</f>
        <v>1.77</v>
      </c>
      <c r="E21" s="162">
        <f>IF(ISNUMBER(VALUE(SUBSTITUTE(実質収支比率等に係る経年分析!I$49,"▲","-"))),ROUND(VALUE(SUBSTITUTE(実質収支比率等に係る経年分析!I$49,"▲","-")),2),NA())</f>
        <v>0.43</v>
      </c>
      <c r="F21" s="162">
        <f>IF(ISNUMBER(VALUE(SUBSTITUTE(実質収支比率等に係る経年分析!J$49,"▲","-"))),ROUND(VALUE(SUBSTITUTE(実質収支比率等に係る経年分析!J$49,"▲","-")),2),NA())</f>
        <v>-4.07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4.0999999999999996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3.88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3.88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4.08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0.03</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姥懐霊園墓地特別会計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0.28000000000000003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0.28999999999999998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0.14000000000000001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0.18</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0.14000000000000001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0.14000000000000001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0.18</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1.1000000000000001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0.43</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3.25</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4.26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8.9499999999999993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18.16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10.85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11.34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14.48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15.72</v>
      </c>
    </row>
    <row r="36" spans="1:16" x14ac:dyDescent="0.15">
      <c r="A36" s="163" t="str">
        <f>IF(連結実質赤字比率に係る赤字・黒字の構成分析!C$34="",NA(),連結実質赤字比率に係る赤字・黒字の構成分析!C$34)</f>
        <v>病院事業会計</v>
      </c>
      <c r="B36" s="163">
        <f>IF(ROUND(VALUE(SUBSTITUTE(連結実質赤字比率に係る赤字・黒字の構成分析!F$34,"▲", "-")), 2) &lt; 0, ABS(ROUND(VALUE(SUBSTITUTE(連結実質赤字比率に係る赤字・黒字の構成分析!F$34,"▲", "-")), 2)), NA())</f>
        <v>3.89</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5.77</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6.55</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7.74</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7.71</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1047</v>
      </c>
      <c r="E42" s="164"/>
      <c r="F42" s="164"/>
      <c r="G42" s="164">
        <f>'実質公債費比率（分子）の構造'!L$52</f>
        <v>1031</v>
      </c>
      <c r="H42" s="164"/>
      <c r="I42" s="164"/>
      <c r="J42" s="164">
        <f>'実質公債費比率（分子）の構造'!M$52</f>
        <v>992</v>
      </c>
      <c r="K42" s="164"/>
      <c r="L42" s="164"/>
      <c r="M42" s="164">
        <f>'実質公債費比率（分子）の構造'!N$52</f>
        <v>1004</v>
      </c>
      <c r="N42" s="164"/>
      <c r="O42" s="164"/>
      <c r="P42" s="164">
        <f>'実質公債費比率（分子）の構造'!O$52</f>
        <v>929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62</v>
      </c>
      <c r="C45" s="164"/>
      <c r="D45" s="164"/>
      <c r="E45" s="164">
        <f>'実質公債費比率（分子）の構造'!L$49</f>
        <v>70</v>
      </c>
      <c r="F45" s="164"/>
      <c r="G45" s="164"/>
      <c r="H45" s="164">
        <f>'実質公債費比率（分子）の構造'!M$49</f>
        <v>69</v>
      </c>
      <c r="I45" s="164"/>
      <c r="J45" s="164"/>
      <c r="K45" s="164">
        <f>'実質公債費比率（分子）の構造'!N$49</f>
        <v>78</v>
      </c>
      <c r="L45" s="164"/>
      <c r="M45" s="164"/>
      <c r="N45" s="164">
        <f>'実質公債費比率（分子）の構造'!O$49</f>
        <v>56</v>
      </c>
      <c r="O45" s="164"/>
      <c r="P45" s="164"/>
    </row>
    <row r="46" spans="1:16" x14ac:dyDescent="0.15">
      <c r="A46" s="164" t="s">
        <v>64</v>
      </c>
      <c r="B46" s="164">
        <f>'実質公債費比率（分子）の構造'!K$48</f>
        <v>531</v>
      </c>
      <c r="C46" s="164"/>
      <c r="D46" s="164"/>
      <c r="E46" s="164">
        <f>'実質公債費比率（分子）の構造'!L$48</f>
        <v>518</v>
      </c>
      <c r="F46" s="164"/>
      <c r="G46" s="164"/>
      <c r="H46" s="164">
        <f>'実質公債費比率（分子）の構造'!M$48</f>
        <v>516</v>
      </c>
      <c r="I46" s="164"/>
      <c r="J46" s="164"/>
      <c r="K46" s="164">
        <f>'実質公債費比率（分子）の構造'!N$48</f>
        <v>478</v>
      </c>
      <c r="L46" s="164"/>
      <c r="M46" s="164"/>
      <c r="N46" s="164">
        <f>'実質公債費比率（分子）の構造'!O$48</f>
        <v>257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1503</v>
      </c>
      <c r="C49" s="164"/>
      <c r="D49" s="164"/>
      <c r="E49" s="164">
        <f>'実質公債費比率（分子）の構造'!L$45</f>
        <v>1509</v>
      </c>
      <c r="F49" s="164"/>
      <c r="G49" s="164"/>
      <c r="H49" s="164">
        <f>'実質公債費比率（分子）の構造'!M$45</f>
        <v>1478</v>
      </c>
      <c r="I49" s="164"/>
      <c r="J49" s="164"/>
      <c r="K49" s="164">
        <f>'実質公債費比率（分子）の構造'!N$45</f>
        <v>1373</v>
      </c>
      <c r="L49" s="164"/>
      <c r="M49" s="164"/>
      <c r="N49" s="164">
        <f>'実質公債費比率（分子）の構造'!O$45</f>
        <v>1197</v>
      </c>
      <c r="O49" s="164"/>
      <c r="P49" s="164"/>
    </row>
    <row r="50" spans="1:16" x14ac:dyDescent="0.15">
      <c r="A50" s="164" t="s">
        <v>67</v>
      </c>
      <c r="B50" s="164" t="e">
        <f>NA()</f>
        <v>#N/A</v>
      </c>
      <c r="C50" s="164">
        <f>IF(ISNUMBER('実質公債費比率（分子）の構造'!K$53),'実質公債費比率（分子）の構造'!K$53,NA())</f>
        <v>1051</v>
      </c>
      <c r="D50" s="164" t="e">
        <f>NA()</f>
        <v>#N/A</v>
      </c>
      <c r="E50" s="164" t="e">
        <f>NA()</f>
        <v>#N/A</v>
      </c>
      <c r="F50" s="164">
        <f>IF(ISNUMBER('実質公債費比率（分子）の構造'!L$53),'実質公債費比率（分子）の構造'!L$53,NA())</f>
        <v>1066</v>
      </c>
      <c r="G50" s="164" t="e">
        <f>NA()</f>
        <v>#N/A</v>
      </c>
      <c r="H50" s="164" t="e">
        <f>NA()</f>
        <v>#N/A</v>
      </c>
      <c r="I50" s="164">
        <f>IF(ISNUMBER('実質公債費比率（分子）の構造'!M$53),'実質公債費比率（分子）の構造'!M$53,NA())</f>
        <v>1071</v>
      </c>
      <c r="J50" s="164" t="e">
        <f>NA()</f>
        <v>#N/A</v>
      </c>
      <c r="K50" s="164" t="e">
        <f>NA()</f>
        <v>#N/A</v>
      </c>
      <c r="L50" s="164">
        <f>IF(ISNUMBER('実質公債費比率（分子）の構造'!N$53),'実質公債費比率（分子）の構造'!N$53,NA())</f>
        <v>925</v>
      </c>
      <c r="M50" s="164" t="e">
        <f>NA()</f>
        <v>#N/A</v>
      </c>
      <c r="N50" s="164" t="e">
        <f>NA()</f>
        <v>#N/A</v>
      </c>
      <c r="O50" s="164">
        <f>IF(ISNUMBER('実質公債費比率（分子）の構造'!O$53),'実質公債費比率（分子）の構造'!O$53,NA())</f>
        <v>581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12091</v>
      </c>
      <c r="E56" s="163"/>
      <c r="F56" s="163"/>
      <c r="G56" s="163">
        <f>'将来負担比率（分子）の構造'!J$52</f>
        <v>11649</v>
      </c>
      <c r="H56" s="163"/>
      <c r="I56" s="163"/>
      <c r="J56" s="163">
        <f>'将来負担比率（分子）の構造'!K$52</f>
        <v>11186</v>
      </c>
      <c r="K56" s="163"/>
      <c r="L56" s="163"/>
      <c r="M56" s="163">
        <f>'将来負担比率（分子）の構造'!L$52</f>
        <v>10975</v>
      </c>
      <c r="N56" s="163"/>
      <c r="O56" s="163"/>
      <c r="P56" s="163">
        <f>'将来負担比率（分子）の構造'!M$52</f>
        <v>10601</v>
      </c>
    </row>
    <row r="57" spans="1:16" x14ac:dyDescent="0.15">
      <c r="A57" s="163" t="s">
        <v>42</v>
      </c>
      <c r="B57" s="163"/>
      <c r="C57" s="163"/>
      <c r="D57" s="163">
        <f>'将来負担比率（分子）の構造'!I$51</f>
        <v>13</v>
      </c>
      <c r="E57" s="163"/>
      <c r="F57" s="163"/>
      <c r="G57" s="163">
        <f>'将来負担比率（分子）の構造'!J$51</f>
        <v>12</v>
      </c>
      <c r="H57" s="163"/>
      <c r="I57" s="163"/>
      <c r="J57" s="163">
        <f>'将来負担比率（分子）の構造'!K$51</f>
        <v>10</v>
      </c>
      <c r="K57" s="163"/>
      <c r="L57" s="163"/>
      <c r="M57" s="163">
        <f>'将来負担比率（分子）の構造'!L$51</f>
        <v>9</v>
      </c>
      <c r="N57" s="163"/>
      <c r="O57" s="163"/>
      <c r="P57" s="163">
        <f>'将来負担比率（分子）の構造'!M$51</f>
        <v>18</v>
      </c>
    </row>
    <row r="58" spans="1:16" x14ac:dyDescent="0.15">
      <c r="A58" s="163" t="s">
        <v>41</v>
      </c>
      <c r="B58" s="163"/>
      <c r="C58" s="163"/>
      <c r="D58" s="163">
        <f>'将来負担比率（分子）の構造'!I$50</f>
        <v>2649</v>
      </c>
      <c r="E58" s="163"/>
      <c r="F58" s="163"/>
      <c r="G58" s="163">
        <f>'将来負担比率（分子）の構造'!J$50</f>
        <v>3193</v>
      </c>
      <c r="H58" s="163"/>
      <c r="I58" s="163"/>
      <c r="J58" s="163">
        <f>'将来負担比率（分子）の構造'!K$50</f>
        <v>4531</v>
      </c>
      <c r="K58" s="163"/>
      <c r="L58" s="163"/>
      <c r="M58" s="163">
        <f>'将来負担比率（分子）の構造'!L$50</f>
        <v>5353</v>
      </c>
      <c r="N58" s="163"/>
      <c r="O58" s="163"/>
      <c r="P58" s="163">
        <f>'将来負担比率（分子）の構造'!M$50</f>
        <v>5196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1205</v>
      </c>
      <c r="C62" s="163"/>
      <c r="D62" s="163"/>
      <c r="E62" s="163">
        <f>'将来負担比率（分子）の構造'!J$45</f>
        <v>1105</v>
      </c>
      <c r="F62" s="163"/>
      <c r="G62" s="163"/>
      <c r="H62" s="163">
        <f>'将来負担比率（分子）の構造'!K$45</f>
        <v>1056</v>
      </c>
      <c r="I62" s="163"/>
      <c r="J62" s="163"/>
      <c r="K62" s="163">
        <f>'将来負担比率（分子）の構造'!L$45</f>
        <v>1107</v>
      </c>
      <c r="L62" s="163"/>
      <c r="M62" s="163"/>
      <c r="N62" s="163">
        <f>'将来負担比率（分子）の構造'!M$45</f>
        <v>1104</v>
      </c>
      <c r="O62" s="163"/>
      <c r="P62" s="163"/>
    </row>
    <row r="63" spans="1:16" x14ac:dyDescent="0.15">
      <c r="A63" s="163" t="s">
        <v>34</v>
      </c>
      <c r="B63" s="163">
        <f>'将来負担比率（分子）の構造'!I$44</f>
        <v>353</v>
      </c>
      <c r="C63" s="163"/>
      <c r="D63" s="163"/>
      <c r="E63" s="163">
        <f>'将来負担比率（分子）の構造'!J$44</f>
        <v>301</v>
      </c>
      <c r="F63" s="163"/>
      <c r="G63" s="163"/>
      <c r="H63" s="163">
        <f>'将来負担比率（分子）の構造'!K$44</f>
        <v>229</v>
      </c>
      <c r="I63" s="163"/>
      <c r="J63" s="163"/>
      <c r="K63" s="163">
        <f>'将来負担比率（分子）の構造'!L$44</f>
        <v>166</v>
      </c>
      <c r="L63" s="163"/>
      <c r="M63" s="163"/>
      <c r="N63" s="163">
        <f>'将来負担比率（分子）の構造'!M$44</f>
        <v>214</v>
      </c>
      <c r="O63" s="163"/>
      <c r="P63" s="163"/>
    </row>
    <row r="64" spans="1:16" x14ac:dyDescent="0.15">
      <c r="A64" s="163" t="s">
        <v>33</v>
      </c>
      <c r="B64" s="163">
        <f>'将来負担比率（分子）の構造'!I$43</f>
        <v>5003</v>
      </c>
      <c r="C64" s="163"/>
      <c r="D64" s="163"/>
      <c r="E64" s="163">
        <f>'将来負担比率（分子）の構造'!J$43</f>
        <v>4558</v>
      </c>
      <c r="F64" s="163"/>
      <c r="G64" s="163"/>
      <c r="H64" s="163">
        <f>'将来負担比率（分子）の構造'!K$43</f>
        <v>4539</v>
      </c>
      <c r="I64" s="163"/>
      <c r="J64" s="163"/>
      <c r="K64" s="163">
        <f>'将来負担比率（分子）の構造'!L$43</f>
        <v>4514</v>
      </c>
      <c r="L64" s="163"/>
      <c r="M64" s="163"/>
      <c r="N64" s="163">
        <f>'将来負担比率（分子）の構造'!M$43</f>
        <v>3811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12286</v>
      </c>
      <c r="C66" s="163"/>
      <c r="D66" s="163"/>
      <c r="E66" s="163">
        <f>'将来負担比率（分子）の構造'!J$41</f>
        <v>12299</v>
      </c>
      <c r="F66" s="163"/>
      <c r="G66" s="163"/>
      <c r="H66" s="163">
        <f>'将来負担比率（分子）の構造'!K$41</f>
        <v>11511</v>
      </c>
      <c r="I66" s="163"/>
      <c r="J66" s="163"/>
      <c r="K66" s="163">
        <f>'将来負担比率（分子）の構造'!L$41</f>
        <v>11896</v>
      </c>
      <c r="L66" s="163"/>
      <c r="M66" s="163"/>
      <c r="N66" s="163">
        <f>'将来負担比率（分子）の構造'!M$41</f>
        <v>12350</v>
      </c>
      <c r="O66" s="163"/>
      <c r="P66" s="163"/>
    </row>
    <row r="67" spans="1:16" x14ac:dyDescent="0.15">
      <c r="A67" s="163" t="s">
        <v>71</v>
      </c>
      <c r="B67" s="163" t="e">
        <f>NA()</f>
        <v>#N/A</v>
      </c>
      <c r="C67" s="163">
        <f>IF(ISNUMBER('将来負担比率（分子）の構造'!I$53), IF('将来負担比率（分子）の構造'!I$53 &lt; 0, 0, '将来負担比率（分子）の構造'!I$53), NA())</f>
        <v>4093</v>
      </c>
      <c r="D67" s="163" t="e">
        <f>NA()</f>
        <v>#N/A</v>
      </c>
      <c r="E67" s="163" t="e">
        <f>NA()</f>
        <v>#N/A</v>
      </c>
      <c r="F67" s="163">
        <f>IF(ISNUMBER('将来負担比率（分子）の構造'!J$53), IF('将来負担比率（分子）の構造'!J$53 &lt; 0, 0, '将来負担比率（分子）の構造'!J$53), NA())</f>
        <v>3409</v>
      </c>
      <c r="G67" s="163" t="e">
        <f>NA()</f>
        <v>#N/A</v>
      </c>
      <c r="H67" s="163" t="e">
        <f>NA()</f>
        <v>#N/A</v>
      </c>
      <c r="I67" s="163">
        <f>IF(ISNUMBER('将来負担比率（分子）の構造'!K$53), IF('将来負担比率（分子）の構造'!K$53 &lt; 0, 0, '将来負担比率（分子）の構造'!K$53), NA())</f>
        <v>1607</v>
      </c>
      <c r="J67" s="163" t="e">
        <f>NA()</f>
        <v>#N/A</v>
      </c>
      <c r="K67" s="163" t="e">
        <f>NA()</f>
        <v>#N/A</v>
      </c>
      <c r="L67" s="163">
        <f>IF(ISNUMBER('将来負担比率（分子）の構造'!L$53), IF('将来負担比率（分子）の構造'!L$53 &lt; 0, 0, '将来負担比率（分子）の構造'!L$53), NA())</f>
        <v>1346</v>
      </c>
      <c r="M67" s="163" t="e">
        <f>NA()</f>
        <v>#N/A</v>
      </c>
      <c r="N67" s="163" t="e">
        <f>NA()</f>
        <v>#N/A</v>
      </c>
      <c r="O67" s="163">
        <f>IF(ISNUMBER('将来負担比率（分子）の構造'!M$53), IF('将来負担比率（分子）の構造'!M$53 &lt; 0, 0, '将来負担比率（分子）の構造'!M$53), NA())</f>
        <v>1664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2479</v>
      </c>
      <c r="C72" s="167">
        <f>基金残高に係る経年分析!G55</f>
        <v>2553</v>
      </c>
      <c r="D72" s="167">
        <f>基金残高に係る経年分析!H55</f>
        <v>2120</v>
      </c>
    </row>
    <row r="73" spans="1:16" x14ac:dyDescent="0.15">
      <c r="A73" s="166" t="s">
        <v>74</v>
      </c>
      <c r="B73" s="167">
        <f>基金残高に係る経年分析!F56</f>
        <v>7</v>
      </c>
      <c r="C73" s="167">
        <f>基金残高に係る経年分析!G56</f>
        <v>42</v>
      </c>
      <c r="D73" s="167">
        <f>基金残高に係る経年分析!H56</f>
        <v>88</v>
      </c>
    </row>
    <row r="74" spans="1:16" x14ac:dyDescent="0.15">
      <c r="A74" s="166" t="s">
        <v>75</v>
      </c>
      <c r="B74" s="167">
        <f>基金残高に係る経年分析!F57</f>
        <v>658</v>
      </c>
      <c r="C74" s="167">
        <f>基金残高に係る経年分析!G57</f>
        <v>1259</v>
      </c>
      <c r="D74" s="167">
        <f>基金残高に係る経年分析!H57</f>
        <v>1555</v>
      </c>
    </row>
  </sheetData>
  <sheetProtection algorithmName="SHA-512" hashValue="4d+nQ03bUYzTq9HuZ8qUfHg+9T5Mcu7Tdd/Ur7XwjGHafKCTOiq8d/LcxXfoGoS+iKTeULREbdSfPloXr2Z9vg==" saltValue="1//nD0PCYU1zyn4OfWlObg=="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2986216</v>
      </c>
      <c r="S5" s="613"/>
      <c r="T5" s="613"/>
      <c r="U5" s="613"/>
      <c r="V5" s="613"/>
      <c r="W5" s="613"/>
      <c r="X5" s="613"/>
      <c r="Y5" s="614"/>
      <c r="Z5" s="615">
        <v>13.6</v>
      </c>
      <c r="AA5" s="615"/>
      <c r="AB5" s="615"/>
      <c r="AC5" s="615"/>
      <c r="AD5" s="616">
        <v>2986216</v>
      </c>
      <c r="AE5" s="616"/>
      <c r="AF5" s="616"/>
      <c r="AG5" s="616"/>
      <c r="AH5" s="616"/>
      <c r="AI5" s="616"/>
      <c r="AJ5" s="616"/>
      <c r="AK5" s="616"/>
      <c r="AL5" s="617">
        <v>31.7</v>
      </c>
      <c r="AM5" s="618"/>
      <c r="AN5" s="618"/>
      <c r="AO5" s="619"/>
      <c r="AP5" s="609" t="s">
        <v>217</v>
      </c>
      <c r="AQ5" s="610"/>
      <c r="AR5" s="610"/>
      <c r="AS5" s="610"/>
      <c r="AT5" s="610"/>
      <c r="AU5" s="610"/>
      <c r="AV5" s="610"/>
      <c r="AW5" s="610"/>
      <c r="AX5" s="610"/>
      <c r="AY5" s="610"/>
      <c r="AZ5" s="610"/>
      <c r="BA5" s="610"/>
      <c r="BB5" s="610"/>
      <c r="BC5" s="610"/>
      <c r="BD5" s="610"/>
      <c r="BE5" s="610"/>
      <c r="BF5" s="611"/>
      <c r="BG5" s="623">
        <v>2982744</v>
      </c>
      <c r="BH5" s="624"/>
      <c r="BI5" s="624"/>
      <c r="BJ5" s="624"/>
      <c r="BK5" s="624"/>
      <c r="BL5" s="624"/>
      <c r="BM5" s="624"/>
      <c r="BN5" s="625"/>
      <c r="BO5" s="626">
        <v>99.9</v>
      </c>
      <c r="BP5" s="626"/>
      <c r="BQ5" s="626"/>
      <c r="BR5" s="626"/>
      <c r="BS5" s="627">
        <v>209677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130246</v>
      </c>
      <c r="S6" s="624"/>
      <c r="T6" s="624"/>
      <c r="U6" s="624"/>
      <c r="V6" s="624"/>
      <c r="W6" s="624"/>
      <c r="X6" s="624"/>
      <c r="Y6" s="625"/>
      <c r="Z6" s="626">
        <v>0.6</v>
      </c>
      <c r="AA6" s="626"/>
      <c r="AB6" s="626"/>
      <c r="AC6" s="626"/>
      <c r="AD6" s="627">
        <v>130246</v>
      </c>
      <c r="AE6" s="627"/>
      <c r="AF6" s="627"/>
      <c r="AG6" s="627"/>
      <c r="AH6" s="627"/>
      <c r="AI6" s="627"/>
      <c r="AJ6" s="627"/>
      <c r="AK6" s="627"/>
      <c r="AL6" s="628">
        <v>1.4</v>
      </c>
      <c r="AM6" s="629"/>
      <c r="AN6" s="629"/>
      <c r="AO6" s="630"/>
      <c r="AP6" s="620" t="s">
        <v>222</v>
      </c>
      <c r="AQ6" s="621"/>
      <c r="AR6" s="621"/>
      <c r="AS6" s="621"/>
      <c r="AT6" s="621"/>
      <c r="AU6" s="621"/>
      <c r="AV6" s="621"/>
      <c r="AW6" s="621"/>
      <c r="AX6" s="621"/>
      <c r="AY6" s="621"/>
      <c r="AZ6" s="621"/>
      <c r="BA6" s="621"/>
      <c r="BB6" s="621"/>
      <c r="BC6" s="621"/>
      <c r="BD6" s="621"/>
      <c r="BE6" s="621"/>
      <c r="BF6" s="622"/>
      <c r="BG6" s="623">
        <v>2982744</v>
      </c>
      <c r="BH6" s="624"/>
      <c r="BI6" s="624"/>
      <c r="BJ6" s="624"/>
      <c r="BK6" s="624"/>
      <c r="BL6" s="624"/>
      <c r="BM6" s="624"/>
      <c r="BN6" s="625"/>
      <c r="BO6" s="626">
        <v>99.9</v>
      </c>
      <c r="BP6" s="626"/>
      <c r="BQ6" s="626"/>
      <c r="BR6" s="626"/>
      <c r="BS6" s="627">
        <v>209677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164361</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164361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1286</v>
      </c>
      <c r="S7" s="624"/>
      <c r="T7" s="624"/>
      <c r="U7" s="624"/>
      <c r="V7" s="624"/>
      <c r="W7" s="624"/>
      <c r="X7" s="624"/>
      <c r="Y7" s="625"/>
      <c r="Z7" s="626">
        <v>0</v>
      </c>
      <c r="AA7" s="626"/>
      <c r="AB7" s="626"/>
      <c r="AC7" s="626"/>
      <c r="AD7" s="627">
        <v>1286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1161537</v>
      </c>
      <c r="BH7" s="624"/>
      <c r="BI7" s="624"/>
      <c r="BJ7" s="624"/>
      <c r="BK7" s="624"/>
      <c r="BL7" s="624"/>
      <c r="BM7" s="624"/>
      <c r="BN7" s="625"/>
      <c r="BO7" s="626">
        <v>38.9</v>
      </c>
      <c r="BP7" s="626"/>
      <c r="BQ7" s="626"/>
      <c r="BR7" s="626"/>
      <c r="BS7" s="627">
        <v>42666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3856743</v>
      </c>
      <c r="CS7" s="624"/>
      <c r="CT7" s="624"/>
      <c r="CU7" s="624"/>
      <c r="CV7" s="624"/>
      <c r="CW7" s="624"/>
      <c r="CX7" s="624"/>
      <c r="CY7" s="625"/>
      <c r="CZ7" s="626">
        <v>18.600000000000001</v>
      </c>
      <c r="DA7" s="626"/>
      <c r="DB7" s="626"/>
      <c r="DC7" s="626"/>
      <c r="DD7" s="632">
        <v>806149</v>
      </c>
      <c r="DE7" s="624"/>
      <c r="DF7" s="624"/>
      <c r="DG7" s="624"/>
      <c r="DH7" s="624"/>
      <c r="DI7" s="624"/>
      <c r="DJ7" s="624"/>
      <c r="DK7" s="624"/>
      <c r="DL7" s="624"/>
      <c r="DM7" s="624"/>
      <c r="DN7" s="624"/>
      <c r="DO7" s="624"/>
      <c r="DP7" s="625"/>
      <c r="DQ7" s="632">
        <v>2519551</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11480</v>
      </c>
      <c r="S8" s="624"/>
      <c r="T8" s="624"/>
      <c r="U8" s="624"/>
      <c r="V8" s="624"/>
      <c r="W8" s="624"/>
      <c r="X8" s="624"/>
      <c r="Y8" s="625"/>
      <c r="Z8" s="626">
        <v>0.1</v>
      </c>
      <c r="AA8" s="626"/>
      <c r="AB8" s="626"/>
      <c r="AC8" s="626"/>
      <c r="AD8" s="627">
        <v>11480</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46587</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7196899</v>
      </c>
      <c r="CS8" s="624"/>
      <c r="CT8" s="624"/>
      <c r="CU8" s="624"/>
      <c r="CV8" s="624"/>
      <c r="CW8" s="624"/>
      <c r="CX8" s="624"/>
      <c r="CY8" s="625"/>
      <c r="CZ8" s="626">
        <v>34.700000000000003</v>
      </c>
      <c r="DA8" s="626"/>
      <c r="DB8" s="626"/>
      <c r="DC8" s="626"/>
      <c r="DD8" s="632" t="s">
        <v>122</v>
      </c>
      <c r="DE8" s="624"/>
      <c r="DF8" s="624"/>
      <c r="DG8" s="624"/>
      <c r="DH8" s="624"/>
      <c r="DI8" s="624"/>
      <c r="DJ8" s="624"/>
      <c r="DK8" s="624"/>
      <c r="DL8" s="624"/>
      <c r="DM8" s="624"/>
      <c r="DN8" s="624"/>
      <c r="DO8" s="624"/>
      <c r="DP8" s="625"/>
      <c r="DQ8" s="632">
        <v>3356832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14045</v>
      </c>
      <c r="S9" s="624"/>
      <c r="T9" s="624"/>
      <c r="U9" s="624"/>
      <c r="V9" s="624"/>
      <c r="W9" s="624"/>
      <c r="X9" s="624"/>
      <c r="Y9" s="625"/>
      <c r="Z9" s="626">
        <v>0.1</v>
      </c>
      <c r="AA9" s="626"/>
      <c r="AB9" s="626"/>
      <c r="AC9" s="626"/>
      <c r="AD9" s="627">
        <v>14045</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926636</v>
      </c>
      <c r="BH9" s="624"/>
      <c r="BI9" s="624"/>
      <c r="BJ9" s="624"/>
      <c r="BK9" s="624"/>
      <c r="BL9" s="624"/>
      <c r="BM9" s="624"/>
      <c r="BN9" s="625"/>
      <c r="BO9" s="626">
        <v>31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1799013</v>
      </c>
      <c r="CS9" s="624"/>
      <c r="CT9" s="624"/>
      <c r="CU9" s="624"/>
      <c r="CV9" s="624"/>
      <c r="CW9" s="624"/>
      <c r="CX9" s="624"/>
      <c r="CY9" s="625"/>
      <c r="CZ9" s="626">
        <v>8.6999999999999993</v>
      </c>
      <c r="DA9" s="626"/>
      <c r="DB9" s="626"/>
      <c r="DC9" s="626"/>
      <c r="DD9" s="632">
        <v>19621</v>
      </c>
      <c r="DE9" s="624"/>
      <c r="DF9" s="624"/>
      <c r="DG9" s="624"/>
      <c r="DH9" s="624"/>
      <c r="DI9" s="624"/>
      <c r="DJ9" s="624"/>
      <c r="DK9" s="624"/>
      <c r="DL9" s="624"/>
      <c r="DM9" s="624"/>
      <c r="DN9" s="624"/>
      <c r="DO9" s="624"/>
      <c r="DP9" s="625"/>
      <c r="DQ9" s="632">
        <v>1603880</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92695</v>
      </c>
      <c r="BH10" s="624"/>
      <c r="BI10" s="624"/>
      <c r="BJ10" s="624"/>
      <c r="BK10" s="624"/>
      <c r="BL10" s="624"/>
      <c r="BM10" s="624"/>
      <c r="BN10" s="625"/>
      <c r="BO10" s="626">
        <v>3.1</v>
      </c>
      <c r="BP10" s="626"/>
      <c r="BQ10" s="626"/>
      <c r="BR10" s="626"/>
      <c r="BS10" s="627">
        <v>15406</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10008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9783</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849060</v>
      </c>
      <c r="S11" s="624"/>
      <c r="T11" s="624"/>
      <c r="U11" s="624"/>
      <c r="V11" s="624"/>
      <c r="W11" s="624"/>
      <c r="X11" s="624"/>
      <c r="Y11" s="625"/>
      <c r="Z11" s="628">
        <v>3.9</v>
      </c>
      <c r="AA11" s="629"/>
      <c r="AB11" s="629"/>
      <c r="AC11" s="635"/>
      <c r="AD11" s="632">
        <v>849060</v>
      </c>
      <c r="AE11" s="624"/>
      <c r="AF11" s="624"/>
      <c r="AG11" s="624"/>
      <c r="AH11" s="624"/>
      <c r="AI11" s="624"/>
      <c r="AJ11" s="624"/>
      <c r="AK11" s="625"/>
      <c r="AL11" s="628">
        <v>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95619</v>
      </c>
      <c r="BH11" s="624"/>
      <c r="BI11" s="624"/>
      <c r="BJ11" s="624"/>
      <c r="BK11" s="624"/>
      <c r="BL11" s="624"/>
      <c r="BM11" s="624"/>
      <c r="BN11" s="625"/>
      <c r="BO11" s="626">
        <v>3.2</v>
      </c>
      <c r="BP11" s="626"/>
      <c r="BQ11" s="626"/>
      <c r="BR11" s="626"/>
      <c r="BS11" s="627">
        <v>27260</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497955</v>
      </c>
      <c r="CS11" s="624"/>
      <c r="CT11" s="624"/>
      <c r="CU11" s="624"/>
      <c r="CV11" s="624"/>
      <c r="CW11" s="624"/>
      <c r="CX11" s="624"/>
      <c r="CY11" s="625"/>
      <c r="CZ11" s="626">
        <v>2.4</v>
      </c>
      <c r="DA11" s="626"/>
      <c r="DB11" s="626"/>
      <c r="DC11" s="626"/>
      <c r="DD11" s="632">
        <v>57410</v>
      </c>
      <c r="DE11" s="624"/>
      <c r="DF11" s="624"/>
      <c r="DG11" s="624"/>
      <c r="DH11" s="624"/>
      <c r="DI11" s="624"/>
      <c r="DJ11" s="624"/>
      <c r="DK11" s="624"/>
      <c r="DL11" s="624"/>
      <c r="DM11" s="624"/>
      <c r="DN11" s="624"/>
      <c r="DO11" s="624"/>
      <c r="DP11" s="625"/>
      <c r="DQ11" s="632">
        <v>262263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1397324</v>
      </c>
      <c r="BH12" s="624"/>
      <c r="BI12" s="624"/>
      <c r="BJ12" s="624"/>
      <c r="BK12" s="624"/>
      <c r="BL12" s="624"/>
      <c r="BM12" s="624"/>
      <c r="BN12" s="625"/>
      <c r="BO12" s="626">
        <v>46.8</v>
      </c>
      <c r="BP12" s="626"/>
      <c r="BQ12" s="626"/>
      <c r="BR12" s="626"/>
      <c r="BS12" s="627">
        <v>167011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570562</v>
      </c>
      <c r="CS12" s="624"/>
      <c r="CT12" s="624"/>
      <c r="CU12" s="624"/>
      <c r="CV12" s="624"/>
      <c r="CW12" s="624"/>
      <c r="CX12" s="624"/>
      <c r="CY12" s="625"/>
      <c r="CZ12" s="626">
        <v>2.8</v>
      </c>
      <c r="DA12" s="626"/>
      <c r="DB12" s="626"/>
      <c r="DC12" s="626"/>
      <c r="DD12" s="632">
        <v>79738</v>
      </c>
      <c r="DE12" s="624"/>
      <c r="DF12" s="624"/>
      <c r="DG12" s="624"/>
      <c r="DH12" s="624"/>
      <c r="DI12" s="624"/>
      <c r="DJ12" s="624"/>
      <c r="DK12" s="624"/>
      <c r="DL12" s="624"/>
      <c r="DM12" s="624"/>
      <c r="DN12" s="624"/>
      <c r="DO12" s="624"/>
      <c r="DP12" s="625"/>
      <c r="DQ12" s="632">
        <v>329336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1348098</v>
      </c>
      <c r="BH13" s="624"/>
      <c r="BI13" s="624"/>
      <c r="BJ13" s="624"/>
      <c r="BK13" s="624"/>
      <c r="BL13" s="624"/>
      <c r="BM13" s="624"/>
      <c r="BN13" s="625"/>
      <c r="BO13" s="626">
        <v>45.1</v>
      </c>
      <c r="BP13" s="626"/>
      <c r="BQ13" s="626"/>
      <c r="BR13" s="626"/>
      <c r="BS13" s="627">
        <v>167011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1787237</v>
      </c>
      <c r="CS13" s="624"/>
      <c r="CT13" s="624"/>
      <c r="CU13" s="624"/>
      <c r="CV13" s="624"/>
      <c r="CW13" s="624"/>
      <c r="CX13" s="624"/>
      <c r="CY13" s="625"/>
      <c r="CZ13" s="626">
        <v>8.6</v>
      </c>
      <c r="DA13" s="626"/>
      <c r="DB13" s="626"/>
      <c r="DC13" s="626"/>
      <c r="DD13" s="632">
        <v>498094</v>
      </c>
      <c r="DE13" s="624"/>
      <c r="DF13" s="624"/>
      <c r="DG13" s="624"/>
      <c r="DH13" s="624"/>
      <c r="DI13" s="624"/>
      <c r="DJ13" s="624"/>
      <c r="DK13" s="624"/>
      <c r="DL13" s="624"/>
      <c r="DM13" s="624"/>
      <c r="DN13" s="624"/>
      <c r="DO13" s="624"/>
      <c r="DP13" s="625"/>
      <c r="DQ13" s="632">
        <v>1187105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141015</v>
      </c>
      <c r="BH14" s="624"/>
      <c r="BI14" s="624"/>
      <c r="BJ14" s="624"/>
      <c r="BK14" s="624"/>
      <c r="BL14" s="624"/>
      <c r="BM14" s="624"/>
      <c r="BN14" s="625"/>
      <c r="BO14" s="626">
        <v>4.7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817448</v>
      </c>
      <c r="CS14" s="624"/>
      <c r="CT14" s="624"/>
      <c r="CU14" s="624"/>
      <c r="CV14" s="624"/>
      <c r="CW14" s="624"/>
      <c r="CX14" s="624"/>
      <c r="CY14" s="625"/>
      <c r="CZ14" s="626">
        <v>3.9</v>
      </c>
      <c r="DA14" s="626"/>
      <c r="DB14" s="626"/>
      <c r="DC14" s="626"/>
      <c r="DD14" s="632">
        <v>33893</v>
      </c>
      <c r="DE14" s="624"/>
      <c r="DF14" s="624"/>
      <c r="DG14" s="624"/>
      <c r="DH14" s="624"/>
      <c r="DI14" s="624"/>
      <c r="DJ14" s="624"/>
      <c r="DK14" s="624"/>
      <c r="DL14" s="624"/>
      <c r="DM14" s="624"/>
      <c r="DN14" s="624"/>
      <c r="DO14" s="624"/>
      <c r="DP14" s="625"/>
      <c r="DQ14" s="632">
        <v>811915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12541</v>
      </c>
      <c r="S15" s="624"/>
      <c r="T15" s="624"/>
      <c r="U15" s="624"/>
      <c r="V15" s="624"/>
      <c r="W15" s="624"/>
      <c r="X15" s="624"/>
      <c r="Y15" s="625"/>
      <c r="Z15" s="626">
        <v>0.1</v>
      </c>
      <c r="AA15" s="626"/>
      <c r="AB15" s="626"/>
      <c r="AC15" s="626"/>
      <c r="AD15" s="627">
        <v>12541</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282868</v>
      </c>
      <c r="BH15" s="624"/>
      <c r="BI15" s="624"/>
      <c r="BJ15" s="624"/>
      <c r="BK15" s="624"/>
      <c r="BL15" s="624"/>
      <c r="BM15" s="624"/>
      <c r="BN15" s="625"/>
      <c r="BO15" s="626">
        <v>9.5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2835812</v>
      </c>
      <c r="CS15" s="624"/>
      <c r="CT15" s="624"/>
      <c r="CU15" s="624"/>
      <c r="CV15" s="624"/>
      <c r="CW15" s="624"/>
      <c r="CX15" s="624"/>
      <c r="CY15" s="625"/>
      <c r="CZ15" s="626">
        <v>13.7</v>
      </c>
      <c r="DA15" s="626"/>
      <c r="DB15" s="626"/>
      <c r="DC15" s="626"/>
      <c r="DD15" s="632">
        <v>1205580</v>
      </c>
      <c r="DE15" s="624"/>
      <c r="DF15" s="624"/>
      <c r="DG15" s="624"/>
      <c r="DH15" s="624"/>
      <c r="DI15" s="624"/>
      <c r="DJ15" s="624"/>
      <c r="DK15" s="624"/>
      <c r="DL15" s="624"/>
      <c r="DM15" s="624"/>
      <c r="DN15" s="624"/>
      <c r="DO15" s="624"/>
      <c r="DP15" s="625"/>
      <c r="DQ15" s="632">
        <v>1327070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50445</v>
      </c>
      <c r="S16" s="624"/>
      <c r="T16" s="624"/>
      <c r="U16" s="624"/>
      <c r="V16" s="624"/>
      <c r="W16" s="624"/>
      <c r="X16" s="624"/>
      <c r="Y16" s="625"/>
      <c r="Z16" s="626">
        <v>0.2</v>
      </c>
      <c r="AA16" s="626"/>
      <c r="AB16" s="626"/>
      <c r="AC16" s="626"/>
      <c r="AD16" s="627">
        <v>50445</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12938</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12031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144844</v>
      </c>
      <c r="S17" s="624"/>
      <c r="T17" s="624"/>
      <c r="U17" s="624"/>
      <c r="V17" s="624"/>
      <c r="W17" s="624"/>
      <c r="X17" s="624"/>
      <c r="Y17" s="625"/>
      <c r="Z17" s="626">
        <v>0.7</v>
      </c>
      <c r="AA17" s="626"/>
      <c r="AB17" s="626"/>
      <c r="AC17" s="626"/>
      <c r="AD17" s="627">
        <v>144844</v>
      </c>
      <c r="AE17" s="627"/>
      <c r="AF17" s="627"/>
      <c r="AG17" s="627"/>
      <c r="AH17" s="627"/>
      <c r="AI17" s="627"/>
      <c r="AJ17" s="627"/>
      <c r="AK17" s="627"/>
      <c r="AL17" s="628">
        <v>1.5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1197564</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1192867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24749</v>
      </c>
      <c r="S18" s="624"/>
      <c r="T18" s="624"/>
      <c r="U18" s="624"/>
      <c r="V18" s="624"/>
      <c r="W18" s="624"/>
      <c r="X18" s="624"/>
      <c r="Y18" s="625"/>
      <c r="Z18" s="626">
        <v>0.1</v>
      </c>
      <c r="AA18" s="626"/>
      <c r="AB18" s="626"/>
      <c r="AC18" s="626"/>
      <c r="AD18" s="627">
        <v>24749</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119308</v>
      </c>
      <c r="S19" s="624"/>
      <c r="T19" s="624"/>
      <c r="U19" s="624"/>
      <c r="V19" s="624"/>
      <c r="W19" s="624"/>
      <c r="X19" s="624"/>
      <c r="Y19" s="625"/>
      <c r="Z19" s="626">
        <v>0.5</v>
      </c>
      <c r="AA19" s="626"/>
      <c r="AB19" s="626"/>
      <c r="AC19" s="626"/>
      <c r="AD19" s="627">
        <v>119308</v>
      </c>
      <c r="AE19" s="627"/>
      <c r="AF19" s="627"/>
      <c r="AG19" s="627"/>
      <c r="AH19" s="627"/>
      <c r="AI19" s="627"/>
      <c r="AJ19" s="627"/>
      <c r="AK19" s="627"/>
      <c r="AL19" s="628">
        <v>1.3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3472</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787</v>
      </c>
      <c r="S20" s="624"/>
      <c r="T20" s="624"/>
      <c r="U20" s="624"/>
      <c r="V20" s="624"/>
      <c r="W20" s="624"/>
      <c r="X20" s="624"/>
      <c r="Y20" s="625"/>
      <c r="Z20" s="626">
        <v>0</v>
      </c>
      <c r="AA20" s="626"/>
      <c r="AB20" s="626"/>
      <c r="AC20" s="626"/>
      <c r="AD20" s="627">
        <v>787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3472</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20746540</v>
      </c>
      <c r="CS20" s="624"/>
      <c r="CT20" s="624"/>
      <c r="CU20" s="624"/>
      <c r="CV20" s="624"/>
      <c r="CW20" s="624"/>
      <c r="CX20" s="624"/>
      <c r="CY20" s="625"/>
      <c r="CZ20" s="626">
        <v>100</v>
      </c>
      <c r="DA20" s="626"/>
      <c r="DB20" s="626"/>
      <c r="DC20" s="626"/>
      <c r="DD20" s="632">
        <v>2700485</v>
      </c>
      <c r="DE20" s="624"/>
      <c r="DF20" s="624"/>
      <c r="DG20" s="624"/>
      <c r="DH20" s="624"/>
      <c r="DI20" s="624"/>
      <c r="DJ20" s="624"/>
      <c r="DK20" s="624"/>
      <c r="DL20" s="624"/>
      <c r="DM20" s="624"/>
      <c r="DN20" s="624"/>
      <c r="DO20" s="624"/>
      <c r="DP20" s="625"/>
      <c r="DQ20" s="632">
        <v>12776994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6768282</v>
      </c>
      <c r="S21" s="624"/>
      <c r="T21" s="624"/>
      <c r="U21" s="624"/>
      <c r="V21" s="624"/>
      <c r="W21" s="624"/>
      <c r="X21" s="624"/>
      <c r="Y21" s="625"/>
      <c r="Z21" s="626">
        <v>30.9</v>
      </c>
      <c r="AA21" s="626"/>
      <c r="AB21" s="626"/>
      <c r="AC21" s="626"/>
      <c r="AD21" s="627">
        <v>5188420</v>
      </c>
      <c r="AE21" s="627"/>
      <c r="AF21" s="627"/>
      <c r="AG21" s="627"/>
      <c r="AH21" s="627"/>
      <c r="AI21" s="627"/>
      <c r="AJ21" s="627"/>
      <c r="AK21" s="627"/>
      <c r="AL21" s="628">
        <v>55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3472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5188420</v>
      </c>
      <c r="S22" s="624"/>
      <c r="T22" s="624"/>
      <c r="U22" s="624"/>
      <c r="V22" s="624"/>
      <c r="W22" s="624"/>
      <c r="X22" s="624"/>
      <c r="Y22" s="625"/>
      <c r="Z22" s="626">
        <v>23.7</v>
      </c>
      <c r="AA22" s="626"/>
      <c r="AB22" s="626"/>
      <c r="AC22" s="626"/>
      <c r="AD22" s="627">
        <v>5188420</v>
      </c>
      <c r="AE22" s="627"/>
      <c r="AF22" s="627"/>
      <c r="AG22" s="627"/>
      <c r="AH22" s="627"/>
      <c r="AI22" s="627"/>
      <c r="AJ22" s="627"/>
      <c r="AK22" s="627"/>
      <c r="AL22" s="628">
        <v>55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1579845</v>
      </c>
      <c r="S23" s="624"/>
      <c r="T23" s="624"/>
      <c r="U23" s="624"/>
      <c r="V23" s="624"/>
      <c r="W23" s="624"/>
      <c r="X23" s="624"/>
      <c r="Y23" s="625"/>
      <c r="Z23" s="626">
        <v>7.2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17</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8660539</v>
      </c>
      <c r="CS24" s="613"/>
      <c r="CT24" s="613"/>
      <c r="CU24" s="613"/>
      <c r="CV24" s="613"/>
      <c r="CW24" s="613"/>
      <c r="CX24" s="613"/>
      <c r="CY24" s="614"/>
      <c r="CZ24" s="617">
        <v>41.7</v>
      </c>
      <c r="DA24" s="618"/>
      <c r="DB24" s="618"/>
      <c r="DC24" s="634"/>
      <c r="DD24" s="655">
        <v>5004654</v>
      </c>
      <c r="DE24" s="613"/>
      <c r="DF24" s="613"/>
      <c r="DG24" s="613"/>
      <c r="DH24" s="613"/>
      <c r="DI24" s="613"/>
      <c r="DJ24" s="613"/>
      <c r="DK24" s="614"/>
      <c r="DL24" s="655">
        <v>4185641</v>
      </c>
      <c r="DM24" s="613"/>
      <c r="DN24" s="613"/>
      <c r="DO24" s="613"/>
      <c r="DP24" s="613"/>
      <c r="DQ24" s="613"/>
      <c r="DR24" s="613"/>
      <c r="DS24" s="613"/>
      <c r="DT24" s="613"/>
      <c r="DU24" s="613"/>
      <c r="DV24" s="614"/>
      <c r="DW24" s="617">
        <v>44.3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10968445</v>
      </c>
      <c r="S25" s="624"/>
      <c r="T25" s="624"/>
      <c r="U25" s="624"/>
      <c r="V25" s="624"/>
      <c r="W25" s="624"/>
      <c r="X25" s="624"/>
      <c r="Y25" s="625"/>
      <c r="Z25" s="626">
        <v>50</v>
      </c>
      <c r="AA25" s="626"/>
      <c r="AB25" s="626"/>
      <c r="AC25" s="626"/>
      <c r="AD25" s="627">
        <v>9388583</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2336200</v>
      </c>
      <c r="CS25" s="656"/>
      <c r="CT25" s="656"/>
      <c r="CU25" s="656"/>
      <c r="CV25" s="656"/>
      <c r="CW25" s="656"/>
      <c r="CX25" s="656"/>
      <c r="CY25" s="657"/>
      <c r="CZ25" s="628">
        <v>11.3</v>
      </c>
      <c r="DA25" s="653"/>
      <c r="DB25" s="653"/>
      <c r="DC25" s="658"/>
      <c r="DD25" s="632">
        <v>2156686</v>
      </c>
      <c r="DE25" s="656"/>
      <c r="DF25" s="656"/>
      <c r="DG25" s="656"/>
      <c r="DH25" s="656"/>
      <c r="DI25" s="656"/>
      <c r="DJ25" s="656"/>
      <c r="DK25" s="657"/>
      <c r="DL25" s="632">
        <v>1882216</v>
      </c>
      <c r="DM25" s="656"/>
      <c r="DN25" s="656"/>
      <c r="DO25" s="656"/>
      <c r="DP25" s="656"/>
      <c r="DQ25" s="656"/>
      <c r="DR25" s="656"/>
      <c r="DS25" s="656"/>
      <c r="DT25" s="656"/>
      <c r="DU25" s="656"/>
      <c r="DV25" s="657"/>
      <c r="DW25" s="628">
        <v>19.899999999999999</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2972</v>
      </c>
      <c r="S26" s="624"/>
      <c r="T26" s="624"/>
      <c r="U26" s="624"/>
      <c r="V26" s="624"/>
      <c r="W26" s="624"/>
      <c r="X26" s="624"/>
      <c r="Y26" s="625"/>
      <c r="Z26" s="626">
        <v>0</v>
      </c>
      <c r="AA26" s="626"/>
      <c r="AB26" s="626"/>
      <c r="AC26" s="626"/>
      <c r="AD26" s="627">
        <v>2972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1440282</v>
      </c>
      <c r="CS26" s="624"/>
      <c r="CT26" s="624"/>
      <c r="CU26" s="624"/>
      <c r="CV26" s="624"/>
      <c r="CW26" s="624"/>
      <c r="CX26" s="624"/>
      <c r="CY26" s="625"/>
      <c r="CZ26" s="628">
        <v>6.9</v>
      </c>
      <c r="DA26" s="653"/>
      <c r="DB26" s="653"/>
      <c r="DC26" s="658"/>
      <c r="DD26" s="632">
        <v>1328927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92892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2986216</v>
      </c>
      <c r="BH27" s="624"/>
      <c r="BI27" s="624"/>
      <c r="BJ27" s="624"/>
      <c r="BK27" s="624"/>
      <c r="BL27" s="624"/>
      <c r="BM27" s="624"/>
      <c r="BN27" s="625"/>
      <c r="BO27" s="626">
        <v>100</v>
      </c>
      <c r="BP27" s="626"/>
      <c r="BQ27" s="626"/>
      <c r="BR27" s="626"/>
      <c r="BS27" s="627">
        <v>209677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5126775</v>
      </c>
      <c r="CS27" s="656"/>
      <c r="CT27" s="656"/>
      <c r="CU27" s="656"/>
      <c r="CV27" s="656"/>
      <c r="CW27" s="656"/>
      <c r="CX27" s="656"/>
      <c r="CY27" s="657"/>
      <c r="CZ27" s="628">
        <v>24.7</v>
      </c>
      <c r="DA27" s="653"/>
      <c r="DB27" s="653"/>
      <c r="DC27" s="658"/>
      <c r="DD27" s="632">
        <v>1655101</v>
      </c>
      <c r="DE27" s="656"/>
      <c r="DF27" s="656"/>
      <c r="DG27" s="656"/>
      <c r="DH27" s="656"/>
      <c r="DI27" s="656"/>
      <c r="DJ27" s="656"/>
      <c r="DK27" s="657"/>
      <c r="DL27" s="632">
        <v>1110558</v>
      </c>
      <c r="DM27" s="656"/>
      <c r="DN27" s="656"/>
      <c r="DO27" s="656"/>
      <c r="DP27" s="656"/>
      <c r="DQ27" s="656"/>
      <c r="DR27" s="656"/>
      <c r="DS27" s="656"/>
      <c r="DT27" s="656"/>
      <c r="DU27" s="656"/>
      <c r="DV27" s="657"/>
      <c r="DW27" s="628">
        <v>11.8</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61376</v>
      </c>
      <c r="S28" s="624"/>
      <c r="T28" s="624"/>
      <c r="U28" s="624"/>
      <c r="V28" s="624"/>
      <c r="W28" s="624"/>
      <c r="X28" s="624"/>
      <c r="Y28" s="625"/>
      <c r="Z28" s="626">
        <v>0.3</v>
      </c>
      <c r="AA28" s="626"/>
      <c r="AB28" s="626"/>
      <c r="AC28" s="626"/>
      <c r="AD28" s="627">
        <v>6837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1197564</v>
      </c>
      <c r="CS28" s="624"/>
      <c r="CT28" s="624"/>
      <c r="CU28" s="624"/>
      <c r="CV28" s="624"/>
      <c r="CW28" s="624"/>
      <c r="CX28" s="624"/>
      <c r="CY28" s="625"/>
      <c r="CZ28" s="628">
        <v>5.8</v>
      </c>
      <c r="DA28" s="653"/>
      <c r="DB28" s="653"/>
      <c r="DC28" s="658"/>
      <c r="DD28" s="632">
        <v>1192867</v>
      </c>
      <c r="DE28" s="624"/>
      <c r="DF28" s="624"/>
      <c r="DG28" s="624"/>
      <c r="DH28" s="624"/>
      <c r="DI28" s="624"/>
      <c r="DJ28" s="624"/>
      <c r="DK28" s="625"/>
      <c r="DL28" s="632">
        <v>1192867</v>
      </c>
      <c r="DM28" s="624"/>
      <c r="DN28" s="624"/>
      <c r="DO28" s="624"/>
      <c r="DP28" s="624"/>
      <c r="DQ28" s="624"/>
      <c r="DR28" s="624"/>
      <c r="DS28" s="624"/>
      <c r="DT28" s="624"/>
      <c r="DU28" s="624"/>
      <c r="DV28" s="625"/>
      <c r="DW28" s="628">
        <v>12.6</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78684</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1197338</v>
      </c>
      <c r="CS29" s="656"/>
      <c r="CT29" s="656"/>
      <c r="CU29" s="656"/>
      <c r="CV29" s="656"/>
      <c r="CW29" s="656"/>
      <c r="CX29" s="656"/>
      <c r="CY29" s="657"/>
      <c r="CZ29" s="628">
        <v>5.8</v>
      </c>
      <c r="DA29" s="653"/>
      <c r="DB29" s="653"/>
      <c r="DC29" s="658"/>
      <c r="DD29" s="632">
        <v>1192641</v>
      </c>
      <c r="DE29" s="656"/>
      <c r="DF29" s="656"/>
      <c r="DG29" s="656"/>
      <c r="DH29" s="656"/>
      <c r="DI29" s="656"/>
      <c r="DJ29" s="656"/>
      <c r="DK29" s="657"/>
      <c r="DL29" s="632">
        <v>1192641</v>
      </c>
      <c r="DM29" s="656"/>
      <c r="DN29" s="656"/>
      <c r="DO29" s="656"/>
      <c r="DP29" s="656"/>
      <c r="DQ29" s="656"/>
      <c r="DR29" s="656"/>
      <c r="DS29" s="656"/>
      <c r="DT29" s="656"/>
      <c r="DU29" s="656"/>
      <c r="DV29" s="657"/>
      <c r="DW29" s="628">
        <v>12.6</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4045588</v>
      </c>
      <c r="S30" s="624"/>
      <c r="T30" s="624"/>
      <c r="U30" s="624"/>
      <c r="V30" s="624"/>
      <c r="W30" s="624"/>
      <c r="X30" s="624"/>
      <c r="Y30" s="625"/>
      <c r="Z30" s="626">
        <v>18.5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1159739</v>
      </c>
      <c r="CS30" s="624"/>
      <c r="CT30" s="624"/>
      <c r="CU30" s="624"/>
      <c r="CV30" s="624"/>
      <c r="CW30" s="624"/>
      <c r="CX30" s="624"/>
      <c r="CY30" s="625"/>
      <c r="CZ30" s="628">
        <v>5.6</v>
      </c>
      <c r="DA30" s="653"/>
      <c r="DB30" s="653"/>
      <c r="DC30" s="658"/>
      <c r="DD30" s="632">
        <v>1155132</v>
      </c>
      <c r="DE30" s="624"/>
      <c r="DF30" s="624"/>
      <c r="DG30" s="624"/>
      <c r="DH30" s="624"/>
      <c r="DI30" s="624"/>
      <c r="DJ30" s="624"/>
      <c r="DK30" s="625"/>
      <c r="DL30" s="632">
        <v>1155132</v>
      </c>
      <c r="DM30" s="624"/>
      <c r="DN30" s="624"/>
      <c r="DO30" s="624"/>
      <c r="DP30" s="624"/>
      <c r="DQ30" s="624"/>
      <c r="DR30" s="624"/>
      <c r="DS30" s="624"/>
      <c r="DT30" s="624"/>
      <c r="DU30" s="624"/>
      <c r="DV30" s="625"/>
      <c r="DW30" s="628">
        <v>12.2</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99.2</v>
      </c>
      <c r="BH31" s="667"/>
      <c r="BI31" s="667"/>
      <c r="BJ31" s="667"/>
      <c r="BK31" s="667"/>
      <c r="BL31" s="667"/>
      <c r="BM31" s="618">
        <v>96.8</v>
      </c>
      <c r="BN31" s="667"/>
      <c r="BO31" s="667"/>
      <c r="BP31" s="667"/>
      <c r="BQ31" s="668"/>
      <c r="BR31" s="670">
        <v>99.1</v>
      </c>
      <c r="BS31" s="667"/>
      <c r="BT31" s="667"/>
      <c r="BU31" s="667"/>
      <c r="BV31" s="667"/>
      <c r="BW31" s="667"/>
      <c r="BX31" s="618">
        <v>96.8</v>
      </c>
      <c r="BY31" s="667"/>
      <c r="BZ31" s="667"/>
      <c r="CA31" s="667"/>
      <c r="CB31" s="668"/>
      <c r="CD31" s="663"/>
      <c r="CE31" s="664"/>
      <c r="CF31" s="620" t="s">
        <v>301</v>
      </c>
      <c r="CG31" s="621"/>
      <c r="CH31" s="621"/>
      <c r="CI31" s="621"/>
      <c r="CJ31" s="621"/>
      <c r="CK31" s="621"/>
      <c r="CL31" s="621"/>
      <c r="CM31" s="621"/>
      <c r="CN31" s="621"/>
      <c r="CO31" s="621"/>
      <c r="CP31" s="621"/>
      <c r="CQ31" s="622"/>
      <c r="CR31" s="623">
        <v>37599</v>
      </c>
      <c r="CS31" s="656"/>
      <c r="CT31" s="656"/>
      <c r="CU31" s="656"/>
      <c r="CV31" s="656"/>
      <c r="CW31" s="656"/>
      <c r="CX31" s="656"/>
      <c r="CY31" s="657"/>
      <c r="CZ31" s="628">
        <v>0.2</v>
      </c>
      <c r="DA31" s="653"/>
      <c r="DB31" s="653"/>
      <c r="DC31" s="658"/>
      <c r="DD31" s="632">
        <v>37509</v>
      </c>
      <c r="DE31" s="656"/>
      <c r="DF31" s="656"/>
      <c r="DG31" s="656"/>
      <c r="DH31" s="656"/>
      <c r="DI31" s="656"/>
      <c r="DJ31" s="656"/>
      <c r="DK31" s="657"/>
      <c r="DL31" s="632">
        <v>37509</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1369482</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6"/>
      <c r="BI32" s="656"/>
      <c r="BJ32" s="656"/>
      <c r="BK32" s="656"/>
      <c r="BL32" s="656"/>
      <c r="BM32" s="629">
        <v>97</v>
      </c>
      <c r="BN32" s="656"/>
      <c r="BO32" s="656"/>
      <c r="BP32" s="656"/>
      <c r="BQ32" s="669"/>
      <c r="BR32" s="680">
        <v>99.3</v>
      </c>
      <c r="BS32" s="656"/>
      <c r="BT32" s="656"/>
      <c r="BU32" s="656"/>
      <c r="BV32" s="656"/>
      <c r="BW32" s="656"/>
      <c r="BX32" s="629">
        <v>97.3</v>
      </c>
      <c r="BY32" s="656"/>
      <c r="BZ32" s="656"/>
      <c r="CA32" s="656"/>
      <c r="CB32" s="669"/>
      <c r="CD32" s="665"/>
      <c r="CE32" s="666"/>
      <c r="CF32" s="620" t="s">
        <v>305</v>
      </c>
      <c r="CG32" s="621"/>
      <c r="CH32" s="621"/>
      <c r="CI32" s="621"/>
      <c r="CJ32" s="621"/>
      <c r="CK32" s="621"/>
      <c r="CL32" s="621"/>
      <c r="CM32" s="621"/>
      <c r="CN32" s="621"/>
      <c r="CO32" s="621"/>
      <c r="CP32" s="621"/>
      <c r="CQ32" s="622"/>
      <c r="CR32" s="623">
        <v>226</v>
      </c>
      <c r="CS32" s="624"/>
      <c r="CT32" s="624"/>
      <c r="CU32" s="624"/>
      <c r="CV32" s="624"/>
      <c r="CW32" s="624"/>
      <c r="CX32" s="624"/>
      <c r="CY32" s="625"/>
      <c r="CZ32" s="628">
        <v>0</v>
      </c>
      <c r="DA32" s="653"/>
      <c r="DB32" s="653"/>
      <c r="DC32" s="658"/>
      <c r="DD32" s="632">
        <v>226</v>
      </c>
      <c r="DE32" s="624"/>
      <c r="DF32" s="624"/>
      <c r="DG32" s="624"/>
      <c r="DH32" s="624"/>
      <c r="DI32" s="624"/>
      <c r="DJ32" s="624"/>
      <c r="DK32" s="625"/>
      <c r="DL32" s="632">
        <v>226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55032</v>
      </c>
      <c r="S33" s="624"/>
      <c r="T33" s="624"/>
      <c r="U33" s="624"/>
      <c r="V33" s="624"/>
      <c r="W33" s="624"/>
      <c r="X33" s="624"/>
      <c r="Y33" s="625"/>
      <c r="Z33" s="626">
        <v>0.3</v>
      </c>
      <c r="AA33" s="626"/>
      <c r="AB33" s="626"/>
      <c r="AC33" s="626"/>
      <c r="AD33" s="627">
        <v>9704</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98.8</v>
      </c>
      <c r="BH33" s="682"/>
      <c r="BI33" s="682"/>
      <c r="BJ33" s="682"/>
      <c r="BK33" s="682"/>
      <c r="BL33" s="682"/>
      <c r="BM33" s="683">
        <v>95.9</v>
      </c>
      <c r="BN33" s="682"/>
      <c r="BO33" s="682"/>
      <c r="BP33" s="682"/>
      <c r="BQ33" s="684"/>
      <c r="BR33" s="681">
        <v>98.6</v>
      </c>
      <c r="BS33" s="682"/>
      <c r="BT33" s="682"/>
      <c r="BU33" s="682"/>
      <c r="BV33" s="682"/>
      <c r="BW33" s="682"/>
      <c r="BX33" s="683">
        <v>95.5</v>
      </c>
      <c r="BY33" s="682"/>
      <c r="BZ33" s="682"/>
      <c r="CA33" s="682"/>
      <c r="CB33" s="684"/>
      <c r="CD33" s="620" t="s">
        <v>308</v>
      </c>
      <c r="CE33" s="621"/>
      <c r="CF33" s="621"/>
      <c r="CG33" s="621"/>
      <c r="CH33" s="621"/>
      <c r="CI33" s="621"/>
      <c r="CJ33" s="621"/>
      <c r="CK33" s="621"/>
      <c r="CL33" s="621"/>
      <c r="CM33" s="621"/>
      <c r="CN33" s="621"/>
      <c r="CO33" s="621"/>
      <c r="CP33" s="621"/>
      <c r="CQ33" s="622"/>
      <c r="CR33" s="623">
        <v>9372578</v>
      </c>
      <c r="CS33" s="656"/>
      <c r="CT33" s="656"/>
      <c r="CU33" s="656"/>
      <c r="CV33" s="656"/>
      <c r="CW33" s="656"/>
      <c r="CX33" s="656"/>
      <c r="CY33" s="657"/>
      <c r="CZ33" s="628">
        <v>45.2</v>
      </c>
      <c r="DA33" s="653"/>
      <c r="DB33" s="653"/>
      <c r="DC33" s="658"/>
      <c r="DD33" s="632">
        <v>7313551</v>
      </c>
      <c r="DE33" s="656"/>
      <c r="DF33" s="656"/>
      <c r="DG33" s="656"/>
      <c r="DH33" s="656"/>
      <c r="DI33" s="656"/>
      <c r="DJ33" s="656"/>
      <c r="DK33" s="657"/>
      <c r="DL33" s="632">
        <v>4263838</v>
      </c>
      <c r="DM33" s="656"/>
      <c r="DN33" s="656"/>
      <c r="DO33" s="656"/>
      <c r="DP33" s="656"/>
      <c r="DQ33" s="656"/>
      <c r="DR33" s="656"/>
      <c r="DS33" s="656"/>
      <c r="DT33" s="656"/>
      <c r="DU33" s="656"/>
      <c r="DV33" s="657"/>
      <c r="DW33" s="628">
        <v>45.1</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524709</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2486876</v>
      </c>
      <c r="CS34" s="624"/>
      <c r="CT34" s="624"/>
      <c r="CU34" s="624"/>
      <c r="CV34" s="624"/>
      <c r="CW34" s="624"/>
      <c r="CX34" s="624"/>
      <c r="CY34" s="625"/>
      <c r="CZ34" s="628">
        <v>12</v>
      </c>
      <c r="DA34" s="653"/>
      <c r="DB34" s="653"/>
      <c r="DC34" s="658"/>
      <c r="DD34" s="632">
        <v>1951347</v>
      </c>
      <c r="DE34" s="624"/>
      <c r="DF34" s="624"/>
      <c r="DG34" s="624"/>
      <c r="DH34" s="624"/>
      <c r="DI34" s="624"/>
      <c r="DJ34" s="624"/>
      <c r="DK34" s="625"/>
      <c r="DL34" s="632">
        <v>1068051</v>
      </c>
      <c r="DM34" s="624"/>
      <c r="DN34" s="624"/>
      <c r="DO34" s="624"/>
      <c r="DP34" s="624"/>
      <c r="DQ34" s="624"/>
      <c r="DR34" s="624"/>
      <c r="DS34" s="624"/>
      <c r="DT34" s="624"/>
      <c r="DU34" s="624"/>
      <c r="DV34" s="625"/>
      <c r="DW34" s="628">
        <v>11.3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1421717</v>
      </c>
      <c r="S35" s="624"/>
      <c r="T35" s="624"/>
      <c r="U35" s="624"/>
      <c r="V35" s="624"/>
      <c r="W35" s="624"/>
      <c r="X35" s="624"/>
      <c r="Y35" s="625"/>
      <c r="Z35" s="626">
        <v>6.5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851776</v>
      </c>
      <c r="CS35" s="656"/>
      <c r="CT35" s="656"/>
      <c r="CU35" s="656"/>
      <c r="CV35" s="656"/>
      <c r="CW35" s="656"/>
      <c r="CX35" s="656"/>
      <c r="CY35" s="657"/>
      <c r="CZ35" s="628">
        <v>4.0999999999999996</v>
      </c>
      <c r="DA35" s="653"/>
      <c r="DB35" s="653"/>
      <c r="DC35" s="658"/>
      <c r="DD35" s="632">
        <v>750720</v>
      </c>
      <c r="DE35" s="656"/>
      <c r="DF35" s="656"/>
      <c r="DG35" s="656"/>
      <c r="DH35" s="656"/>
      <c r="DI35" s="656"/>
      <c r="DJ35" s="656"/>
      <c r="DK35" s="657"/>
      <c r="DL35" s="632">
        <v>323129</v>
      </c>
      <c r="DM35" s="656"/>
      <c r="DN35" s="656"/>
      <c r="DO35" s="656"/>
      <c r="DP35" s="656"/>
      <c r="DQ35" s="656"/>
      <c r="DR35" s="656"/>
      <c r="DS35" s="656"/>
      <c r="DT35" s="656"/>
      <c r="DU35" s="656"/>
      <c r="DV35" s="657"/>
      <c r="DW35" s="628">
        <v>3.4</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1323319</v>
      </c>
      <c r="S36" s="624"/>
      <c r="T36" s="624"/>
      <c r="U36" s="624"/>
      <c r="V36" s="624"/>
      <c r="W36" s="624"/>
      <c r="X36" s="624"/>
      <c r="Y36" s="625"/>
      <c r="Z36" s="626">
        <v>6</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2533120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40318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2846450</v>
      </c>
      <c r="CS36" s="624"/>
      <c r="CT36" s="624"/>
      <c r="CU36" s="624"/>
      <c r="CV36" s="624"/>
      <c r="CW36" s="624"/>
      <c r="CX36" s="624"/>
      <c r="CY36" s="625"/>
      <c r="CZ36" s="628">
        <v>13.7</v>
      </c>
      <c r="DA36" s="653"/>
      <c r="DB36" s="653"/>
      <c r="DC36" s="658"/>
      <c r="DD36" s="632">
        <v>2372145</v>
      </c>
      <c r="DE36" s="624"/>
      <c r="DF36" s="624"/>
      <c r="DG36" s="624"/>
      <c r="DH36" s="624"/>
      <c r="DI36" s="624"/>
      <c r="DJ36" s="624"/>
      <c r="DK36" s="625"/>
      <c r="DL36" s="632">
        <v>1710112</v>
      </c>
      <c r="DM36" s="624"/>
      <c r="DN36" s="624"/>
      <c r="DO36" s="624"/>
      <c r="DP36" s="624"/>
      <c r="DQ36" s="624"/>
      <c r="DR36" s="624"/>
      <c r="DS36" s="624"/>
      <c r="DT36" s="624"/>
      <c r="DU36" s="624"/>
      <c r="DV36" s="625"/>
      <c r="DW36" s="628">
        <v>18.100000000000001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367992</v>
      </c>
      <c r="S37" s="624"/>
      <c r="T37" s="624"/>
      <c r="U37" s="624"/>
      <c r="V37" s="624"/>
      <c r="W37" s="624"/>
      <c r="X37" s="624"/>
      <c r="Y37" s="625"/>
      <c r="Z37" s="626">
        <v>1.7</v>
      </c>
      <c r="AA37" s="626"/>
      <c r="AB37" s="626"/>
      <c r="AC37" s="626"/>
      <c r="AD37" s="627">
        <v>20231</v>
      </c>
      <c r="AE37" s="627"/>
      <c r="AF37" s="627"/>
      <c r="AG37" s="627"/>
      <c r="AH37" s="627"/>
      <c r="AI37" s="627"/>
      <c r="AJ37" s="627"/>
      <c r="AK37" s="627"/>
      <c r="AL37" s="628">
        <v>0.2</v>
      </c>
      <c r="AM37" s="629"/>
      <c r="AN37" s="629"/>
      <c r="AO37" s="630"/>
      <c r="AQ37" s="686" t="s">
        <v>320</v>
      </c>
      <c r="AR37" s="687"/>
      <c r="AS37" s="687"/>
      <c r="AT37" s="687"/>
      <c r="AU37" s="687"/>
      <c r="AV37" s="687"/>
      <c r="AW37" s="687"/>
      <c r="AX37" s="687"/>
      <c r="AY37" s="688"/>
      <c r="AZ37" s="623">
        <v>872497</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48776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1051677</v>
      </c>
      <c r="CS37" s="656"/>
      <c r="CT37" s="656"/>
      <c r="CU37" s="656"/>
      <c r="CV37" s="656"/>
      <c r="CW37" s="656"/>
      <c r="CX37" s="656"/>
      <c r="CY37" s="657"/>
      <c r="CZ37" s="628">
        <v>5.0999999999999996</v>
      </c>
      <c r="DA37" s="653"/>
      <c r="DB37" s="653"/>
      <c r="DC37" s="658"/>
      <c r="DD37" s="632">
        <v>993805</v>
      </c>
      <c r="DE37" s="656"/>
      <c r="DF37" s="656"/>
      <c r="DG37" s="656"/>
      <c r="DH37" s="656"/>
      <c r="DI37" s="656"/>
      <c r="DJ37" s="656"/>
      <c r="DK37" s="657"/>
      <c r="DL37" s="632">
        <v>988623</v>
      </c>
      <c r="DM37" s="656"/>
      <c r="DN37" s="656"/>
      <c r="DO37" s="656"/>
      <c r="DP37" s="656"/>
      <c r="DQ37" s="656"/>
      <c r="DR37" s="656"/>
      <c r="DS37" s="656"/>
      <c r="DT37" s="656"/>
      <c r="DU37" s="656"/>
      <c r="DV37" s="657"/>
      <c r="DW37" s="628">
        <v>10.5</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1613735</v>
      </c>
      <c r="S38" s="624"/>
      <c r="T38" s="624"/>
      <c r="U38" s="624"/>
      <c r="V38" s="624"/>
      <c r="W38" s="624"/>
      <c r="X38" s="624"/>
      <c r="Y38" s="625"/>
      <c r="Z38" s="626">
        <v>7.4</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174232</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4481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1483367</v>
      </c>
      <c r="CS38" s="624"/>
      <c r="CT38" s="624"/>
      <c r="CU38" s="624"/>
      <c r="CV38" s="624"/>
      <c r="CW38" s="624"/>
      <c r="CX38" s="624"/>
      <c r="CY38" s="625"/>
      <c r="CZ38" s="628">
        <v>7.1</v>
      </c>
      <c r="DA38" s="653"/>
      <c r="DB38" s="653"/>
      <c r="DC38" s="658"/>
      <c r="DD38" s="632">
        <v>1179899</v>
      </c>
      <c r="DE38" s="624"/>
      <c r="DF38" s="624"/>
      <c r="DG38" s="624"/>
      <c r="DH38" s="624"/>
      <c r="DI38" s="624"/>
      <c r="DJ38" s="624"/>
      <c r="DK38" s="625"/>
      <c r="DL38" s="632">
        <v>1161936</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3024</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6876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1291399</v>
      </c>
      <c r="CS39" s="656"/>
      <c r="CT39" s="656"/>
      <c r="CU39" s="656"/>
      <c r="CV39" s="656"/>
      <c r="CW39" s="656"/>
      <c r="CX39" s="656"/>
      <c r="CY39" s="657"/>
      <c r="CZ39" s="628">
        <v>6.2</v>
      </c>
      <c r="DA39" s="653"/>
      <c r="DB39" s="653"/>
      <c r="DC39" s="658"/>
      <c r="DD39" s="632">
        <v>758830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22235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94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412710</v>
      </c>
      <c r="CS40" s="624"/>
      <c r="CT40" s="624"/>
      <c r="CU40" s="624"/>
      <c r="CV40" s="624"/>
      <c r="CW40" s="624"/>
      <c r="CX40" s="624"/>
      <c r="CY40" s="625"/>
      <c r="CZ40" s="628">
        <v>2</v>
      </c>
      <c r="DA40" s="653"/>
      <c r="DB40" s="653"/>
      <c r="DC40" s="658"/>
      <c r="DD40" s="632">
        <v>300610</v>
      </c>
      <c r="DE40" s="624"/>
      <c r="DF40" s="624"/>
      <c r="DG40" s="624"/>
      <c r="DH40" s="624"/>
      <c r="DI40" s="624"/>
      <c r="DJ40" s="624"/>
      <c r="DK40" s="625"/>
      <c r="DL40" s="632">
        <v>610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21925943</v>
      </c>
      <c r="S41" s="696"/>
      <c r="T41" s="696"/>
      <c r="U41" s="696"/>
      <c r="V41" s="696"/>
      <c r="W41" s="696"/>
      <c r="X41" s="696"/>
      <c r="Y41" s="700"/>
      <c r="Z41" s="701">
        <v>100</v>
      </c>
      <c r="AA41" s="701"/>
      <c r="AB41" s="701"/>
      <c r="AC41" s="701"/>
      <c r="AD41" s="702">
        <v>9428327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296853</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1186514</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382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2713423</v>
      </c>
      <c r="CS42" s="656"/>
      <c r="CT42" s="656"/>
      <c r="CU42" s="656"/>
      <c r="CV42" s="656"/>
      <c r="CW42" s="656"/>
      <c r="CX42" s="656"/>
      <c r="CY42" s="657"/>
      <c r="CZ42" s="628">
        <v>13.1</v>
      </c>
      <c r="DA42" s="653"/>
      <c r="DB42" s="653"/>
      <c r="DC42" s="658"/>
      <c r="DD42" s="632">
        <v>458789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70215</v>
      </c>
      <c r="CS43" s="656"/>
      <c r="CT43" s="656"/>
      <c r="CU43" s="656"/>
      <c r="CV43" s="656"/>
      <c r="CW43" s="656"/>
      <c r="CX43" s="656"/>
      <c r="CY43" s="657"/>
      <c r="CZ43" s="628">
        <v>0.3</v>
      </c>
      <c r="DA43" s="653"/>
      <c r="DB43" s="653"/>
      <c r="DC43" s="658"/>
      <c r="DD43" s="632">
        <v>70215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2700485</v>
      </c>
      <c r="CS44" s="624"/>
      <c r="CT44" s="624"/>
      <c r="CU44" s="624"/>
      <c r="CV44" s="624"/>
      <c r="CW44" s="624"/>
      <c r="CX44" s="624"/>
      <c r="CY44" s="625"/>
      <c r="CZ44" s="628">
        <v>13</v>
      </c>
      <c r="DA44" s="629"/>
      <c r="DB44" s="629"/>
      <c r="DC44" s="635"/>
      <c r="DD44" s="632">
        <v>446758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1589370</v>
      </c>
      <c r="CS45" s="656"/>
      <c r="CT45" s="656"/>
      <c r="CU45" s="656"/>
      <c r="CV45" s="656"/>
      <c r="CW45" s="656"/>
      <c r="CX45" s="656"/>
      <c r="CY45" s="657"/>
      <c r="CZ45" s="628">
        <v>7.7</v>
      </c>
      <c r="DA45" s="653"/>
      <c r="DB45" s="653"/>
      <c r="DC45" s="658"/>
      <c r="DD45" s="632">
        <v>148707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1081383</v>
      </c>
      <c r="CS46" s="624"/>
      <c r="CT46" s="624"/>
      <c r="CU46" s="624"/>
      <c r="CV46" s="624"/>
      <c r="CW46" s="624"/>
      <c r="CX46" s="624"/>
      <c r="CY46" s="625"/>
      <c r="CZ46" s="628">
        <v>5.2</v>
      </c>
      <c r="DA46" s="629"/>
      <c r="DB46" s="629"/>
      <c r="DC46" s="635"/>
      <c r="DD46" s="632">
        <v>291019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12938</v>
      </c>
      <c r="CS47" s="656"/>
      <c r="CT47" s="656"/>
      <c r="CU47" s="656"/>
      <c r="CV47" s="656"/>
      <c r="CW47" s="656"/>
      <c r="CX47" s="656"/>
      <c r="CY47" s="657"/>
      <c r="CZ47" s="628">
        <v>0.1</v>
      </c>
      <c r="DA47" s="653"/>
      <c r="DB47" s="653"/>
      <c r="DC47" s="658"/>
      <c r="DD47" s="632">
        <v>12031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20746540</v>
      </c>
      <c r="CS49" s="682"/>
      <c r="CT49" s="682"/>
      <c r="CU49" s="682"/>
      <c r="CV49" s="682"/>
      <c r="CW49" s="682"/>
      <c r="CX49" s="682"/>
      <c r="CY49" s="711"/>
      <c r="CZ49" s="703">
        <v>100</v>
      </c>
      <c r="DA49" s="712"/>
      <c r="DB49" s="712"/>
      <c r="DC49" s="713"/>
      <c r="DD49" s="714">
        <v>12776994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GcR2WuTkOUilceMXGKyF9rj82/oWfthjCXyAWU1DNLT6MKIv5Jp40jeJBagj6/2ZH6z3dxrwDmoNv98EN3FyA==" saltValue="wGqp/79zPfZhywWoDDJP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 zoomScale="50" zoomScaleNormal="50" workbookViewId="0">
      <selection activeCell="DB83" sqref="DB83:DF8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21915</v>
      </c>
      <c r="R7" s="753"/>
      <c r="S7" s="753"/>
      <c r="T7" s="753"/>
      <c r="U7" s="753"/>
      <c r="V7" s="753">
        <v>20752</v>
      </c>
      <c r="W7" s="753"/>
      <c r="X7" s="753"/>
      <c r="Y7" s="753"/>
      <c r="Z7" s="753"/>
      <c r="AA7" s="753">
        <v>1163</v>
      </c>
      <c r="AB7" s="753"/>
      <c r="AC7" s="753"/>
      <c r="AD7" s="753"/>
      <c r="AE7" s="754"/>
      <c r="AF7" s="755">
        <v>1042</v>
      </c>
      <c r="AG7" s="756"/>
      <c r="AH7" s="756"/>
      <c r="AI7" s="756"/>
      <c r="AJ7" s="757"/>
      <c r="AK7" s="758">
        <v>1422</v>
      </c>
      <c r="AL7" s="759"/>
      <c r="AM7" s="759"/>
      <c r="AN7" s="759"/>
      <c r="AO7" s="759"/>
      <c r="AP7" s="759">
        <v>12350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566</v>
      </c>
      <c r="BT7" s="747"/>
      <c r="BU7" s="747"/>
      <c r="BV7" s="747"/>
      <c r="BW7" s="747"/>
      <c r="BX7" s="747"/>
      <c r="BY7" s="747"/>
      <c r="BZ7" s="747"/>
      <c r="CA7" s="747"/>
      <c r="CB7" s="747"/>
      <c r="CC7" s="747"/>
      <c r="CD7" s="747"/>
      <c r="CE7" s="747"/>
      <c r="CF7" s="747"/>
      <c r="CG7" s="762"/>
      <c r="CH7" s="743">
        <v>-1</v>
      </c>
      <c r="CI7" s="744"/>
      <c r="CJ7" s="744"/>
      <c r="CK7" s="744"/>
      <c r="CL7" s="745"/>
      <c r="CM7" s="743">
        <v>27</v>
      </c>
      <c r="CN7" s="744"/>
      <c r="CO7" s="744"/>
      <c r="CP7" s="744"/>
      <c r="CQ7" s="745"/>
      <c r="CR7" s="743">
        <v>10</v>
      </c>
      <c r="CS7" s="744"/>
      <c r="CT7" s="744"/>
      <c r="CU7" s="744"/>
      <c r="CV7" s="745"/>
      <c r="CW7" s="743">
        <v>21</v>
      </c>
      <c r="CX7" s="744"/>
      <c r="CY7" s="744"/>
      <c r="CZ7" s="744"/>
      <c r="DA7" s="745"/>
      <c r="DB7" s="743" t="s">
        <v>569</v>
      </c>
      <c r="DC7" s="744"/>
      <c r="DD7" s="744"/>
      <c r="DE7" s="744"/>
      <c r="DF7" s="745"/>
      <c r="DG7" s="743" t="s">
        <v>569</v>
      </c>
      <c r="DH7" s="744"/>
      <c r="DI7" s="744"/>
      <c r="DJ7" s="744"/>
      <c r="DK7" s="745"/>
      <c r="DL7" s="743" t="s">
        <v>569</v>
      </c>
      <c r="DM7" s="744"/>
      <c r="DN7" s="744"/>
      <c r="DO7" s="744"/>
      <c r="DP7" s="745"/>
      <c r="DQ7" s="743" t="s">
        <v>569</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22</v>
      </c>
      <c r="R8" s="784"/>
      <c r="S8" s="784"/>
      <c r="T8" s="784"/>
      <c r="U8" s="784"/>
      <c r="V8" s="784">
        <v>5</v>
      </c>
      <c r="W8" s="784"/>
      <c r="X8" s="784"/>
      <c r="Y8" s="784"/>
      <c r="Z8" s="784"/>
      <c r="AA8" s="784">
        <v>17</v>
      </c>
      <c r="AB8" s="784"/>
      <c r="AC8" s="784"/>
      <c r="AD8" s="784"/>
      <c r="AE8" s="785"/>
      <c r="AF8" s="786">
        <v>17</v>
      </c>
      <c r="AG8" s="787"/>
      <c r="AH8" s="787"/>
      <c r="AI8" s="787"/>
      <c r="AJ8" s="788"/>
      <c r="AK8" s="769" t="s">
        <v>555</v>
      </c>
      <c r="AL8" s="770"/>
      <c r="AM8" s="770"/>
      <c r="AN8" s="770"/>
      <c r="AO8" s="770"/>
      <c r="AP8" s="770" t="s">
        <v>555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567</v>
      </c>
      <c r="BT8" s="774"/>
      <c r="BU8" s="774"/>
      <c r="BV8" s="774"/>
      <c r="BW8" s="774"/>
      <c r="BX8" s="774"/>
      <c r="BY8" s="774"/>
      <c r="BZ8" s="774"/>
      <c r="CA8" s="774"/>
      <c r="CB8" s="774"/>
      <c r="CC8" s="774"/>
      <c r="CD8" s="774"/>
      <c r="CE8" s="774"/>
      <c r="CF8" s="774"/>
      <c r="CG8" s="775"/>
      <c r="CH8" s="776">
        <v>-1</v>
      </c>
      <c r="CI8" s="777"/>
      <c r="CJ8" s="777"/>
      <c r="CK8" s="777"/>
      <c r="CL8" s="778"/>
      <c r="CM8" s="776">
        <v>90</v>
      </c>
      <c r="CN8" s="777"/>
      <c r="CO8" s="777"/>
      <c r="CP8" s="777"/>
      <c r="CQ8" s="778"/>
      <c r="CR8" s="776">
        <v>91</v>
      </c>
      <c r="CS8" s="777"/>
      <c r="CT8" s="777"/>
      <c r="CU8" s="777"/>
      <c r="CV8" s="778"/>
      <c r="CW8" s="776">
        <v>1</v>
      </c>
      <c r="CX8" s="777"/>
      <c r="CY8" s="777"/>
      <c r="CZ8" s="777"/>
      <c r="DA8" s="778"/>
      <c r="DB8" s="776" t="s">
        <v>569</v>
      </c>
      <c r="DC8" s="777"/>
      <c r="DD8" s="777"/>
      <c r="DE8" s="777"/>
      <c r="DF8" s="778"/>
      <c r="DG8" s="776" t="s">
        <v>569</v>
      </c>
      <c r="DH8" s="777"/>
      <c r="DI8" s="777"/>
      <c r="DJ8" s="777"/>
      <c r="DK8" s="778"/>
      <c r="DL8" s="776" t="s">
        <v>569</v>
      </c>
      <c r="DM8" s="777"/>
      <c r="DN8" s="777"/>
      <c r="DO8" s="777"/>
      <c r="DP8" s="778"/>
      <c r="DQ8" s="776" t="s">
        <v>569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568</v>
      </c>
      <c r="BT9" s="774"/>
      <c r="BU9" s="774"/>
      <c r="BV9" s="774"/>
      <c r="BW9" s="774"/>
      <c r="BX9" s="774"/>
      <c r="BY9" s="774"/>
      <c r="BZ9" s="774"/>
      <c r="CA9" s="774"/>
      <c r="CB9" s="774"/>
      <c r="CC9" s="774"/>
      <c r="CD9" s="774"/>
      <c r="CE9" s="774"/>
      <c r="CF9" s="774"/>
      <c r="CG9" s="775"/>
      <c r="CH9" s="776">
        <v>0</v>
      </c>
      <c r="CI9" s="777"/>
      <c r="CJ9" s="777"/>
      <c r="CK9" s="777"/>
      <c r="CL9" s="778"/>
      <c r="CM9" s="776">
        <v>6</v>
      </c>
      <c r="CN9" s="777"/>
      <c r="CO9" s="777"/>
      <c r="CP9" s="777"/>
      <c r="CQ9" s="778"/>
      <c r="CR9" s="776">
        <v>48</v>
      </c>
      <c r="CS9" s="777"/>
      <c r="CT9" s="777"/>
      <c r="CU9" s="777"/>
      <c r="CV9" s="778"/>
      <c r="CW9" s="776">
        <v>6</v>
      </c>
      <c r="CX9" s="777"/>
      <c r="CY9" s="777"/>
      <c r="CZ9" s="777"/>
      <c r="DA9" s="778"/>
      <c r="DB9" s="776" t="s">
        <v>569</v>
      </c>
      <c r="DC9" s="777"/>
      <c r="DD9" s="777"/>
      <c r="DE9" s="777"/>
      <c r="DF9" s="778"/>
      <c r="DG9" s="776" t="s">
        <v>569</v>
      </c>
      <c r="DH9" s="777"/>
      <c r="DI9" s="777"/>
      <c r="DJ9" s="777"/>
      <c r="DK9" s="778"/>
      <c r="DL9" s="776" t="s">
        <v>569</v>
      </c>
      <c r="DM9" s="777"/>
      <c r="DN9" s="777"/>
      <c r="DO9" s="777"/>
      <c r="DP9" s="778"/>
      <c r="DQ9" s="776" t="s">
        <v>569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21926</v>
      </c>
      <c r="R23" s="793"/>
      <c r="S23" s="793"/>
      <c r="T23" s="793"/>
      <c r="U23" s="793"/>
      <c r="V23" s="793">
        <v>20747</v>
      </c>
      <c r="W23" s="793"/>
      <c r="X23" s="793"/>
      <c r="Y23" s="793"/>
      <c r="Z23" s="793"/>
      <c r="AA23" s="793">
        <v>1179</v>
      </c>
      <c r="AB23" s="793"/>
      <c r="AC23" s="793"/>
      <c r="AD23" s="793"/>
      <c r="AE23" s="794"/>
      <c r="AF23" s="795">
        <v>1059</v>
      </c>
      <c r="AG23" s="793"/>
      <c r="AH23" s="793"/>
      <c r="AI23" s="793"/>
      <c r="AJ23" s="796"/>
      <c r="AK23" s="797"/>
      <c r="AL23" s="798"/>
      <c r="AM23" s="798"/>
      <c r="AN23" s="798"/>
      <c r="AO23" s="798"/>
      <c r="AP23" s="793">
        <v>12350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3966</v>
      </c>
      <c r="R28" s="823"/>
      <c r="S28" s="823"/>
      <c r="T28" s="823"/>
      <c r="U28" s="823"/>
      <c r="V28" s="823">
        <v>3926</v>
      </c>
      <c r="W28" s="823"/>
      <c r="X28" s="823"/>
      <c r="Y28" s="823"/>
      <c r="Z28" s="823"/>
      <c r="AA28" s="823">
        <v>40</v>
      </c>
      <c r="AB28" s="823"/>
      <c r="AC28" s="823"/>
      <c r="AD28" s="823"/>
      <c r="AE28" s="824"/>
      <c r="AF28" s="825">
        <v>40</v>
      </c>
      <c r="AG28" s="823"/>
      <c r="AH28" s="823"/>
      <c r="AI28" s="823"/>
      <c r="AJ28" s="826"/>
      <c r="AK28" s="827">
        <v>366</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4067</v>
      </c>
      <c r="R29" s="784"/>
      <c r="S29" s="784"/>
      <c r="T29" s="784"/>
      <c r="U29" s="784"/>
      <c r="V29" s="784">
        <v>3768</v>
      </c>
      <c r="W29" s="784"/>
      <c r="X29" s="784"/>
      <c r="Y29" s="784"/>
      <c r="Z29" s="784"/>
      <c r="AA29" s="784">
        <v>299</v>
      </c>
      <c r="AB29" s="784"/>
      <c r="AC29" s="784"/>
      <c r="AD29" s="784"/>
      <c r="AE29" s="785"/>
      <c r="AF29" s="786">
        <v>299</v>
      </c>
      <c r="AG29" s="787"/>
      <c r="AH29" s="787"/>
      <c r="AI29" s="787"/>
      <c r="AJ29" s="788"/>
      <c r="AK29" s="834">
        <v>772</v>
      </c>
      <c r="AL29" s="830"/>
      <c r="AM29" s="830"/>
      <c r="AN29" s="830"/>
      <c r="AO29" s="830"/>
      <c r="AP29" s="830" t="s">
        <v>555</v>
      </c>
      <c r="AQ29" s="830"/>
      <c r="AR29" s="830"/>
      <c r="AS29" s="830"/>
      <c r="AT29" s="830"/>
      <c r="AU29" s="830" t="s">
        <v>555</v>
      </c>
      <c r="AV29" s="830"/>
      <c r="AW29" s="830"/>
      <c r="AX29" s="830"/>
      <c r="AY29" s="830"/>
      <c r="AZ29" s="831" t="s">
        <v>555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510</v>
      </c>
      <c r="R30" s="784"/>
      <c r="S30" s="784"/>
      <c r="T30" s="784"/>
      <c r="U30" s="784"/>
      <c r="V30" s="784">
        <v>493</v>
      </c>
      <c r="W30" s="784"/>
      <c r="X30" s="784"/>
      <c r="Y30" s="784"/>
      <c r="Z30" s="784"/>
      <c r="AA30" s="784">
        <v>17</v>
      </c>
      <c r="AB30" s="784"/>
      <c r="AC30" s="784"/>
      <c r="AD30" s="784"/>
      <c r="AE30" s="785"/>
      <c r="AF30" s="786">
        <v>17</v>
      </c>
      <c r="AG30" s="787"/>
      <c r="AH30" s="787"/>
      <c r="AI30" s="787"/>
      <c r="AJ30" s="788"/>
      <c r="AK30" s="834">
        <v>184</v>
      </c>
      <c r="AL30" s="830"/>
      <c r="AM30" s="830"/>
      <c r="AN30" s="830"/>
      <c r="AO30" s="830"/>
      <c r="AP30" s="830" t="s">
        <v>555</v>
      </c>
      <c r="AQ30" s="830"/>
      <c r="AR30" s="830"/>
      <c r="AS30" s="830"/>
      <c r="AT30" s="830"/>
      <c r="AU30" s="830" t="s">
        <v>555</v>
      </c>
      <c r="AV30" s="830"/>
      <c r="AW30" s="830"/>
      <c r="AX30" s="830"/>
      <c r="AY30" s="830"/>
      <c r="AZ30" s="831" t="s">
        <v>555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732</v>
      </c>
      <c r="R31" s="784"/>
      <c r="S31" s="784"/>
      <c r="T31" s="784"/>
      <c r="U31" s="784"/>
      <c r="V31" s="784">
        <v>609</v>
      </c>
      <c r="W31" s="784"/>
      <c r="X31" s="784"/>
      <c r="Y31" s="784"/>
      <c r="Z31" s="784"/>
      <c r="AA31" s="784">
        <v>123</v>
      </c>
      <c r="AB31" s="784"/>
      <c r="AC31" s="784"/>
      <c r="AD31" s="784"/>
      <c r="AE31" s="785"/>
      <c r="AF31" s="786">
        <v>1445</v>
      </c>
      <c r="AG31" s="787"/>
      <c r="AH31" s="787"/>
      <c r="AI31" s="787"/>
      <c r="AJ31" s="788"/>
      <c r="AK31" s="834">
        <v>3</v>
      </c>
      <c r="AL31" s="830"/>
      <c r="AM31" s="830"/>
      <c r="AN31" s="830"/>
      <c r="AO31" s="830"/>
      <c r="AP31" s="830">
        <v>1408</v>
      </c>
      <c r="AQ31" s="830"/>
      <c r="AR31" s="830"/>
      <c r="AS31" s="830"/>
      <c r="AT31" s="830"/>
      <c r="AU31" s="830">
        <v>3</v>
      </c>
      <c r="AV31" s="830"/>
      <c r="AW31" s="830"/>
      <c r="AX31" s="830"/>
      <c r="AY31" s="830"/>
      <c r="AZ31" s="831" t="s">
        <v>555</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143</v>
      </c>
      <c r="C32" s="781"/>
      <c r="D32" s="781"/>
      <c r="E32" s="781"/>
      <c r="F32" s="781"/>
      <c r="G32" s="781"/>
      <c r="H32" s="781"/>
      <c r="I32" s="781"/>
      <c r="J32" s="781"/>
      <c r="K32" s="781"/>
      <c r="L32" s="781"/>
      <c r="M32" s="781"/>
      <c r="N32" s="781"/>
      <c r="O32" s="781"/>
      <c r="P32" s="782"/>
      <c r="Q32" s="783">
        <v>4569</v>
      </c>
      <c r="R32" s="784"/>
      <c r="S32" s="784"/>
      <c r="T32" s="784"/>
      <c r="U32" s="784"/>
      <c r="V32" s="784">
        <v>4725</v>
      </c>
      <c r="W32" s="784"/>
      <c r="X32" s="784"/>
      <c r="Y32" s="784"/>
      <c r="Z32" s="784"/>
      <c r="AA32" s="784">
        <v>-156</v>
      </c>
      <c r="AB32" s="784"/>
      <c r="AC32" s="784"/>
      <c r="AD32" s="784"/>
      <c r="AE32" s="785"/>
      <c r="AF32" s="786">
        <v>-709</v>
      </c>
      <c r="AG32" s="787"/>
      <c r="AH32" s="787"/>
      <c r="AI32" s="787"/>
      <c r="AJ32" s="788"/>
      <c r="AK32" s="834">
        <v>702</v>
      </c>
      <c r="AL32" s="830"/>
      <c r="AM32" s="830"/>
      <c r="AN32" s="830"/>
      <c r="AO32" s="830"/>
      <c r="AP32" s="830">
        <v>1254</v>
      </c>
      <c r="AQ32" s="830"/>
      <c r="AR32" s="830"/>
      <c r="AS32" s="830"/>
      <c r="AT32" s="830"/>
      <c r="AU32" s="830">
        <v>1060</v>
      </c>
      <c r="AV32" s="830"/>
      <c r="AW32" s="830"/>
      <c r="AX32" s="830"/>
      <c r="AY32" s="830"/>
      <c r="AZ32" s="831">
        <v>18.100000000000001</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654</v>
      </c>
      <c r="R33" s="784"/>
      <c r="S33" s="784"/>
      <c r="T33" s="784"/>
      <c r="U33" s="784"/>
      <c r="V33" s="784">
        <v>537</v>
      </c>
      <c r="W33" s="784"/>
      <c r="X33" s="784"/>
      <c r="Y33" s="784"/>
      <c r="Z33" s="784"/>
      <c r="AA33" s="784">
        <v>117</v>
      </c>
      <c r="AB33" s="784"/>
      <c r="AC33" s="784"/>
      <c r="AD33" s="784"/>
      <c r="AE33" s="785"/>
      <c r="AF33" s="786">
        <v>391</v>
      </c>
      <c r="AG33" s="787"/>
      <c r="AH33" s="787"/>
      <c r="AI33" s="787"/>
      <c r="AJ33" s="788"/>
      <c r="AK33" s="834">
        <v>149</v>
      </c>
      <c r="AL33" s="830"/>
      <c r="AM33" s="830"/>
      <c r="AN33" s="830"/>
      <c r="AO33" s="830"/>
      <c r="AP33" s="830">
        <v>4577</v>
      </c>
      <c r="AQ33" s="830"/>
      <c r="AR33" s="830"/>
      <c r="AS33" s="830"/>
      <c r="AT33" s="830"/>
      <c r="AU33" s="830">
        <v>2732</v>
      </c>
      <c r="AV33" s="830"/>
      <c r="AW33" s="830"/>
      <c r="AX33" s="830"/>
      <c r="AY33" s="830"/>
      <c r="AZ33" s="831" t="s">
        <v>555</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17</v>
      </c>
      <c r="R34" s="784"/>
      <c r="S34" s="784"/>
      <c r="T34" s="784"/>
      <c r="U34" s="784"/>
      <c r="V34" s="784">
        <v>17</v>
      </c>
      <c r="W34" s="784"/>
      <c r="X34" s="784"/>
      <c r="Y34" s="784"/>
      <c r="Z34" s="784"/>
      <c r="AA34" s="784">
        <v>0</v>
      </c>
      <c r="AB34" s="784"/>
      <c r="AC34" s="784"/>
      <c r="AD34" s="784"/>
      <c r="AE34" s="785"/>
      <c r="AF34" s="786">
        <v>1</v>
      </c>
      <c r="AG34" s="787"/>
      <c r="AH34" s="787"/>
      <c r="AI34" s="787"/>
      <c r="AJ34" s="788"/>
      <c r="AK34" s="834">
        <v>10</v>
      </c>
      <c r="AL34" s="830"/>
      <c r="AM34" s="830"/>
      <c r="AN34" s="830"/>
      <c r="AO34" s="830"/>
      <c r="AP34" s="830">
        <v>35</v>
      </c>
      <c r="AQ34" s="830"/>
      <c r="AR34" s="830"/>
      <c r="AS34" s="830"/>
      <c r="AT34" s="830"/>
      <c r="AU34" s="830">
        <v>16</v>
      </c>
      <c r="AV34" s="830"/>
      <c r="AW34" s="830"/>
      <c r="AX34" s="830"/>
      <c r="AY34" s="830"/>
      <c r="AZ34" s="831" t="s">
        <v>555</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v>18</v>
      </c>
      <c r="R35" s="784"/>
      <c r="S35" s="784"/>
      <c r="T35" s="784"/>
      <c r="U35" s="784"/>
      <c r="V35" s="784">
        <v>16</v>
      </c>
      <c r="W35" s="784"/>
      <c r="X35" s="784"/>
      <c r="Y35" s="784"/>
      <c r="Z35" s="784"/>
      <c r="AA35" s="784">
        <v>2</v>
      </c>
      <c r="AB35" s="784"/>
      <c r="AC35" s="784"/>
      <c r="AD35" s="784"/>
      <c r="AE35" s="785"/>
      <c r="AF35" s="786">
        <v>2</v>
      </c>
      <c r="AG35" s="787"/>
      <c r="AH35" s="787"/>
      <c r="AI35" s="787"/>
      <c r="AJ35" s="788"/>
      <c r="AK35" s="834" t="s">
        <v>555</v>
      </c>
      <c r="AL35" s="830"/>
      <c r="AM35" s="830"/>
      <c r="AN35" s="830"/>
      <c r="AO35" s="830"/>
      <c r="AP35" s="830" t="s">
        <v>555</v>
      </c>
      <c r="AQ35" s="830"/>
      <c r="AR35" s="830"/>
      <c r="AS35" s="830"/>
      <c r="AT35" s="830"/>
      <c r="AU35" s="830" t="s">
        <v>555</v>
      </c>
      <c r="AV35" s="830"/>
      <c r="AW35" s="830"/>
      <c r="AX35" s="830"/>
      <c r="AY35" s="830"/>
      <c r="AZ35" s="831" t="s">
        <v>555</v>
      </c>
      <c r="BA35" s="831"/>
      <c r="BB35" s="831"/>
      <c r="BC35" s="831"/>
      <c r="BD35" s="831"/>
      <c r="BE35" s="832" t="s">
        <v>398</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1487</v>
      </c>
      <c r="AG63" s="844"/>
      <c r="AH63" s="844"/>
      <c r="AI63" s="844"/>
      <c r="AJ63" s="845"/>
      <c r="AK63" s="846"/>
      <c r="AL63" s="841"/>
      <c r="AM63" s="841"/>
      <c r="AN63" s="841"/>
      <c r="AO63" s="841"/>
      <c r="AP63" s="844">
        <v>7274</v>
      </c>
      <c r="AQ63" s="844"/>
      <c r="AR63" s="844"/>
      <c r="AS63" s="844"/>
      <c r="AT63" s="844"/>
      <c r="AU63" s="844">
        <v>3811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403</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556</v>
      </c>
      <c r="C68" s="870"/>
      <c r="D68" s="870"/>
      <c r="E68" s="870"/>
      <c r="F68" s="870"/>
      <c r="G68" s="870"/>
      <c r="H68" s="870"/>
      <c r="I68" s="870"/>
      <c r="J68" s="870"/>
      <c r="K68" s="870"/>
      <c r="L68" s="870"/>
      <c r="M68" s="870"/>
      <c r="N68" s="870"/>
      <c r="O68" s="870"/>
      <c r="P68" s="871"/>
      <c r="Q68" s="872">
        <v>881</v>
      </c>
      <c r="R68" s="866"/>
      <c r="S68" s="866"/>
      <c r="T68" s="866"/>
      <c r="U68" s="866"/>
      <c r="V68" s="866">
        <v>843</v>
      </c>
      <c r="W68" s="866"/>
      <c r="X68" s="866"/>
      <c r="Y68" s="866"/>
      <c r="Z68" s="866"/>
      <c r="AA68" s="866">
        <v>37</v>
      </c>
      <c r="AB68" s="866"/>
      <c r="AC68" s="866"/>
      <c r="AD68" s="866"/>
      <c r="AE68" s="866"/>
      <c r="AF68" s="866">
        <v>37</v>
      </c>
      <c r="AG68" s="866"/>
      <c r="AH68" s="866"/>
      <c r="AI68" s="866"/>
      <c r="AJ68" s="866"/>
      <c r="AK68" s="866" t="s">
        <v>555</v>
      </c>
      <c r="AL68" s="866"/>
      <c r="AM68" s="866"/>
      <c r="AN68" s="866"/>
      <c r="AO68" s="866"/>
      <c r="AP68" s="866">
        <v>57</v>
      </c>
      <c r="AQ68" s="866"/>
      <c r="AR68" s="866"/>
      <c r="AS68" s="866"/>
      <c r="AT68" s="866"/>
      <c r="AU68" s="866">
        <v>23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557</v>
      </c>
      <c r="C69" s="874"/>
      <c r="D69" s="874"/>
      <c r="E69" s="874"/>
      <c r="F69" s="874"/>
      <c r="G69" s="874"/>
      <c r="H69" s="874"/>
      <c r="I69" s="874"/>
      <c r="J69" s="874"/>
      <c r="K69" s="874"/>
      <c r="L69" s="874"/>
      <c r="M69" s="874"/>
      <c r="N69" s="874"/>
      <c r="O69" s="874"/>
      <c r="P69" s="875"/>
      <c r="Q69" s="876">
        <v>6720</v>
      </c>
      <c r="R69" s="830"/>
      <c r="S69" s="830"/>
      <c r="T69" s="830"/>
      <c r="U69" s="830"/>
      <c r="V69" s="830">
        <v>6537</v>
      </c>
      <c r="W69" s="830"/>
      <c r="X69" s="830"/>
      <c r="Y69" s="830"/>
      <c r="Z69" s="830"/>
      <c r="AA69" s="830">
        <v>182</v>
      </c>
      <c r="AB69" s="830"/>
      <c r="AC69" s="830"/>
      <c r="AD69" s="830"/>
      <c r="AE69" s="830"/>
      <c r="AF69" s="830">
        <v>180</v>
      </c>
      <c r="AG69" s="830"/>
      <c r="AH69" s="830"/>
      <c r="AI69" s="830"/>
      <c r="AJ69" s="830"/>
      <c r="AK69" s="830">
        <v>213</v>
      </c>
      <c r="AL69" s="830"/>
      <c r="AM69" s="830"/>
      <c r="AN69" s="830"/>
      <c r="AO69" s="830"/>
      <c r="AP69" s="830">
        <v>3227</v>
      </c>
      <c r="AQ69" s="830"/>
      <c r="AR69" s="830"/>
      <c r="AS69" s="830"/>
      <c r="AT69" s="830"/>
      <c r="AU69" s="830">
        <v>191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558</v>
      </c>
      <c r="C70" s="874"/>
      <c r="D70" s="874"/>
      <c r="E70" s="874"/>
      <c r="F70" s="874"/>
      <c r="G70" s="874"/>
      <c r="H70" s="874"/>
      <c r="I70" s="874"/>
      <c r="J70" s="874"/>
      <c r="K70" s="874"/>
      <c r="L70" s="874"/>
      <c r="M70" s="874"/>
      <c r="N70" s="874"/>
      <c r="O70" s="874"/>
      <c r="P70" s="875"/>
      <c r="Q70" s="876">
        <v>2540</v>
      </c>
      <c r="R70" s="830"/>
      <c r="S70" s="830"/>
      <c r="T70" s="830"/>
      <c r="U70" s="830"/>
      <c r="V70" s="830">
        <v>1893</v>
      </c>
      <c r="W70" s="830"/>
      <c r="X70" s="830"/>
      <c r="Y70" s="830"/>
      <c r="Z70" s="830"/>
      <c r="AA70" s="830">
        <v>648</v>
      </c>
      <c r="AB70" s="830"/>
      <c r="AC70" s="830"/>
      <c r="AD70" s="830"/>
      <c r="AE70" s="830"/>
      <c r="AF70" s="830">
        <v>7336</v>
      </c>
      <c r="AG70" s="830"/>
      <c r="AH70" s="830"/>
      <c r="AI70" s="830"/>
      <c r="AJ70" s="830"/>
      <c r="AK70" s="830" t="s">
        <v>555</v>
      </c>
      <c r="AL70" s="830"/>
      <c r="AM70" s="830"/>
      <c r="AN70" s="830"/>
      <c r="AO70" s="830"/>
      <c r="AP70" s="830">
        <v>1949</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559</v>
      </c>
      <c r="C71" s="874"/>
      <c r="D71" s="874"/>
      <c r="E71" s="874"/>
      <c r="F71" s="874"/>
      <c r="G71" s="874"/>
      <c r="H71" s="874"/>
      <c r="I71" s="874"/>
      <c r="J71" s="874"/>
      <c r="K71" s="874"/>
      <c r="L71" s="874"/>
      <c r="M71" s="874"/>
      <c r="N71" s="874"/>
      <c r="O71" s="874"/>
      <c r="P71" s="875"/>
      <c r="Q71" s="876">
        <v>411</v>
      </c>
      <c r="R71" s="830"/>
      <c r="S71" s="830"/>
      <c r="T71" s="830"/>
      <c r="U71" s="830"/>
      <c r="V71" s="830">
        <v>356</v>
      </c>
      <c r="W71" s="830"/>
      <c r="X71" s="830"/>
      <c r="Y71" s="830"/>
      <c r="Z71" s="830"/>
      <c r="AA71" s="830">
        <v>55</v>
      </c>
      <c r="AB71" s="830"/>
      <c r="AC71" s="830"/>
      <c r="AD71" s="830"/>
      <c r="AE71" s="830"/>
      <c r="AF71" s="830">
        <v>55</v>
      </c>
      <c r="AG71" s="830"/>
      <c r="AH71" s="830"/>
      <c r="AI71" s="830"/>
      <c r="AJ71" s="830"/>
      <c r="AK71" s="830">
        <v>57</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560</v>
      </c>
      <c r="C72" s="874"/>
      <c r="D72" s="874"/>
      <c r="E72" s="874"/>
      <c r="F72" s="874"/>
      <c r="G72" s="874"/>
      <c r="H72" s="874"/>
      <c r="I72" s="874"/>
      <c r="J72" s="874"/>
      <c r="K72" s="874"/>
      <c r="L72" s="874"/>
      <c r="M72" s="874"/>
      <c r="N72" s="874"/>
      <c r="O72" s="874"/>
      <c r="P72" s="875"/>
      <c r="Q72" s="876">
        <v>731</v>
      </c>
      <c r="R72" s="830"/>
      <c r="S72" s="830"/>
      <c r="T72" s="830"/>
      <c r="U72" s="830"/>
      <c r="V72" s="830">
        <v>678</v>
      </c>
      <c r="W72" s="830"/>
      <c r="X72" s="830"/>
      <c r="Y72" s="830"/>
      <c r="Z72" s="830"/>
      <c r="AA72" s="830">
        <v>52</v>
      </c>
      <c r="AB72" s="830"/>
      <c r="AC72" s="830"/>
      <c r="AD72" s="830"/>
      <c r="AE72" s="830"/>
      <c r="AF72" s="830">
        <v>52</v>
      </c>
      <c r="AG72" s="830"/>
      <c r="AH72" s="830"/>
      <c r="AI72" s="830"/>
      <c r="AJ72" s="830"/>
      <c r="AK72" s="830">
        <v>12</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561</v>
      </c>
      <c r="C73" s="874"/>
      <c r="D73" s="874"/>
      <c r="E73" s="874"/>
      <c r="F73" s="874"/>
      <c r="G73" s="874"/>
      <c r="H73" s="874"/>
      <c r="I73" s="874"/>
      <c r="J73" s="874"/>
      <c r="K73" s="874"/>
      <c r="L73" s="874"/>
      <c r="M73" s="874"/>
      <c r="N73" s="874"/>
      <c r="O73" s="874"/>
      <c r="P73" s="875"/>
      <c r="Q73" s="876">
        <v>179788</v>
      </c>
      <c r="R73" s="830"/>
      <c r="S73" s="830"/>
      <c r="T73" s="830"/>
      <c r="U73" s="830"/>
      <c r="V73" s="830">
        <v>174350</v>
      </c>
      <c r="W73" s="830"/>
      <c r="X73" s="830"/>
      <c r="Y73" s="830"/>
      <c r="Z73" s="830"/>
      <c r="AA73" s="830">
        <v>5437</v>
      </c>
      <c r="AB73" s="830"/>
      <c r="AC73" s="830"/>
      <c r="AD73" s="830"/>
      <c r="AE73" s="830"/>
      <c r="AF73" s="830">
        <v>5433</v>
      </c>
      <c r="AG73" s="830"/>
      <c r="AH73" s="830"/>
      <c r="AI73" s="830"/>
      <c r="AJ73" s="830"/>
      <c r="AK73" s="830">
        <v>2748</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562</v>
      </c>
      <c r="C74" s="874"/>
      <c r="D74" s="874"/>
      <c r="E74" s="874"/>
      <c r="F74" s="874"/>
      <c r="G74" s="874"/>
      <c r="H74" s="874"/>
      <c r="I74" s="874"/>
      <c r="J74" s="874"/>
      <c r="K74" s="874"/>
      <c r="L74" s="874"/>
      <c r="M74" s="874"/>
      <c r="N74" s="874"/>
      <c r="O74" s="874"/>
      <c r="P74" s="875"/>
      <c r="Q74" s="876">
        <v>827</v>
      </c>
      <c r="R74" s="830"/>
      <c r="S74" s="830"/>
      <c r="T74" s="830"/>
      <c r="U74" s="830"/>
      <c r="V74" s="830">
        <v>804</v>
      </c>
      <c r="W74" s="830"/>
      <c r="X74" s="830"/>
      <c r="Y74" s="830"/>
      <c r="Z74" s="830"/>
      <c r="AA74" s="830">
        <v>23</v>
      </c>
      <c r="AB74" s="830"/>
      <c r="AC74" s="830"/>
      <c r="AD74" s="830"/>
      <c r="AE74" s="830"/>
      <c r="AF74" s="830">
        <v>23</v>
      </c>
      <c r="AG74" s="830"/>
      <c r="AH74" s="830"/>
      <c r="AI74" s="830"/>
      <c r="AJ74" s="830"/>
      <c r="AK74" s="830">
        <v>31</v>
      </c>
      <c r="AL74" s="830"/>
      <c r="AM74" s="830"/>
      <c r="AN74" s="830"/>
      <c r="AO74" s="830"/>
      <c r="AP74" s="830" t="s">
        <v>555</v>
      </c>
      <c r="AQ74" s="830"/>
      <c r="AR74" s="830"/>
      <c r="AS74" s="830"/>
      <c r="AT74" s="830"/>
      <c r="AU74" s="830" t="s">
        <v>555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563</v>
      </c>
      <c r="C75" s="874"/>
      <c r="D75" s="874"/>
      <c r="E75" s="874"/>
      <c r="F75" s="874"/>
      <c r="G75" s="874"/>
      <c r="H75" s="874"/>
      <c r="I75" s="874"/>
      <c r="J75" s="874"/>
      <c r="K75" s="874"/>
      <c r="L75" s="874"/>
      <c r="M75" s="874"/>
      <c r="N75" s="874"/>
      <c r="O75" s="874"/>
      <c r="P75" s="875"/>
      <c r="Q75" s="877">
        <v>6810</v>
      </c>
      <c r="R75" s="878"/>
      <c r="S75" s="878"/>
      <c r="T75" s="878"/>
      <c r="U75" s="834"/>
      <c r="V75" s="879">
        <v>6346</v>
      </c>
      <c r="W75" s="878"/>
      <c r="X75" s="878"/>
      <c r="Y75" s="878"/>
      <c r="Z75" s="834"/>
      <c r="AA75" s="879">
        <v>464</v>
      </c>
      <c r="AB75" s="878"/>
      <c r="AC75" s="878"/>
      <c r="AD75" s="878"/>
      <c r="AE75" s="834"/>
      <c r="AF75" s="879">
        <v>464</v>
      </c>
      <c r="AG75" s="878"/>
      <c r="AH75" s="878"/>
      <c r="AI75" s="878"/>
      <c r="AJ75" s="834"/>
      <c r="AK75" s="879">
        <v>800</v>
      </c>
      <c r="AL75" s="878"/>
      <c r="AM75" s="878"/>
      <c r="AN75" s="878"/>
      <c r="AO75" s="834"/>
      <c r="AP75" s="879" t="s">
        <v>555</v>
      </c>
      <c r="AQ75" s="878"/>
      <c r="AR75" s="878"/>
      <c r="AS75" s="878"/>
      <c r="AT75" s="834"/>
      <c r="AU75" s="879" t="s">
        <v>555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564</v>
      </c>
      <c r="C76" s="874"/>
      <c r="D76" s="874"/>
      <c r="E76" s="874"/>
      <c r="F76" s="874"/>
      <c r="G76" s="874"/>
      <c r="H76" s="874"/>
      <c r="I76" s="874"/>
      <c r="J76" s="874"/>
      <c r="K76" s="874"/>
      <c r="L76" s="874"/>
      <c r="M76" s="874"/>
      <c r="N76" s="874"/>
      <c r="O76" s="874"/>
      <c r="P76" s="875"/>
      <c r="Q76" s="877">
        <v>9</v>
      </c>
      <c r="R76" s="878"/>
      <c r="S76" s="878"/>
      <c r="T76" s="878"/>
      <c r="U76" s="834"/>
      <c r="V76" s="879">
        <v>6</v>
      </c>
      <c r="W76" s="878"/>
      <c r="X76" s="878"/>
      <c r="Y76" s="878"/>
      <c r="Z76" s="834"/>
      <c r="AA76" s="879">
        <v>3</v>
      </c>
      <c r="AB76" s="878"/>
      <c r="AC76" s="878"/>
      <c r="AD76" s="878"/>
      <c r="AE76" s="834"/>
      <c r="AF76" s="879">
        <v>3</v>
      </c>
      <c r="AG76" s="878"/>
      <c r="AH76" s="878"/>
      <c r="AI76" s="878"/>
      <c r="AJ76" s="834"/>
      <c r="AK76" s="879">
        <v>2</v>
      </c>
      <c r="AL76" s="878"/>
      <c r="AM76" s="878"/>
      <c r="AN76" s="878"/>
      <c r="AO76" s="834"/>
      <c r="AP76" s="879" t="s">
        <v>555</v>
      </c>
      <c r="AQ76" s="878"/>
      <c r="AR76" s="878"/>
      <c r="AS76" s="878"/>
      <c r="AT76" s="834"/>
      <c r="AU76" s="879" t="s">
        <v>555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565</v>
      </c>
      <c r="C77" s="874"/>
      <c r="D77" s="874"/>
      <c r="E77" s="874"/>
      <c r="F77" s="874"/>
      <c r="G77" s="874"/>
      <c r="H77" s="874"/>
      <c r="I77" s="874"/>
      <c r="J77" s="874"/>
      <c r="K77" s="874"/>
      <c r="L77" s="874"/>
      <c r="M77" s="874"/>
      <c r="N77" s="874"/>
      <c r="O77" s="874"/>
      <c r="P77" s="875"/>
      <c r="Q77" s="877">
        <v>113</v>
      </c>
      <c r="R77" s="878"/>
      <c r="S77" s="878"/>
      <c r="T77" s="878"/>
      <c r="U77" s="834"/>
      <c r="V77" s="879">
        <v>113</v>
      </c>
      <c r="W77" s="878"/>
      <c r="X77" s="878"/>
      <c r="Y77" s="878"/>
      <c r="Z77" s="834"/>
      <c r="AA77" s="879">
        <v>0</v>
      </c>
      <c r="AB77" s="878"/>
      <c r="AC77" s="878"/>
      <c r="AD77" s="878"/>
      <c r="AE77" s="834"/>
      <c r="AF77" s="879">
        <v>0</v>
      </c>
      <c r="AG77" s="878"/>
      <c r="AH77" s="878"/>
      <c r="AI77" s="878"/>
      <c r="AJ77" s="834"/>
      <c r="AK77" s="879">
        <v>3</v>
      </c>
      <c r="AL77" s="878"/>
      <c r="AM77" s="878"/>
      <c r="AN77" s="878"/>
      <c r="AO77" s="834"/>
      <c r="AP77" s="879" t="s">
        <v>555</v>
      </c>
      <c r="AQ77" s="878"/>
      <c r="AR77" s="878"/>
      <c r="AS77" s="878"/>
      <c r="AT77" s="834"/>
      <c r="AU77" s="879" t="s">
        <v>555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13583</v>
      </c>
      <c r="AG88" s="844"/>
      <c r="AH88" s="844"/>
      <c r="AI88" s="844"/>
      <c r="AJ88" s="844"/>
      <c r="AK88" s="841"/>
      <c r="AL88" s="841"/>
      <c r="AM88" s="841"/>
      <c r="AN88" s="841"/>
      <c r="AO88" s="841"/>
      <c r="AP88" s="844">
        <v>5233</v>
      </c>
      <c r="AQ88" s="844"/>
      <c r="AR88" s="844"/>
      <c r="AS88" s="844"/>
      <c r="AT88" s="844"/>
      <c r="AU88" s="844">
        <v>214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149</v>
      </c>
      <c r="CS102" s="852"/>
      <c r="CT102" s="852"/>
      <c r="CU102" s="852"/>
      <c r="CV102" s="891"/>
      <c r="CW102" s="890">
        <v>28</v>
      </c>
      <c r="CX102" s="852"/>
      <c r="CY102" s="852"/>
      <c r="CZ102" s="852"/>
      <c r="DA102" s="891"/>
      <c r="DB102" s="890" t="s">
        <v>575</v>
      </c>
      <c r="DC102" s="852"/>
      <c r="DD102" s="852"/>
      <c r="DE102" s="852"/>
      <c r="DF102" s="891"/>
      <c r="DG102" s="890" t="s">
        <v>575</v>
      </c>
      <c r="DH102" s="852"/>
      <c r="DI102" s="852"/>
      <c r="DJ102" s="852"/>
      <c r="DK102" s="891"/>
      <c r="DL102" s="890" t="s">
        <v>575</v>
      </c>
      <c r="DM102" s="852"/>
      <c r="DN102" s="852"/>
      <c r="DO102" s="852"/>
      <c r="DP102" s="891"/>
      <c r="DQ102" s="890" t="s">
        <v>575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1477710</v>
      </c>
      <c r="AB110" s="900"/>
      <c r="AC110" s="900"/>
      <c r="AD110" s="900"/>
      <c r="AE110" s="901"/>
      <c r="AF110" s="902">
        <v>1372759</v>
      </c>
      <c r="AG110" s="900"/>
      <c r="AH110" s="900"/>
      <c r="AI110" s="900"/>
      <c r="AJ110" s="901"/>
      <c r="AK110" s="902">
        <v>1197338</v>
      </c>
      <c r="AL110" s="900"/>
      <c r="AM110" s="900"/>
      <c r="AN110" s="900"/>
      <c r="AO110" s="901"/>
      <c r="AP110" s="903">
        <v>14.5</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11510886</v>
      </c>
      <c r="BR110" s="931"/>
      <c r="BS110" s="931"/>
      <c r="BT110" s="931"/>
      <c r="BU110" s="931"/>
      <c r="BV110" s="931">
        <v>11895655</v>
      </c>
      <c r="BW110" s="931"/>
      <c r="BX110" s="931"/>
      <c r="BY110" s="931"/>
      <c r="BZ110" s="931"/>
      <c r="CA110" s="931">
        <v>12349651</v>
      </c>
      <c r="CB110" s="931"/>
      <c r="CC110" s="931"/>
      <c r="CD110" s="931"/>
      <c r="CE110" s="931"/>
      <c r="CF110" s="944">
        <v>149.5</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4538638</v>
      </c>
      <c r="BR112" s="926"/>
      <c r="BS112" s="926"/>
      <c r="BT112" s="926"/>
      <c r="BU112" s="926"/>
      <c r="BV112" s="926">
        <v>4513554</v>
      </c>
      <c r="BW112" s="926"/>
      <c r="BX112" s="926"/>
      <c r="BY112" s="926"/>
      <c r="BZ112" s="926"/>
      <c r="CA112" s="926">
        <v>3810613</v>
      </c>
      <c r="CB112" s="926"/>
      <c r="CC112" s="926"/>
      <c r="CD112" s="926"/>
      <c r="CE112" s="926"/>
      <c r="CF112" s="920">
        <v>46.1</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515885</v>
      </c>
      <c r="AB113" s="938"/>
      <c r="AC113" s="938"/>
      <c r="AD113" s="938"/>
      <c r="AE113" s="939"/>
      <c r="AF113" s="940">
        <v>478205</v>
      </c>
      <c r="AG113" s="938"/>
      <c r="AH113" s="938"/>
      <c r="AI113" s="938"/>
      <c r="AJ113" s="939"/>
      <c r="AK113" s="940">
        <v>257287</v>
      </c>
      <c r="AL113" s="938"/>
      <c r="AM113" s="938"/>
      <c r="AN113" s="938"/>
      <c r="AO113" s="939"/>
      <c r="AP113" s="941">
        <v>3.1</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228722</v>
      </c>
      <c r="BR113" s="926"/>
      <c r="BS113" s="926"/>
      <c r="BT113" s="926"/>
      <c r="BU113" s="926"/>
      <c r="BV113" s="926">
        <v>166107</v>
      </c>
      <c r="BW113" s="926"/>
      <c r="BX113" s="926"/>
      <c r="BY113" s="926"/>
      <c r="BZ113" s="926"/>
      <c r="CA113" s="926">
        <v>213761</v>
      </c>
      <c r="CB113" s="926"/>
      <c r="CC113" s="926"/>
      <c r="CD113" s="926"/>
      <c r="CE113" s="926"/>
      <c r="CF113" s="920">
        <v>2.6</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69366</v>
      </c>
      <c r="AB114" s="959"/>
      <c r="AC114" s="959"/>
      <c r="AD114" s="959"/>
      <c r="AE114" s="960"/>
      <c r="AF114" s="961">
        <v>77638</v>
      </c>
      <c r="AG114" s="959"/>
      <c r="AH114" s="959"/>
      <c r="AI114" s="959"/>
      <c r="AJ114" s="960"/>
      <c r="AK114" s="961">
        <v>55937</v>
      </c>
      <c r="AL114" s="959"/>
      <c r="AM114" s="959"/>
      <c r="AN114" s="959"/>
      <c r="AO114" s="960"/>
      <c r="AP114" s="962">
        <v>0.7</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1055936</v>
      </c>
      <c r="BR114" s="926"/>
      <c r="BS114" s="926"/>
      <c r="BT114" s="926"/>
      <c r="BU114" s="926"/>
      <c r="BV114" s="926">
        <v>1107148</v>
      </c>
      <c r="BW114" s="926"/>
      <c r="BX114" s="926"/>
      <c r="BY114" s="926"/>
      <c r="BZ114" s="926"/>
      <c r="CA114" s="926">
        <v>1103719</v>
      </c>
      <c r="CB114" s="926"/>
      <c r="CC114" s="926"/>
      <c r="CD114" s="926"/>
      <c r="CE114" s="926"/>
      <c r="CF114" s="920">
        <v>13.4</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2062961</v>
      </c>
      <c r="AB117" s="979"/>
      <c r="AC117" s="979"/>
      <c r="AD117" s="979"/>
      <c r="AE117" s="980"/>
      <c r="AF117" s="981">
        <v>1928602</v>
      </c>
      <c r="AG117" s="979"/>
      <c r="AH117" s="979"/>
      <c r="AI117" s="979"/>
      <c r="AJ117" s="980"/>
      <c r="AK117" s="981">
        <v>1510562</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445</v>
      </c>
      <c r="BP119" s="1005"/>
      <c r="BQ119" s="999">
        <v>17334182</v>
      </c>
      <c r="BR119" s="1000"/>
      <c r="BS119" s="1000"/>
      <c r="BT119" s="1000"/>
      <c r="BU119" s="1000"/>
      <c r="BV119" s="1000">
        <v>17682464</v>
      </c>
      <c r="BW119" s="1000"/>
      <c r="BX119" s="1000"/>
      <c r="BY119" s="1000"/>
      <c r="BZ119" s="1000"/>
      <c r="CA119" s="1000">
        <v>17477744</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4531193</v>
      </c>
      <c r="BR120" s="931"/>
      <c r="BS120" s="931"/>
      <c r="BT120" s="931"/>
      <c r="BU120" s="931"/>
      <c r="BV120" s="931">
        <v>5352854</v>
      </c>
      <c r="BW120" s="931"/>
      <c r="BX120" s="931"/>
      <c r="BY120" s="931"/>
      <c r="BZ120" s="931"/>
      <c r="CA120" s="931">
        <v>5195514</v>
      </c>
      <c r="CB120" s="931"/>
      <c r="CC120" s="931"/>
      <c r="CD120" s="931"/>
      <c r="CE120" s="931"/>
      <c r="CF120" s="944">
        <v>62.9</v>
      </c>
      <c r="CG120" s="945"/>
      <c r="CH120" s="945"/>
      <c r="CI120" s="945"/>
      <c r="CJ120" s="945"/>
      <c r="CK120" s="1006" t="s">
        <v>449</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2732271</v>
      </c>
      <c r="DR120" s="931"/>
      <c r="DS120" s="931"/>
      <c r="DT120" s="931"/>
      <c r="DU120" s="931"/>
      <c r="DV120" s="932">
        <v>33.1</v>
      </c>
      <c r="DW120" s="932"/>
      <c r="DX120" s="932"/>
      <c r="DY120" s="932"/>
      <c r="DZ120" s="933"/>
    </row>
    <row r="121" spans="1:130" s="218"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10132</v>
      </c>
      <c r="BR121" s="926"/>
      <c r="BS121" s="926"/>
      <c r="BT121" s="926"/>
      <c r="BU121" s="926"/>
      <c r="BV121" s="926">
        <v>8717</v>
      </c>
      <c r="BW121" s="926"/>
      <c r="BX121" s="926"/>
      <c r="BY121" s="926"/>
      <c r="BZ121" s="926"/>
      <c r="CA121" s="926">
        <v>17747</v>
      </c>
      <c r="CB121" s="926"/>
      <c r="CC121" s="926"/>
      <c r="CD121" s="926"/>
      <c r="CE121" s="926"/>
      <c r="CF121" s="920">
        <v>0.2</v>
      </c>
      <c r="CG121" s="921"/>
      <c r="CH121" s="921"/>
      <c r="CI121" s="921"/>
      <c r="CJ121" s="921"/>
      <c r="CK121" s="1009"/>
      <c r="CL121" s="1010"/>
      <c r="CM121" s="1010"/>
      <c r="CN121" s="1010"/>
      <c r="CO121" s="1011"/>
      <c r="CP121" s="1019" t="s">
        <v>143</v>
      </c>
      <c r="CQ121" s="1020"/>
      <c r="CR121" s="1020"/>
      <c r="CS121" s="1020"/>
      <c r="CT121" s="1020"/>
      <c r="CU121" s="1020"/>
      <c r="CV121" s="1020"/>
      <c r="CW121" s="1020"/>
      <c r="CX121" s="1020"/>
      <c r="CY121" s="1020"/>
      <c r="CZ121" s="1020"/>
      <c r="DA121" s="1020"/>
      <c r="DB121" s="1020"/>
      <c r="DC121" s="1020"/>
      <c r="DD121" s="1020"/>
      <c r="DE121" s="1020"/>
      <c r="DF121" s="1021"/>
      <c r="DG121" s="925">
        <v>1094166</v>
      </c>
      <c r="DH121" s="926"/>
      <c r="DI121" s="926"/>
      <c r="DJ121" s="926"/>
      <c r="DK121" s="926"/>
      <c r="DL121" s="926">
        <v>1273781</v>
      </c>
      <c r="DM121" s="926"/>
      <c r="DN121" s="926"/>
      <c r="DO121" s="926"/>
      <c r="DP121" s="926"/>
      <c r="DQ121" s="926">
        <v>1059808</v>
      </c>
      <c r="DR121" s="926"/>
      <c r="DS121" s="926"/>
      <c r="DT121" s="926"/>
      <c r="DU121" s="926"/>
      <c r="DV121" s="927">
        <v>12.8</v>
      </c>
      <c r="DW121" s="927"/>
      <c r="DX121" s="927"/>
      <c r="DY121" s="927"/>
      <c r="DZ121" s="928"/>
    </row>
    <row r="122" spans="1:130" s="218"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11185684</v>
      </c>
      <c r="BR122" s="1000"/>
      <c r="BS122" s="1000"/>
      <c r="BT122" s="1000"/>
      <c r="BU122" s="1000"/>
      <c r="BV122" s="1000">
        <v>10975078</v>
      </c>
      <c r="BW122" s="1000"/>
      <c r="BX122" s="1000"/>
      <c r="BY122" s="1000"/>
      <c r="BZ122" s="1000"/>
      <c r="CA122" s="1000">
        <v>10600691</v>
      </c>
      <c r="CB122" s="1000"/>
      <c r="CC122" s="1000"/>
      <c r="CD122" s="1000"/>
      <c r="CE122" s="1000"/>
      <c r="CF122" s="1017">
        <v>128.30000000000001</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15719</v>
      </c>
      <c r="DR122" s="926"/>
      <c r="DS122" s="926"/>
      <c r="DT122" s="926"/>
      <c r="DU122" s="926"/>
      <c r="DV122" s="927">
        <v>0.2</v>
      </c>
      <c r="DW122" s="927"/>
      <c r="DX122" s="927"/>
      <c r="DY122" s="927"/>
      <c r="DZ122" s="928"/>
    </row>
    <row r="123" spans="1:130" s="218"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3">
        <v>15727009</v>
      </c>
      <c r="BR123" s="1064"/>
      <c r="BS123" s="1064"/>
      <c r="BT123" s="1064"/>
      <c r="BU123" s="1064"/>
      <c r="BV123" s="1064">
        <v>16336649</v>
      </c>
      <c r="BW123" s="1064"/>
      <c r="BX123" s="1064"/>
      <c r="BY123" s="1064"/>
      <c r="BZ123" s="1064"/>
      <c r="CA123" s="1064">
        <v>15813952</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v>2815</v>
      </c>
      <c r="DR123" s="959"/>
      <c r="DS123" s="959"/>
      <c r="DT123" s="959"/>
      <c r="DU123" s="960"/>
      <c r="DV123" s="962">
        <v>0</v>
      </c>
      <c r="DW123" s="963"/>
      <c r="DX123" s="963"/>
      <c r="DY123" s="963"/>
      <c r="DZ123" s="964"/>
    </row>
    <row r="124" spans="1:130" s="218"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19.899999999999999</v>
      </c>
      <c r="BR124" s="1027"/>
      <c r="BS124" s="1027"/>
      <c r="BT124" s="1027"/>
      <c r="BU124" s="1027"/>
      <c r="BV124" s="1027">
        <v>16.600000000000001</v>
      </c>
      <c r="BW124" s="1027"/>
      <c r="BX124" s="1027"/>
      <c r="BY124" s="1027"/>
      <c r="BZ124" s="1027"/>
      <c r="CA124" s="1027">
        <v>20.100000000000001</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3444472</v>
      </c>
      <c r="DH124" s="986"/>
      <c r="DI124" s="986"/>
      <c r="DJ124" s="986"/>
      <c r="DK124" s="987"/>
      <c r="DL124" s="985">
        <v>3239773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1535</v>
      </c>
      <c r="AB128" s="1046"/>
      <c r="AC128" s="1046"/>
      <c r="AD128" s="1046"/>
      <c r="AE128" s="1047"/>
      <c r="AF128" s="1048">
        <v>1520</v>
      </c>
      <c r="AG128" s="1046"/>
      <c r="AH128" s="1046"/>
      <c r="AI128" s="1046"/>
      <c r="AJ128" s="1047"/>
      <c r="AK128" s="1048">
        <v>4697</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13.48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9058885</v>
      </c>
      <c r="AB129" s="959"/>
      <c r="AC129" s="959"/>
      <c r="AD129" s="959"/>
      <c r="AE129" s="960"/>
      <c r="AF129" s="961">
        <v>9093792</v>
      </c>
      <c r="AG129" s="959"/>
      <c r="AH129" s="959"/>
      <c r="AI129" s="959"/>
      <c r="AJ129" s="960"/>
      <c r="AK129" s="961">
        <v>9185827</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18.48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989783</v>
      </c>
      <c r="AB130" s="959"/>
      <c r="AC130" s="959"/>
      <c r="AD130" s="959"/>
      <c r="AE130" s="960"/>
      <c r="AF130" s="961">
        <v>1001713</v>
      </c>
      <c r="AG130" s="959"/>
      <c r="AH130" s="959"/>
      <c r="AI130" s="959"/>
      <c r="AJ130" s="960"/>
      <c r="AK130" s="961">
        <v>923790</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10.5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8069102</v>
      </c>
      <c r="AB131" s="986"/>
      <c r="AC131" s="986"/>
      <c r="AD131" s="986"/>
      <c r="AE131" s="987"/>
      <c r="AF131" s="985">
        <v>8092079</v>
      </c>
      <c r="AG131" s="986"/>
      <c r="AH131" s="986"/>
      <c r="AI131" s="986"/>
      <c r="AJ131" s="987"/>
      <c r="AK131" s="985">
        <v>8262037</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20.100000000000001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13.28082109</v>
      </c>
      <c r="AB132" s="1097"/>
      <c r="AC132" s="1097"/>
      <c r="AD132" s="1097"/>
      <c r="AE132" s="1098"/>
      <c r="AF132" s="1099">
        <v>11.43549142</v>
      </c>
      <c r="AG132" s="1097"/>
      <c r="AH132" s="1097"/>
      <c r="AI132" s="1097"/>
      <c r="AJ132" s="1098"/>
      <c r="AK132" s="1099">
        <v>7.0451754209999997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13</v>
      </c>
      <c r="AB133" s="1080"/>
      <c r="AC133" s="1080"/>
      <c r="AD133" s="1080"/>
      <c r="AE133" s="1081"/>
      <c r="AF133" s="1079">
        <v>12.5</v>
      </c>
      <c r="AG133" s="1080"/>
      <c r="AH133" s="1080"/>
      <c r="AI133" s="1080"/>
      <c r="AJ133" s="1081"/>
      <c r="AK133" s="1079">
        <v>10.5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7kq3mthFVlWK0ulGQKCUWcZdtBqEm8qIkdyfOZYnWuOcXEZsCVdxO7DYeE0CXbvtjWYmRmkVN2B0T2AQ4CL9Q==" saltValue="viRxPXpO6+qXdTK4gM7X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tabSelected="1" zoomScale="70" zoomScaleNormal="70" workbookViewId="0">
      <selection activeCell="AV25" sqref="AV2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fy+narXtMH6f7LbwIsr7iAyqJHgBisHAu2y89hH6c1gAO25X+AxOWCY9oUmYetTFk5iM16NqbEc3dK5iyazYw==" saltValue="Z8lYQVXQDCtX6K4r5t4h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topLeftCell="BH24"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wKXKCS/dnVMlM+KSfwNnH5zamuKmgUAro2QYlDAiIVe/j1QP+u2hIutziQ+aYjPaiTeRg8whecD+uQrPx46VQ==" saltValue="ZirnAVNv1xFINYzE/IiU0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zoomScale="70" zoomScaleNormal="70" workbookViewId="0">
      <selection activeCell="A17" sqref="A17"/>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2336200</v>
      </c>
      <c r="AP9" s="269">
        <v>76778</v>
      </c>
      <c r="AQ9" s="270">
        <v>117270</v>
      </c>
      <c r="AR9" s="271">
        <v>-34.5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659462</v>
      </c>
      <c r="AP10" s="272">
        <v>21673</v>
      </c>
      <c r="AQ10" s="273">
        <v>10490</v>
      </c>
      <c r="AR10" s="274">
        <v>106.6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13348</v>
      </c>
      <c r="AP11" s="272">
        <v>439</v>
      </c>
      <c r="AQ11" s="273">
        <v>1802</v>
      </c>
      <c r="AR11" s="274">
        <v>-75.599999999999994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3</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170249</v>
      </c>
      <c r="AP13" s="272">
        <v>5595</v>
      </c>
      <c r="AQ13" s="273">
        <v>4482</v>
      </c>
      <c r="AR13" s="274">
        <v>24.8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70215</v>
      </c>
      <c r="AP14" s="272">
        <v>2308</v>
      </c>
      <c r="AQ14" s="273">
        <v>2749</v>
      </c>
      <c r="AR14" s="274">
        <v>-16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-126712</v>
      </c>
      <c r="AP15" s="272">
        <v>-4164</v>
      </c>
      <c r="AQ15" s="273">
        <v>-7399</v>
      </c>
      <c r="AR15" s="274">
        <v>-43.7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3122762</v>
      </c>
      <c r="AP16" s="272">
        <v>102628</v>
      </c>
      <c r="AQ16" s="273">
        <v>129397</v>
      </c>
      <c r="AR16" s="274">
        <v>-20.7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8.35</v>
      </c>
      <c r="AP21" s="286">
        <v>11.07</v>
      </c>
      <c r="AQ21" s="287">
        <v>-2.72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93.5</v>
      </c>
      <c r="AP22" s="291">
        <v>97.2</v>
      </c>
      <c r="AQ22" s="292">
        <v>-3.7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1197338</v>
      </c>
      <c r="AP32" s="300">
        <v>39350</v>
      </c>
      <c r="AQ32" s="301">
        <v>74841</v>
      </c>
      <c r="AR32" s="302">
        <v>-47.4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257287</v>
      </c>
      <c r="AP35" s="300">
        <v>8456</v>
      </c>
      <c r="AQ35" s="301">
        <v>16683</v>
      </c>
      <c r="AR35" s="302">
        <v>-49.3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55937</v>
      </c>
      <c r="AP36" s="300">
        <v>1838</v>
      </c>
      <c r="AQ36" s="301">
        <v>2411</v>
      </c>
      <c r="AR36" s="302">
        <v>-23.8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491</v>
      </c>
      <c r="AP37" s="300" t="s">
        <v>491</v>
      </c>
      <c r="AQ37" s="301">
        <v>548</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7</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-4697</v>
      </c>
      <c r="AP39" s="300">
        <v>-154</v>
      </c>
      <c r="AQ39" s="301">
        <v>-3756</v>
      </c>
      <c r="AR39" s="302">
        <v>-95.9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-923790</v>
      </c>
      <c r="AP40" s="300">
        <v>-30360</v>
      </c>
      <c r="AQ40" s="301">
        <v>-63247</v>
      </c>
      <c r="AR40" s="302">
        <v>-52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582075</v>
      </c>
      <c r="AP41" s="300">
        <v>19130</v>
      </c>
      <c r="AQ41" s="301">
        <v>27488</v>
      </c>
      <c r="AR41" s="302">
        <v>-30.4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1604010</v>
      </c>
      <c r="AN51" s="322">
        <v>49309</v>
      </c>
      <c r="AO51" s="323">
        <v>-48.9</v>
      </c>
      <c r="AP51" s="324">
        <v>92632</v>
      </c>
      <c r="AQ51" s="325">
        <v>-1.5</v>
      </c>
      <c r="AR51" s="326">
        <v>-47.4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473680</v>
      </c>
      <c r="AN52" s="330">
        <v>14561</v>
      </c>
      <c r="AO52" s="331">
        <v>-55.1</v>
      </c>
      <c r="AP52" s="332">
        <v>47978</v>
      </c>
      <c r="AQ52" s="333">
        <v>-2</v>
      </c>
      <c r="AR52" s="334">
        <v>-53.1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1748860</v>
      </c>
      <c r="AN53" s="322">
        <v>54695</v>
      </c>
      <c r="AO53" s="323">
        <v>10.9</v>
      </c>
      <c r="AP53" s="324">
        <v>96469</v>
      </c>
      <c r="AQ53" s="325">
        <v>4.0999999999999996</v>
      </c>
      <c r="AR53" s="326">
        <v>6.8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332467</v>
      </c>
      <c r="AN54" s="330">
        <v>10398</v>
      </c>
      <c r="AO54" s="331">
        <v>-28.6</v>
      </c>
      <c r="AP54" s="332">
        <v>49775</v>
      </c>
      <c r="AQ54" s="333">
        <v>3.7</v>
      </c>
      <c r="AR54" s="334">
        <v>-32.299999999999997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1460024</v>
      </c>
      <c r="AN55" s="322">
        <v>46266</v>
      </c>
      <c r="AO55" s="323">
        <v>-15.4</v>
      </c>
      <c r="AP55" s="324">
        <v>85743</v>
      </c>
      <c r="AQ55" s="325">
        <v>-11.1</v>
      </c>
      <c r="AR55" s="326">
        <v>-4.3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557689</v>
      </c>
      <c r="AN56" s="330">
        <v>17672</v>
      </c>
      <c r="AO56" s="331">
        <v>70</v>
      </c>
      <c r="AP56" s="332">
        <v>45231</v>
      </c>
      <c r="AQ56" s="333">
        <v>-9.1</v>
      </c>
      <c r="AR56" s="334">
        <v>79.099999999999994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2938801</v>
      </c>
      <c r="AN57" s="322">
        <v>94791</v>
      </c>
      <c r="AO57" s="323">
        <v>104.9</v>
      </c>
      <c r="AP57" s="324">
        <v>92509</v>
      </c>
      <c r="AQ57" s="325">
        <v>7.9</v>
      </c>
      <c r="AR57" s="326">
        <v>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901463</v>
      </c>
      <c r="AN58" s="330">
        <v>29077</v>
      </c>
      <c r="AO58" s="331">
        <v>64.5</v>
      </c>
      <c r="AP58" s="332">
        <v>52274</v>
      </c>
      <c r="AQ58" s="333">
        <v>15.6</v>
      </c>
      <c r="AR58" s="334">
        <v>48.9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2700485</v>
      </c>
      <c r="AN59" s="322">
        <v>88750</v>
      </c>
      <c r="AO59" s="323">
        <v>-6.4</v>
      </c>
      <c r="AP59" s="324">
        <v>98544</v>
      </c>
      <c r="AQ59" s="325">
        <v>6.5</v>
      </c>
      <c r="AR59" s="326">
        <v>-12.9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1081383</v>
      </c>
      <c r="AN60" s="330">
        <v>35539</v>
      </c>
      <c r="AO60" s="331">
        <v>22.2</v>
      </c>
      <c r="AP60" s="332">
        <v>55816</v>
      </c>
      <c r="AQ60" s="333">
        <v>6.8</v>
      </c>
      <c r="AR60" s="334">
        <v>15.4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2090436</v>
      </c>
      <c r="AN61" s="337">
        <v>66762</v>
      </c>
      <c r="AO61" s="338">
        <v>9</v>
      </c>
      <c r="AP61" s="339">
        <v>93179</v>
      </c>
      <c r="AQ61" s="340">
        <v>1.2</v>
      </c>
      <c r="AR61" s="326">
        <v>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669336</v>
      </c>
      <c r="AN62" s="330">
        <v>21449</v>
      </c>
      <c r="AO62" s="331">
        <v>14.6</v>
      </c>
      <c r="AP62" s="332">
        <v>50215</v>
      </c>
      <c r="AQ62" s="333">
        <v>3</v>
      </c>
      <c r="AR62" s="334">
        <v>11.6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OEBtE/W+3JnrogPczAZwpWEkoLS8nrOylG1VrCDkMEiWlBlmWOZZxIhVa67o+0n1DcGrBNjLsGCViqSbdYR7Q==" saltValue="oix7hJa/Va/eRxKgj+nM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topLeftCell="A73" zoomScale="90" zoomScaleNormal="90" workbookViewId="0">
      <selection activeCell="AG103" sqref="AG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8xSqfJyo6SfF5YOKSZVD0oxciojZuKjWwhj9jsFjGsGb8nwoK5WYkg2y3kAJew7t7eEnjmS7JNfV/Vqp99KJuw==" saltValue="wx+1F2DhfhPbuPCLFPF4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zoomScale="90" zoomScaleNormal="90" workbookViewId="0">
      <selection activeCell="AE102" sqref="AE10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kHasn+M6ypx+q9ExbrF2T5GAr0aIh1CmXCCgxJP+dlTFYUhk+cUD6dXF7m0MTOlv6uBn2QDqy1+EaP6wteE4+Q==" saltValue="OOdFajoBek0BYXW4mx1j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zoomScale="80" zoomScaleNormal="8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13.48</v>
      </c>
      <c r="G47" s="12">
        <v>17.47</v>
      </c>
      <c r="H47" s="12">
        <v>27.36</v>
      </c>
      <c r="I47" s="12">
        <v>28.07</v>
      </c>
      <c r="J47" s="13">
        <v>23.08</v>
      </c>
    </row>
    <row r="48" spans="2:10" ht="57.75" customHeight="1" x14ac:dyDescent="0.15">
      <c r="B48" s="14"/>
      <c r="C48" s="1141" t="s">
        <v>4</v>
      </c>
      <c r="D48" s="1141"/>
      <c r="E48" s="1142"/>
      <c r="F48" s="15">
        <v>9.25</v>
      </c>
      <c r="G48" s="16">
        <v>18.46</v>
      </c>
      <c r="H48" s="16">
        <v>11.43</v>
      </c>
      <c r="I48" s="16">
        <v>11</v>
      </c>
      <c r="J48" s="17">
        <v>11.53</v>
      </c>
    </row>
    <row r="49" spans="2:10" ht="57.75" customHeight="1" thickBot="1" x14ac:dyDescent="0.2">
      <c r="B49" s="18"/>
      <c r="C49" s="1143" t="s">
        <v>5</v>
      </c>
      <c r="D49" s="1143"/>
      <c r="E49" s="1144"/>
      <c r="F49" s="19">
        <v>4.99</v>
      </c>
      <c r="G49" s="20">
        <v>13.96</v>
      </c>
      <c r="H49" s="20">
        <v>1.77</v>
      </c>
      <c r="I49" s="20">
        <v>0.43</v>
      </c>
      <c r="J49" s="21" t="s">
        <v>534</v>
      </c>
    </row>
    <row r="50" spans="2:10" x14ac:dyDescent="0.15"/>
  </sheetData>
  <sheetProtection algorithmName="SHA-512" hashValue="nAFiP3x6T98Lm3aweRC4kM++qQqJmns5SwZDWkTU2PdTPiFRVZOGuREF00pnQ3EYuArT5lbmfAW0gj+DEVpsgg==" saltValue="iYFojuDStwk5plXJ4Qxj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公太</cp:lastModifiedBy>
  <cp:lastPrinted>2026-03-16T23:55:24Z</cp:lastPrinted>
  <dcterms:created xsi:type="dcterms:W3CDTF">2026-02-23T04:22:26Z</dcterms:created>
  <dcterms:modified xsi:type="dcterms:W3CDTF">2026-03-16T23:58:20Z</dcterms:modified>
  <cp:category/>
</cp:coreProperties>
</file>