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8800" windowHeight="11460"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BE38" i="10"/>
  <c r="AM38" i="10"/>
  <c r="BE37" i="10"/>
  <c r="AM37" i="10"/>
  <c r="C34" i="10"/>
  <c r="C35" i="10" s="1"/>
  <c r="C36" i="10" s="1"/>
  <c r="C37" i="10" l="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l="1"/>
  <c r="AM35" i="10" l="1"/>
  <c r="AM36" i="10" s="1"/>
  <c r="BE34" i="10"/>
  <c r="BE35" i="10" s="1"/>
  <c r="BE36" i="10" s="1"/>
  <c r="BW34" i="10" l="1"/>
  <c r="BW35" i="10" s="1"/>
  <c r="BW36" i="10" s="1"/>
  <c r="BW37" i="10" s="1"/>
  <c r="BW38" i="10" s="1"/>
  <c r="BW39" i="10" s="1"/>
  <c r="CO34" i="10" s="1"/>
  <c r="CO35" i="10" s="1"/>
  <c r="CO36" i="10" s="1"/>
  <c r="CO37" i="10" s="1"/>
  <c r="CO38" i="10" s="1"/>
</calcChain>
</file>

<file path=xl/sharedStrings.xml><?xml version="1.0" encoding="utf-8"?>
<sst xmlns="http://schemas.openxmlformats.org/spreadsheetml/2006/main" count="1092" uniqueCount="642">
  <si>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</si>
  <si>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</si>
  <si>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</si>
  <si>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</si>
  <si>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</si>
  <si>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</si>
  <si>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</si>
  <si>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</si>
  <si>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</si>
  <si>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</si>
  <si>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</si>
  <si>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</si>
  <si>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</si>
  <si>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</si>
  <si>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</si>
  <si>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</si>
  <si>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</si>
  <si>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</si>
  <si>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</si>
  <si>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</si>
  <si>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</si>
  <si>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</si>
  <si>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</si>
  <si>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</si>
  <si>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</si>
  <si>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</si>
  <si>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</si>
  <si>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</si>
  <si>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</si>
  <si>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</si>
  <si>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</si>
  <si>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</si>
  <si>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</si>
  <si>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</si>
  <si>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</si>
  <si>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</si>
  <si>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</si>
  <si>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</si>
  <si>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</si>
  <si>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</si>
  <si>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</si>
  <si>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</si>
  <si>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</si>
  <si>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</si>
  <si>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</si>
  <si>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</si>
  <si>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</si>
  <si>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</si>
  <si>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</si>
  <si>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</si>
  <si>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</si>
  <si>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</si>
  <si>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</si>
  <si>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</si>
  <si>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</si>
  <si>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</si>
  <si>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</si>
  <si>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</si>
  <si>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</si>
  <si>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</si>
  <si>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</si>
  <si>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</si>
  <si>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</si>
  <si>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</si>
  <si>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</si>
  <si>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</si>
  <si>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</si>
  <si>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</si>
  <si>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</si>
  <si>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</si>
  <si>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</si>
  <si>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</si>
  <si>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</si>
  <si>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</si>
  <si>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</si>
  <si>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</si>
  <si>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</si>
  <si>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</si>
  <si>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</si>
  <si>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</si>
  <si>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</si>
  <si>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</si>
  <si>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</si>
  <si>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</si>
  <si>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</si>
  <si>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</si>
  <si>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</si>
  <si>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</si>
  <si>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</si>
  <si>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</si>
  <si>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</si>
  <si>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</si>
  <si>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</si>
  <si>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</si>
  <si>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</si>
  <si>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</si>
  <si>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</si>
  <si>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</si>
  <si>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</si>
  <si>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</si>
  <si>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</si>
  <si>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</si>
  <si>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</si>
  <si>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</si>
  <si>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</si>
  <si>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</si>
  <si>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</si>
  <si>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</si>
  <si>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</si>
  <si>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</si>
  <si>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</si>
  <si>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</si>
  <si>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</si>
  <si>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</si>
  <si>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</si>
  <si>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</si>
  <si>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</si>
  <si>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</si>
  <si>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</si>
  <si>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</si>
  <si>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</si>
  <si>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</si>
  <si>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</si>
  <si>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</si>
  <si>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</si>
  <si>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</si>
  <si>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</si>
  <si>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</si>
  <si>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</si>
  <si>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</si>
  <si>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</si>
  <si>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</si>
  <si>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</si>
  <si>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</si>
  <si>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</si>
  <si>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</si>
  <si>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</si>
  <si>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</si>
  <si>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</si>
  <si>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</si>
  <si>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</si>
  <si>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</si>
  <si>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</si>
  <si>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</si>
  <si>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</si>
  <si>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</si>
  <si>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</si>
  <si>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</si>
  <si>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</si>
  <si>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</si>
  <si>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</si>
  <si>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</si>
  <si>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</si>
  <si>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</si>
  <si>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</si>
  <si>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</si>
  <si>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</si>
  <si>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</si>
  <si>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</si>
  <si>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</si>
  <si>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</si>
  <si>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</si>
  <si>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</si>
  <si>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</si>
  <si>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</si>
  <si>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</si>
  <si>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</si>
  <si>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</si>
  <si>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</si>
  <si>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</si>
  <si>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</si>
  <si>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</si>
  <si>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</si>
  <si>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</si>
  <si>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</si>
  <si>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</si>
  <si>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</si>
  <si>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</si>
  <si>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</si>
  <si>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</si>
  <si>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</si>
  <si>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</si>
  <si>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</si>
  <si>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</si>
  <si>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</si>
  <si>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</si>
  <si>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</si>
  <si>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</si>
  <si>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</si>
  <si>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</si>
  <si>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</si>
  <si>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</si>
  <si>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</si>
  <si>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</si>
  <si>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</si>
  <si>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</si>
  <si>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</si>
  <si>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</si>
  <si>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</si>
  <si>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</si>
  <si>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</si>
  <si>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</si>
  <si>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</si>
  <si>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</si>
  <si>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</si>
  <si>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</si>
  <si>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</si>
  <si>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</si>
  <si>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</si>
  <si>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</si>
  <si>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</si>
  <si>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</si>
  <si>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</si>
  <si>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</si>
  <si>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</si>
  <si>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</si>
  <si>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</si>
  <si>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</si>
  <si>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青森県八戸市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</si>
  <si>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</si>
  <si>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</si>
  <si>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</si>
  <si>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</si>
  <si>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</si>
  <si>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</si>
  <si>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</si>
  <si>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</si>
  <si>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</si>
  <si>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</si>
  <si>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</si>
  <si>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</si>
  <si>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</si>
  <si>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</si>
  <si>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</si>
  <si>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</si>
  <si>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</si>
  <si>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</si>
  <si>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</si>
  <si>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</si>
  <si>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</si>
  <si>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</si>
  <si>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</si>
  <si>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</si>
  <si>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</si>
  <si>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</si>
  <si>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</si>
  <si>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</si>
  <si>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</si>
  <si>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</si>
  <si>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</si>
  <si>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</si>
  <si>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</si>
  <si>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</si>
  <si>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</si>
  <si>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</si>
  <si>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</si>
  <si>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</si>
  <si>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</si>
  <si>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</si>
  <si>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</si>
  <si>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</si>
  <si>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</si>
  <si>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</si>
  <si>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</si>
  <si>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</si>
  <si>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</si>
  <si>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</si>
  <si>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</si>
  <si>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</si>
  <si>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</si>
  <si>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</si>
  <si>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</si>
  <si>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</si>
  <si>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</si>
  <si>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</si>
  <si>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</si>
  <si>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</si>
  <si>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</si>
  <si>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</si>
  <si>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</si>
  <si>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</si>
  <si>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</si>
  <si>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</si>
  <si>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</si>
  <si>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</si>
  <si>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</si>
  <si>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</si>
  <si>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</si>
  <si>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</si>
  <si>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</si>
  <si>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</si>
  <si>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</si>
  <si>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</si>
  <si>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</si>
  <si>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</si>
  <si>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</si>
  <si>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</si>
  <si>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</si>
  <si>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</si>
  <si>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</si>
  <si>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</si>
  <si>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</si>
  <si>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</si>
  <si>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</si>
  <si>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</si>
  <si>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</si>
  <si>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</si>
  <si>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</si>
  <si>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</si>
  <si>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</si>
  <si>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</si>
  <si>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</si>
  <si>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</si>
  <si>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</si>
  <si>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</si>
  <si>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</si>
  <si>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</si>
  <si>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</si>
  <si>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</si>
  <si>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</si>
  <si>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</si>
  <si>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</si>
  <si>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</si>
  <si>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</si>
  <si>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</si>
  <si>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</si>
  <si>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</si>
  <si>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</si>
  <si>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</si>
  <si>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</si>
  <si>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</si>
  <si>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</si>
  <si>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</si>
  <si>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</si>
  <si>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</si>
  <si>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</si>
  <si>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</si>
  <si>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</si>
  <si>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</si>
  <si>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</si>
  <si>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</si>
  <si>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</si>
  <si>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</si>
  <si>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</si>
  <si>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</si>
  <si>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</si>
  <si>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</si>
  <si>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</si>
  <si>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</si>
  <si>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</si>
  <si>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</si>
  <si>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</si>
  <si>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</si>
  <si>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</si>
  <si>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</si>
  <si>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</si>
  <si>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</si>
  <si>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</si>
  <si>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</si>
  <si>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</si>
  <si>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</si>
  <si>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</si>
  <si>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</si>
  <si>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</si>
  <si>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</si>
  <si>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</si>
  <si>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</si>
  <si>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</si>
  <si>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</si>
  <si>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</si>
  <si>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</si>
  <si>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</si>
  <si>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</si>
  <si>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青森県八戸市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</si>
  <si>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</si>
  <si>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</si>
  <si>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</si>
  <si>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</si>
  <si>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</si>
  <si>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</si>
  <si>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</si>
  <si>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</si>
  <si>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</si>
  <si>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</si>
  <si>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</si>
  <si>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</si>
  <si>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</si>
  <si>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</si>
  <si>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</si>
  <si>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</si>
  <si>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</si>
  <si>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</si>
  <si>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</si>
  <si>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</si>
  <si>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</si>
  <si>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</si>
  <si>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</si>
  <si>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</si>
  <si>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</si>
  <si>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</si>
  <si>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</si>
  <si>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</si>
  <si>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</si>
  <si>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</si>
  <si>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</si>
  <si>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</si>
  <si>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</si>
  <si>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</si>
  <si>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</si>
  <si>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</si>
  <si>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</si>
  <si>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</si>
  <si>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</si>
  <si>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</si>
  <si>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</si>
  <si>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</si>
  <si>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</si>
  <si>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</si>
  <si>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</si>
  <si>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</si>
  <si>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下水道事業会計</t>
    <phoneticPr fontId="5"/>
  </si>
  <si>
    <t>魚市場特別会計</t>
    <phoneticPr fontId="5"/>
  </si>
  <si>
    <t>法非適用企業</t>
    <phoneticPr fontId="5"/>
  </si>
  <si>
    <t>中央卸売市場特別会計</t>
    <phoneticPr fontId="5"/>
  </si>
  <si>
    <t>法非適用企業</t>
    <phoneticPr fontId="5"/>
  </si>
  <si>
    <t>産業団地造成事業特別会計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</si>
  <si>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</si>
  <si>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</si>
  <si>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</si>
  <si>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</si>
  <si>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</si>
  <si>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</si>
  <si>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</si>
  <si>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</si>
  <si>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</si>
  <si>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</si>
  <si>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</si>
  <si>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</si>
  <si>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</si>
  <si>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</si>
  <si>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</si>
  <si>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</si>
  <si>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</si>
  <si>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</si>
  <si>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</si>
  <si>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</si>
  <si>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</si>
  <si>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</si>
  <si>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</si>
  <si>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</si>
  <si>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</si>
  <si>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</si>
  <si>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</si>
  <si>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</si>
  <si>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</si>
  <si>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</si>
  <si>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</si>
  <si>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</si>
  <si>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</si>
  <si>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</si>
  <si>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</si>
  <si>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</si>
  <si>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</si>
  <si>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</si>
  <si>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</si>
  <si>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</si>
  <si>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</si>
  <si>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</si>
  <si>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</si>
  <si>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</si>
  <si>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</si>
  <si>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</si>
  <si>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</si>
  <si>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</si>
  <si>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</si>
  <si>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</si>
  <si>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</si>
  <si>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</si>
  <si>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</si>
  <si>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</si>
  <si>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</si>
  <si>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</si>
  <si>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</si>
  <si>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</si>
  <si>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</si>
  <si>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八戸市下水道事業会計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</si>
  <si>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</si>
  <si>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</si>
  <si>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八戸市立市民病院事業会計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</si>
  <si>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</si>
  <si>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八戸市産業団地造成事業特別会計</t>
    <phoneticPr fontId="5"/>
  </si>
  <si>
    <t>-</t>
    <phoneticPr fontId="5"/>
  </si>
  <si>
    <t>(Ｆ)</t>
    <phoneticPr fontId="5"/>
  </si>
  <si>
    <t>地方卸売市場八戸市魚市場特別会計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</si>
  <si>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</si>
  <si>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</si>
  <si>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</si>
  <si>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</si>
  <si>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</si>
  <si>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</si>
  <si>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</si>
  <si>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</si>
  <si>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</si>
  <si>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</si>
  <si>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</si>
  <si>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</si>
  <si>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</si>
  <si>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</si>
  <si>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</si>
  <si>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</si>
  <si>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</si>
  <si>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</si>
  <si>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</si>
  <si>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</si>
  <si>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</si>
  <si>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</si>
  <si>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</si>
  <si>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</si>
  <si>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</si>
  <si>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</si>
  <si>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</si>
  <si>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</si>
  <si>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</si>
  <si>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</si>
  <si>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</si>
  <si>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</si>
  <si>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</si>
  <si>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</si>
  <si>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</si>
  <si>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</si>
  <si>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</si>
  <si>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</si>
  <si>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</si>
  <si>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</si>
  <si>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</si>
  <si>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</si>
  <si>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</si>
  <si>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</si>
  <si>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</si>
  <si>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</si>
  <si>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</si>
  <si>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</si>
  <si>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</si>
  <si>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</si>
  <si>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</si>
  <si>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</si>
  <si>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</si>
  <si>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</si>
  <si>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</si>
  <si>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</si>
  <si>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</si>
  <si>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</si>
  <si>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</si>
  <si>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</si>
  <si>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</si>
  <si>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</si>
  <si>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</si>
  <si>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</si>
  <si>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</si>
  <si>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</si>
  <si>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</si>
  <si>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</si>
  <si>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</si>
  <si>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</si>
  <si>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</si>
  <si>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</si>
  <si>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</si>
  <si>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</si>
  <si>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</si>
  <si>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</si>
  <si>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</si>
  <si>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</si>
  <si>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</si>
  <si>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</si>
  <si>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</si>
  <si>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</si>
  <si>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</si>
  <si>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</si>
  <si>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</si>
  <si>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</si>
  <si>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</si>
  <si>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</si>
  <si>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</si>
  <si>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1.66</t>
  </si>
  <si>
    <t>▲ 0.37</t>
  </si>
  <si>
    <t>▲ 0.20</t>
  </si>
  <si>
    <t>市民病院事業会計</t>
  </si>
  <si>
    <t>一般会計</t>
  </si>
  <si>
    <t>介護保険特別会計</t>
  </si>
  <si>
    <t>国民健康保険特別会計</t>
  </si>
  <si>
    <t>自動車運送事業会計</t>
  </si>
  <si>
    <t>下水道事業会計</t>
  </si>
  <si>
    <t>母子父子寡婦福祉資金貸付事業特別会計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</si>
  <si>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</si>
  <si>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</si>
  <si>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</si>
  <si>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</si>
  <si>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</si>
  <si>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</si>
  <si>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</si>
  <si>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</si>
  <si>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</si>
  <si>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</si>
  <si>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</si>
  <si>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</si>
  <si>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</si>
  <si>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八戸圏域水道企業団</t>
    <rPh sb="0" eb="2">
      <t>ハチノヘ</t>
    </rPh>
    <rPh sb="2" eb="4">
      <t>ケンイキ</t>
    </rPh>
    <rPh sb="4" eb="6">
      <t>スイドウ</t>
    </rPh>
    <rPh sb="6" eb="8">
      <t>キギョウ</t>
    </rPh>
    <rPh sb="8" eb="9">
      <t>ダン</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</si>
  <si>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</si>
  <si>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</si>
  <si>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t>
    <phoneticPr fontId="2"/>
  </si>
  <si>
    <t>（公財）八戸市総合健診センター</t>
    <rPh sb="1" eb="2">
      <t>コウ</t>
    </rPh>
    <phoneticPr fontId="2"/>
  </si>
  <si>
    <t>八戸市土地開発公社</t>
    <rPh sb="2" eb="3">
      <t>シ</t>
    </rPh>
    <phoneticPr fontId="2"/>
  </si>
  <si>
    <t>（公財）八戸地域高度技術振興センター</t>
    <rPh sb="1" eb="2">
      <t>コウ</t>
    </rPh>
    <phoneticPr fontId="2"/>
  </si>
  <si>
    <t>なんごうプラザ㈱</t>
  </si>
  <si>
    <t>-</t>
    <phoneticPr fontId="2"/>
  </si>
  <si>
    <t>（一財）VISITはちのへ</t>
    <phoneticPr fontId="2"/>
  </si>
  <si>
    <t>-</t>
    <phoneticPr fontId="2"/>
  </si>
  <si>
    <t>-</t>
    <phoneticPr fontId="2"/>
  </si>
  <si>
    <t>-</t>
    <phoneticPr fontId="2"/>
  </si>
  <si>
    <t>-</t>
    <phoneticPr fontId="2"/>
  </si>
  <si>
    <t>-</t>
    <phoneticPr fontId="2"/>
  </si>
  <si>
    <t>-</t>
    <phoneticPr fontId="2"/>
  </si>
  <si>
    <t>屋内スケート場建設基金</t>
    <phoneticPr fontId="5"/>
  </si>
  <si>
    <t>地域振興基金</t>
    <phoneticPr fontId="5"/>
  </si>
  <si>
    <t>退職手当基金</t>
    <phoneticPr fontId="5"/>
  </si>
  <si>
    <t>奨学ゆめ基金</t>
    <phoneticPr fontId="5"/>
  </si>
  <si>
    <t>南郷地域活性化基金</t>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</si>
  <si>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9">
      <t>イッパンカイケイ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</si>
  <si>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9">
      <t>トクベツカイケイ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</si>
  <si>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</si>
  <si>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</si>
  <si>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</si>
  <si>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</si>
  <si>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</si>
  <si>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・将来負担比率、実質公債費比率とも、類似団体平均よりも高い状況ではあるが、主な要因として、大規模事業の実施に伴う公債費負担の増のほか、充当可能財源である都市計画税がないことが考えられる。
・今後とも、借入条件の見直しや財源的に有利な起債の活用を図りながら、公債費負担を抑制していくとともに、実質公債費比率については、第７次八戸市行財政改革大綱で掲げた指標(18%以下)を遵守の上、市債発行を抑制し、公債費の負担が過度にならないよう留意した財政運営に努めていく。
</t>
    <rPh sb="145" eb="147">
      <t>ジッシツ</t>
    </rPh>
    <rPh sb="147" eb="149">
      <t>コウサイ</t>
    </rPh>
    <rPh sb="149" eb="150">
      <t>ヒ</t>
    </rPh>
    <rPh sb="150" eb="152">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</si>
  <si>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</si>
  <si>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</si>
  <si>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</si>
  <si>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類似団体と比較すると高い状況にあるが、要因として各種経費の債務負担行為の設定や大規模事業にかかる地方債残高の増が挙げられる。しかしながら、大規模建設事業の実施に伴い地方債残高が増加する中で、基準財政需要額への算入率が高い起債の活用等により、前年比で減となっており、今後も将来に渡って過度の負担とならないよう市債の発行額に留意し事業実施の適正化を図りながら。安定した財政運営に努めていく。
・有形固定資産減価償却率についても、類似団体よりも高い状況にあり、要因として昭和50年から60年頃に建設された学校施設や市営住宅、体育館・プール施設の有形固定資産減価償却率が70%前後と高い水準となっていること等が挙げられる。今後も、公共施設等総合計画に基づき、適切な管理による施設の長寿命化や、計画的な更新・改修等の対策を進めていく。</t>
    <rPh sb="1" eb="7">
      <t>ショウライフタンヒリツ</t>
    </rPh>
    <rPh sb="36" eb="40">
      <t>カクシュケイヒ</t>
    </rPh>
    <rPh sb="41" eb="47">
      <t>サイムフタンコウイ</t>
    </rPh>
    <rPh sb="48" eb="50">
      <t>セッテイ</t>
    </rPh>
    <rPh sb="51" eb="54">
      <t>ダイキボ</t>
    </rPh>
    <rPh sb="54" eb="56">
      <t>ジギョウ</t>
    </rPh>
    <rPh sb="60" eb="63">
      <t>チホウサイ</t>
    </rPh>
    <rPh sb="63" eb="65">
      <t>ザンダカ</t>
    </rPh>
    <rPh sb="66" eb="67">
      <t>ゾウ</t>
    </rPh>
    <rPh sb="68" eb="69">
      <t>ア</t>
    </rPh>
    <rPh sb="81" eb="84">
      <t>ダイキボ</t>
    </rPh>
    <rPh sb="84" eb="88">
      <t>ケンセツジギョウ</t>
    </rPh>
    <rPh sb="89" eb="91">
      <t>ジッシ</t>
    </rPh>
    <rPh sb="92" eb="93">
      <t>トモナ</t>
    </rPh>
    <rPh sb="94" eb="97">
      <t>チホウサイ</t>
    </rPh>
    <rPh sb="97" eb="99">
      <t>ザンダカ</t>
    </rPh>
    <rPh sb="100" eb="102">
      <t>ゾウカ</t>
    </rPh>
    <rPh sb="104" eb="105">
      <t>ナカ</t>
    </rPh>
    <rPh sb="107" eb="114">
      <t>キジュンザイセイジュヨウガク</t>
    </rPh>
    <rPh sb="116" eb="119">
      <t>サンニュウリツ</t>
    </rPh>
    <rPh sb="120" eb="121">
      <t>タカ</t>
    </rPh>
    <rPh sb="122" eb="124">
      <t>キサイ</t>
    </rPh>
    <rPh sb="125" eb="128">
      <t>カツヨウトウ</t>
    </rPh>
    <rPh sb="132" eb="135">
      <t>ゼンネンヒ</t>
    </rPh>
    <rPh sb="136" eb="137">
      <t>ゲン</t>
    </rPh>
    <rPh sb="144" eb="146">
      <t>コンゴ</t>
    </rPh>
    <rPh sb="147" eb="149">
      <t>ショウライ</t>
    </rPh>
    <rPh sb="150" eb="151">
      <t>ワタ</t>
    </rPh>
    <rPh sb="153" eb="155">
      <t>カド</t>
    </rPh>
    <rPh sb="156" eb="158">
      <t>フタン</t>
    </rPh>
    <rPh sb="190" eb="192">
      <t>アンテイ</t>
    </rPh>
    <rPh sb="194" eb="198">
      <t>ザイセイウンエイ</t>
    </rPh>
    <rPh sb="199" eb="200">
      <t>ツト</t>
    </rPh>
    <rPh sb="207" eb="213">
      <t>ユウケイコテイシサン</t>
    </rPh>
    <rPh sb="213" eb="217">
      <t>ゲンカショウキャク</t>
    </rPh>
    <rPh sb="217" eb="218">
      <t>リツ</t>
    </rPh>
    <rPh sb="224" eb="228">
      <t>ルイジダンタイ</t>
    </rPh>
    <rPh sb="231" eb="232">
      <t>タカ</t>
    </rPh>
    <rPh sb="233" eb="235">
      <t>ジョウキョウ</t>
    </rPh>
    <rPh sb="239" eb="241">
      <t>ヨウイン</t>
    </rPh>
    <rPh sb="244" eb="246">
      <t>ショウワ</t>
    </rPh>
    <rPh sb="248" eb="249">
      <t>ネン</t>
    </rPh>
    <rPh sb="253" eb="254">
      <t>ネン</t>
    </rPh>
    <rPh sb="254" eb="255">
      <t>コロ</t>
    </rPh>
    <rPh sb="256" eb="258">
      <t>ケンセツ</t>
    </rPh>
    <rPh sb="261" eb="265">
      <t>ガッコウシセツ</t>
    </rPh>
    <rPh sb="266" eb="270">
      <t>シエイジュウタク</t>
    </rPh>
    <rPh sb="271" eb="274">
      <t>タイイクカン</t>
    </rPh>
    <rPh sb="278" eb="280">
      <t>シセツ</t>
    </rPh>
    <rPh sb="281" eb="292">
      <t>ユウケイコテイシサンゲンカショウキャクリツ</t>
    </rPh>
    <rPh sb="296" eb="298">
      <t>ゼンゴ</t>
    </rPh>
    <rPh sb="299" eb="300">
      <t>タカ</t>
    </rPh>
    <rPh sb="301" eb="303">
      <t>スイジュン</t>
    </rPh>
    <rPh sb="311" eb="312">
      <t>ナド</t>
    </rPh>
    <rPh sb="313" eb="314">
      <t>ア</t>
    </rPh>
    <rPh sb="319" eb="321">
      <t>コンゴ</t>
    </rPh>
    <rPh sb="323" eb="328">
      <t>コウキョウシセツトウ</t>
    </rPh>
    <rPh sb="328" eb="332">
      <t>ソウゴウケイカク</t>
    </rPh>
    <rPh sb="333" eb="334">
      <t>モト</t>
    </rPh>
    <rPh sb="337" eb="339">
      <t>テキセツ</t>
    </rPh>
    <rPh sb="340" eb="342">
      <t>カンリ</t>
    </rPh>
    <rPh sb="345" eb="347">
      <t>シセツ</t>
    </rPh>
    <rPh sb="348" eb="352">
      <t>チョウジュミョウカ</t>
    </rPh>
    <rPh sb="354" eb="357">
      <t>ケイカクテキ</t>
    </rPh>
    <rPh sb="358" eb="360">
      <t>コウシン</t>
    </rPh>
    <rPh sb="361" eb="364">
      <t>カイシュウトウ</t>
    </rPh>
    <rPh sb="365" eb="367">
      <t>タイサク</t>
    </rPh>
    <rPh sb="368" eb="369">
      <t>スス</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</si>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</sst>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4005-4661-9830-8FFDE0330F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89568</c:v>
                </c:pt>
                <c:pt idx="1">
                  <c:v>66741</c:v>
                </c:pt>
                <c:pt idx="2">
                  <c:v>78532</c:v>
                </c:pt>
                <c:pt idx="3">
                  <c:v>78575</c:v>
                </c:pt>
                <c:pt idx="4">
                  <c:v>96355</c:v>
                </c:pt>
              </c:numCache>
            </c:numRef>
          </c:val>
          <c:smooth val="0"/>
          <c:extLst>
            <c:ext xmlns:c16="http://schemas.microsoft.com/office/drawing/2014/chart" uri="{C3380CC4-5D6E-409C-BE32-E72D297353CC}">
              <c16:uniqueId val="{00000001-4005-4661-9830-8FFDE0330F6A}"/>
            </c:ext>
          </c:extLst>
        </c:ser>
        <c:dLbls>
          <c:showLegendKey val="0"/>
          <c:showVal val="0"/>
          <c:showCatName val="0"/>
          <c:showSerName val="0"/>
          <c:showPercent val="0"/>
          <c:showBubbleSize val="0"/>
        </c:dLbls>
        <c:marker val="1"/>
        <c:smooth val="0"/>
        <c:axId val="415616608"/>
        <c:axId val="415621312"/>
      </c:lineChart>
      <c:catAx>
        <c:axId val="415616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621312"/>
        <c:crosses val="autoZero"/>
        <c:auto val="1"/>
        <c:lblAlgn val="ctr"/>
        <c:lblOffset val="100"/>
        <c:tickLblSkip val="1"/>
        <c:tickMarkSkip val="1"/>
        <c:noMultiLvlLbl val="0"/>
      </c:catAx>
      <c:valAx>
        <c:axId val="415621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61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5.13</c:v>
                </c:pt>
                <c:pt idx="1">
                  <c:v>3.42</c:v>
                </c:pt>
                <c:pt idx="2">
                  <c:v>4.32</c:v>
                </c:pt>
                <c:pt idx="3">
                  <c:v>3.86</c:v>
                </c:pt>
                <c:pt idx="4">
                  <c:v>4.8</c:v>
                </c:pt>
              </c:numCache>
            </c:numRef>
          </c:val>
          <c:extLst>
            <c:ext xmlns:c16="http://schemas.microsoft.com/office/drawing/2014/chart" uri="{C3380CC4-5D6E-409C-BE32-E72D297353CC}">
              <c16:uniqueId val="{00000000-E3D5-42A2-8A57-85D488513F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6.67</c:v>
                </c:pt>
                <c:pt idx="1">
                  <c:v>6.4</c:v>
                </c:pt>
                <c:pt idx="2">
                  <c:v>5.18</c:v>
                </c:pt>
                <c:pt idx="3">
                  <c:v>5.44</c:v>
                </c:pt>
                <c:pt idx="4">
                  <c:v>4.74</c:v>
                </c:pt>
              </c:numCache>
            </c:numRef>
          </c:val>
          <c:extLst>
            <c:ext xmlns:c16="http://schemas.microsoft.com/office/drawing/2014/chart" uri="{C3380CC4-5D6E-409C-BE32-E72D297353CC}">
              <c16:uniqueId val="{00000001-E3D5-42A2-8A57-85D488513FC4}"/>
            </c:ext>
          </c:extLst>
        </c:ser>
        <c:dLbls>
          <c:showLegendKey val="0"/>
          <c:showVal val="0"/>
          <c:showCatName val="0"/>
          <c:showSerName val="0"/>
          <c:showPercent val="0"/>
          <c:showBubbleSize val="0"/>
        </c:dLbls>
        <c:gapWidth val="250"/>
        <c:overlap val="100"/>
        <c:axId val="415537240"/>
        <c:axId val="415540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-1.66</c:v>
                </c:pt>
                <c:pt idx="2">
                  <c:v>-0.37</c:v>
                </c:pt>
                <c:pt idx="3">
                  <c:v>-0.2</c:v>
                </c:pt>
                <c:pt idx="4">
                  <c:v>0.37</c:v>
                </c:pt>
              </c:numCache>
            </c:numRef>
          </c:val>
          <c:smooth val="0"/>
          <c:extLst>
            <c:ext xmlns:c16="http://schemas.microsoft.com/office/drawing/2014/chart" uri="{C3380CC4-5D6E-409C-BE32-E72D297353CC}">
              <c16:uniqueId val="{00000002-E3D5-42A2-8A57-85D488513FC4}"/>
            </c:ext>
          </c:extLst>
        </c:ser>
        <c:dLbls>
          <c:showLegendKey val="0"/>
          <c:showVal val="0"/>
          <c:showCatName val="0"/>
          <c:showSerName val="0"/>
          <c:showPercent val="0"/>
          <c:showBubbleSize val="0"/>
        </c:dLbls>
        <c:marker val="1"/>
        <c:smooth val="0"/>
        <c:axId val="415537240"/>
        <c:axId val="415540376"/>
      </c:lineChart>
      <c:catAx>
        <c:axId val="41553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540376"/>
        <c:crosses val="autoZero"/>
        <c:auto val="1"/>
        <c:lblAlgn val="ctr"/>
        <c:lblOffset val="100"/>
        <c:tickLblSkip val="1"/>
        <c:tickMarkSkip val="1"/>
        <c:noMultiLvlLbl val="0"/>
      </c:catAx>
      <c:valAx>
        <c:axId val="415540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3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0.34</c:v>
                </c:pt>
                <c:pt idx="4">
                  <c:v>#N/A</c:v>
                </c:pt>
                <c:pt idx="5">
                  <c:v>0.26</c:v>
                </c:pt>
                <c:pt idx="6">
                  <c:v>#N/A</c:v>
                </c:pt>
                <c:pt idx="7">
                  <c:v>0.4</c:v>
                </c:pt>
                <c:pt idx="8">
                  <c:v>#N/A</c:v>
                </c:pt>
                <c:pt idx="9">
                  <c:v>0.16</c:v>
                </c:pt>
              </c:numCache>
            </c:numRef>
          </c:val>
          <c:extLst>
            <c:ext xmlns:c16="http://schemas.microsoft.com/office/drawing/2014/chart" uri="{C3380CC4-5D6E-409C-BE32-E72D297353CC}">
              <c16:uniqueId val="{00000000-FF6A-4265-9FCE-4EC9A02BE2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6A-4265-9FCE-4EC9A02BE2E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0.15</c:v>
                </c:pt>
                <c:pt idx="4">
                  <c:v>#N/A</c:v>
                </c:pt>
                <c:pt idx="5">
                  <c:v>0.09</c:v>
                </c:pt>
                <c:pt idx="6">
                  <c:v>#N/A</c:v>
                </c:pt>
                <c:pt idx="7">
                  <c:v>0.14000000000000001</c:v>
                </c:pt>
                <c:pt idx="8">
                  <c:v>#N/A</c:v>
                </c:pt>
                <c:pt idx="9">
                  <c:v>0.11</c:v>
                </c:pt>
              </c:numCache>
            </c:numRef>
          </c:val>
          <c:extLst>
            <c:ext xmlns:c16="http://schemas.microsoft.com/office/drawing/2014/chart" uri="{C3380CC4-5D6E-409C-BE32-E72D297353CC}">
              <c16:uniqueId val="{00000002-FF6A-4265-9FCE-4EC9A02BE2EC}"/>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0.04</c:v>
                </c:pt>
                <c:pt idx="4">
                  <c:v>#N/A</c:v>
                </c:pt>
                <c:pt idx="5">
                  <c:v>0.09</c:v>
                </c:pt>
                <c:pt idx="6">
                  <c:v>#N/A</c:v>
                </c:pt>
                <c:pt idx="7">
                  <c:v>0.14000000000000001</c:v>
                </c:pt>
                <c:pt idx="8">
                  <c:v>#N/A</c:v>
                </c:pt>
                <c:pt idx="9">
                  <c:v>0.18</c:v>
                </c:pt>
              </c:numCache>
            </c:numRef>
          </c:val>
          <c:extLst>
            <c:ext xmlns:c16="http://schemas.microsoft.com/office/drawing/2014/chart" uri="{C3380CC4-5D6E-409C-BE32-E72D297353CC}">
              <c16:uniqueId val="{00000003-FF6A-4265-9FCE-4EC9A02BE2E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0.25</c:v>
                </c:pt>
              </c:numCache>
            </c:numRef>
          </c:val>
          <c:extLst>
            <c:ext xmlns:c16="http://schemas.microsoft.com/office/drawing/2014/chart" uri="{C3380CC4-5D6E-409C-BE32-E72D297353CC}">
              <c16:uniqueId val="{00000004-FF6A-4265-9FCE-4EC9A02BE2EC}"/>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0.93</c:v>
                </c:pt>
                <c:pt idx="2">
                  <c:v>#N/A</c:v>
                </c:pt>
                <c:pt idx="3">
                  <c:v>0.96</c:v>
                </c:pt>
                <c:pt idx="4">
                  <c:v>#N/A</c:v>
                </c:pt>
                <c:pt idx="5">
                  <c:v>0.98</c:v>
                </c:pt>
                <c:pt idx="6">
                  <c:v>#N/A</c:v>
                </c:pt>
                <c:pt idx="7">
                  <c:v>0.87</c:v>
                </c:pt>
                <c:pt idx="8">
                  <c:v>#N/A</c:v>
                </c:pt>
                <c:pt idx="9">
                  <c:v>0.56000000000000005</c:v>
                </c:pt>
              </c:numCache>
            </c:numRef>
          </c:val>
          <c:extLst>
            <c:ext xmlns:c16="http://schemas.microsoft.com/office/drawing/2014/chart" uri="{C3380CC4-5D6E-409C-BE32-E72D297353CC}">
              <c16:uniqueId val="{00000005-FF6A-4265-9FCE-4EC9A02BE2E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1.1499999999999999</c:v>
                </c:pt>
                <c:pt idx="4">
                  <c:v>#N/A</c:v>
                </c:pt>
                <c:pt idx="5">
                  <c:v>1.03</c:v>
                </c:pt>
                <c:pt idx="6">
                  <c:v>#N/A</c:v>
                </c:pt>
                <c:pt idx="7">
                  <c:v>0.72</c:v>
                </c:pt>
                <c:pt idx="8">
                  <c:v>#N/A</c:v>
                </c:pt>
                <c:pt idx="9">
                  <c:v>0.79</c:v>
                </c:pt>
              </c:numCache>
            </c:numRef>
          </c:val>
          <c:extLst>
            <c:ext xmlns:c16="http://schemas.microsoft.com/office/drawing/2014/chart" uri="{C3380CC4-5D6E-409C-BE32-E72D297353CC}">
              <c16:uniqueId val="{00000006-FF6A-4265-9FCE-4EC9A02BE2E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c:v>
                </c:pt>
                <c:pt idx="2">
                  <c:v>#N/A</c:v>
                </c:pt>
                <c:pt idx="3">
                  <c:v>1.83</c:v>
                </c:pt>
                <c:pt idx="4">
                  <c:v>#N/A</c:v>
                </c:pt>
                <c:pt idx="5">
                  <c:v>0.81</c:v>
                </c:pt>
                <c:pt idx="6">
                  <c:v>#N/A</c:v>
                </c:pt>
                <c:pt idx="7">
                  <c:v>0.71</c:v>
                </c:pt>
                <c:pt idx="8">
                  <c:v>#N/A</c:v>
                </c:pt>
                <c:pt idx="9">
                  <c:v>1.05</c:v>
                </c:pt>
              </c:numCache>
            </c:numRef>
          </c:val>
          <c:extLst>
            <c:ext xmlns:c16="http://schemas.microsoft.com/office/drawing/2014/chart" uri="{C3380CC4-5D6E-409C-BE32-E72D297353CC}">
              <c16:uniqueId val="{00000007-FF6A-4265-9FCE-4EC9A02BE2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4.9800000000000004</c:v>
                </c:pt>
                <c:pt idx="2">
                  <c:v>#N/A</c:v>
                </c:pt>
                <c:pt idx="3">
                  <c:v>3.3</c:v>
                </c:pt>
                <c:pt idx="4">
                  <c:v>#N/A</c:v>
                </c:pt>
                <c:pt idx="5">
                  <c:v>4.17</c:v>
                </c:pt>
                <c:pt idx="6">
                  <c:v>#N/A</c:v>
                </c:pt>
                <c:pt idx="7">
                  <c:v>3.63</c:v>
                </c:pt>
                <c:pt idx="8">
                  <c:v>#N/A</c:v>
                </c:pt>
                <c:pt idx="9">
                  <c:v>4.57</c:v>
                </c:pt>
              </c:numCache>
            </c:numRef>
          </c:val>
          <c:extLst>
            <c:ext xmlns:c16="http://schemas.microsoft.com/office/drawing/2014/chart" uri="{C3380CC4-5D6E-409C-BE32-E72D297353CC}">
              <c16:uniqueId val="{00000008-FF6A-4265-9FCE-4EC9A02BE2EC}"/>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22.22</c:v>
                </c:pt>
                <c:pt idx="2">
                  <c:v>#N/A</c:v>
                </c:pt>
                <c:pt idx="3">
                  <c:v>21.68</c:v>
                </c:pt>
                <c:pt idx="4">
                  <c:v>#N/A</c:v>
                </c:pt>
                <c:pt idx="5">
                  <c:v>22.98</c:v>
                </c:pt>
                <c:pt idx="6">
                  <c:v>#N/A</c:v>
                </c:pt>
                <c:pt idx="7">
                  <c:v>23.21</c:v>
                </c:pt>
                <c:pt idx="8">
                  <c:v>#N/A</c:v>
                </c:pt>
                <c:pt idx="9">
                  <c:v>24.58</c:v>
                </c:pt>
              </c:numCache>
            </c:numRef>
          </c:val>
          <c:extLst>
            <c:ext xmlns:c16="http://schemas.microsoft.com/office/drawing/2014/chart" uri="{C3380CC4-5D6E-409C-BE32-E72D297353CC}">
              <c16:uniqueId val="{00000009-FF6A-4265-9FCE-4EC9A02BE2EC}"/>
            </c:ext>
          </c:extLst>
        </c:ser>
        <c:dLbls>
          <c:showLegendKey val="0"/>
          <c:showVal val="0"/>
          <c:showCatName val="0"/>
          <c:showSerName val="0"/>
          <c:showPercent val="0"/>
          <c:showBubbleSize val="0"/>
        </c:dLbls>
        <c:gapWidth val="150"/>
        <c:overlap val="100"/>
        <c:axId val="415537632"/>
        <c:axId val="415542728"/>
      </c:barChart>
      <c:catAx>
        <c:axId val="4155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542728"/>
        <c:crosses val="autoZero"/>
        <c:auto val="1"/>
        <c:lblAlgn val="ctr"/>
        <c:lblOffset val="100"/>
        <c:tickLblSkip val="1"/>
        <c:tickMarkSkip val="1"/>
        <c:noMultiLvlLbl val="0"/>
      </c:catAx>
      <c:valAx>
        <c:axId val="41554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3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9243</c:v>
                </c:pt>
                <c:pt idx="5">
                  <c:v>9702</c:v>
                </c:pt>
                <c:pt idx="8">
                  <c:v>9189</c:v>
                </c:pt>
                <c:pt idx="11">
                  <c:v>9085</c:v>
                </c:pt>
                <c:pt idx="14">
                  <c:v>9438</c:v>
                </c:pt>
              </c:numCache>
            </c:numRef>
          </c:val>
          <c:extLst>
            <c:ext xmlns:c16="http://schemas.microsoft.com/office/drawing/2014/chart" uri="{C3380CC4-5D6E-409C-BE32-E72D297353CC}">
              <c16:uniqueId val="{00000000-1868-4AAF-AEB9-F48803B86E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1-1868-4AAF-AEB9-F48803B86E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180</c:v>
                </c:pt>
                <c:pt idx="3">
                  <c:v>180</c:v>
                </c:pt>
                <c:pt idx="6">
                  <c:v>180</c:v>
                </c:pt>
                <c:pt idx="9">
                  <c:v>81</c:v>
                </c:pt>
                <c:pt idx="12">
                  <c:v>81</c:v>
                </c:pt>
              </c:numCache>
            </c:numRef>
          </c:val>
          <c:extLst>
            <c:ext xmlns:c16="http://schemas.microsoft.com/office/drawing/2014/chart" uri="{C3380CC4-5D6E-409C-BE32-E72D297353CC}">
              <c16:uniqueId val="{00000002-1868-4AAF-AEB9-F48803B86E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371</c:v>
                </c:pt>
                <c:pt idx="3">
                  <c:v>414</c:v>
                </c:pt>
                <c:pt idx="6">
                  <c:v>413</c:v>
                </c:pt>
                <c:pt idx="9">
                  <c:v>400</c:v>
                </c:pt>
                <c:pt idx="12">
                  <c:v>376</c:v>
                </c:pt>
              </c:numCache>
            </c:numRef>
          </c:val>
          <c:extLst>
            <c:ext xmlns:c16="http://schemas.microsoft.com/office/drawing/2014/chart" uri="{C3380CC4-5D6E-409C-BE32-E72D297353CC}">
              <c16:uniqueId val="{00000003-1868-4AAF-AEB9-F48803B86E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3925</c:v>
                </c:pt>
                <c:pt idx="3">
                  <c:v>3956</c:v>
                </c:pt>
                <c:pt idx="6">
                  <c:v>3986</c:v>
                </c:pt>
                <c:pt idx="9">
                  <c:v>3994</c:v>
                </c:pt>
                <c:pt idx="12">
                  <c:v>3338</c:v>
                </c:pt>
              </c:numCache>
            </c:numRef>
          </c:val>
          <c:extLst>
            <c:ext xmlns:c16="http://schemas.microsoft.com/office/drawing/2014/chart" uri="{C3380CC4-5D6E-409C-BE32-E72D297353CC}">
              <c16:uniqueId val="{00000004-1868-4AAF-AEB9-F48803B86E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99</c:v>
                </c:pt>
                <c:pt idx="3">
                  <c:v>99</c:v>
                </c:pt>
                <c:pt idx="6">
                  <c:v>99</c:v>
                </c:pt>
                <c:pt idx="9">
                  <c:v>99</c:v>
                </c:pt>
                <c:pt idx="12">
                  <c:v>31</c:v>
                </c:pt>
              </c:numCache>
            </c:numRef>
          </c:val>
          <c:extLst>
            <c:ext xmlns:c16="http://schemas.microsoft.com/office/drawing/2014/chart" uri="{C3380CC4-5D6E-409C-BE32-E72D297353CC}">
              <c16:uniqueId val="{00000005-1868-4AAF-AEB9-F48803B86E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68-4AAF-AEB9-F48803B86E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8368</c:v>
                </c:pt>
                <c:pt idx="3">
                  <c:v>8907</c:v>
                </c:pt>
                <c:pt idx="6">
                  <c:v>8942</c:v>
                </c:pt>
                <c:pt idx="9">
                  <c:v>9036</c:v>
                </c:pt>
                <c:pt idx="12">
                  <c:v>9276</c:v>
                </c:pt>
              </c:numCache>
            </c:numRef>
          </c:val>
          <c:extLst>
            <c:ext xmlns:c16="http://schemas.microsoft.com/office/drawing/2014/chart" uri="{C3380CC4-5D6E-409C-BE32-E72D297353CC}">
              <c16:uniqueId val="{00000007-1868-4AAF-AEB9-F48803B86E25}"/>
            </c:ext>
          </c:extLst>
        </c:ser>
        <c:dLbls>
          <c:showLegendKey val="0"/>
          <c:showVal val="0"/>
          <c:showCatName val="0"/>
          <c:showSerName val="0"/>
          <c:showPercent val="0"/>
          <c:showBubbleSize val="0"/>
        </c:dLbls>
        <c:gapWidth val="100"/>
        <c:overlap val="100"/>
        <c:axId val="413947144"/>
        <c:axId val="413947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3700</c:v>
                </c:pt>
                <c:pt idx="2">
                  <c:v>#N/A</c:v>
                </c:pt>
                <c:pt idx="3">
                  <c:v>#N/A</c:v>
                </c:pt>
                <c:pt idx="4">
                  <c:v>3855</c:v>
                </c:pt>
                <c:pt idx="5">
                  <c:v>#N/A</c:v>
                </c:pt>
                <c:pt idx="6">
                  <c:v>#N/A</c:v>
                </c:pt>
                <c:pt idx="7">
                  <c:v>4431</c:v>
                </c:pt>
                <c:pt idx="8">
                  <c:v>#N/A</c:v>
                </c:pt>
                <c:pt idx="9">
                  <c:v>#N/A</c:v>
                </c:pt>
                <c:pt idx="10">
                  <c:v>4525</c:v>
                </c:pt>
                <c:pt idx="11">
                  <c:v>#N/A</c:v>
                </c:pt>
                <c:pt idx="12">
                  <c:v>#N/A</c:v>
                </c:pt>
                <c:pt idx="13">
                  <c:v>3665</c:v>
                </c:pt>
                <c:pt idx="14">
                  <c:v>#N/A</c:v>
                </c:pt>
              </c:numCache>
            </c:numRef>
          </c:val>
          <c:smooth val="0"/>
          <c:extLst>
            <c:ext xmlns:c16="http://schemas.microsoft.com/office/drawing/2014/chart" uri="{C3380CC4-5D6E-409C-BE32-E72D297353CC}">
              <c16:uniqueId val="{00000008-1868-4AAF-AEB9-F48803B86E25}"/>
            </c:ext>
          </c:extLst>
        </c:ser>
        <c:dLbls>
          <c:showLegendKey val="0"/>
          <c:showVal val="0"/>
          <c:showCatName val="0"/>
          <c:showSerName val="0"/>
          <c:showPercent val="0"/>
          <c:showBubbleSize val="0"/>
        </c:dLbls>
        <c:marker val="1"/>
        <c:smooth val="0"/>
        <c:axId val="413947144"/>
        <c:axId val="413947928"/>
      </c:lineChart>
      <c:catAx>
        <c:axId val="41394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947928"/>
        <c:crosses val="autoZero"/>
        <c:auto val="1"/>
        <c:lblAlgn val="ctr"/>
        <c:lblOffset val="100"/>
        <c:tickLblSkip val="1"/>
        <c:tickMarkSkip val="1"/>
        <c:noMultiLvlLbl val="0"/>
      </c:catAx>
      <c:valAx>
        <c:axId val="41394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94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103378</c:v>
                </c:pt>
                <c:pt idx="5">
                  <c:v>102259</c:v>
                </c:pt>
                <c:pt idx="8">
                  <c:v>101356</c:v>
                </c:pt>
                <c:pt idx="11">
                  <c:v>103320</c:v>
                </c:pt>
                <c:pt idx="14">
                  <c:v>105556</c:v>
                </c:pt>
              </c:numCache>
            </c:numRef>
          </c:val>
          <c:extLst>
            <c:ext xmlns:c16="http://schemas.microsoft.com/office/drawing/2014/chart" uri="{C3380CC4-5D6E-409C-BE32-E72D297353CC}">
              <c16:uniqueId val="{00000000-81B9-46DD-9C00-9F30908B13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3514</c:v>
                </c:pt>
                <c:pt idx="5">
                  <c:v>2848</c:v>
                </c:pt>
                <c:pt idx="8">
                  <c:v>2768</c:v>
                </c:pt>
                <c:pt idx="11">
                  <c:v>2641</c:v>
                </c:pt>
                <c:pt idx="14">
                  <c:v>2019</c:v>
                </c:pt>
              </c:numCache>
            </c:numRef>
          </c:val>
          <c:extLst>
            <c:ext xmlns:c16="http://schemas.microsoft.com/office/drawing/2014/chart" uri="{C3380CC4-5D6E-409C-BE32-E72D297353CC}">
              <c16:uniqueId val="{00000001-81B9-46DD-9C00-9F30908B13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11495</c:v>
                </c:pt>
                <c:pt idx="5">
                  <c:v>12536</c:v>
                </c:pt>
                <c:pt idx="8">
                  <c:v>14238</c:v>
                </c:pt>
                <c:pt idx="11">
                  <c:v>14666</c:v>
                </c:pt>
                <c:pt idx="14">
                  <c:v>14788</c:v>
                </c:pt>
              </c:numCache>
            </c:numRef>
          </c:val>
          <c:extLst>
            <c:ext xmlns:c16="http://schemas.microsoft.com/office/drawing/2014/chart" uri="{C3380CC4-5D6E-409C-BE32-E72D297353CC}">
              <c16:uniqueId val="{00000002-81B9-46DD-9C00-9F30908B13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B9-46DD-9C00-9F30908B13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B9-46DD-9C00-9F30908B13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81B9-46DD-9C00-9F30908B13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9210</c:v>
                </c:pt>
                <c:pt idx="3">
                  <c:v>9183</c:v>
                </c:pt>
                <c:pt idx="6">
                  <c:v>8776</c:v>
                </c:pt>
                <c:pt idx="9">
                  <c:v>8675</c:v>
                </c:pt>
                <c:pt idx="12">
                  <c:v>8815</c:v>
                </c:pt>
              </c:numCache>
            </c:numRef>
          </c:val>
          <c:extLst>
            <c:ext xmlns:c16="http://schemas.microsoft.com/office/drawing/2014/chart" uri="{C3380CC4-5D6E-409C-BE32-E72D297353CC}">
              <c16:uniqueId val="{00000006-81B9-46DD-9C00-9F30908B13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4085</c:v>
                </c:pt>
                <c:pt idx="3">
                  <c:v>4059</c:v>
                </c:pt>
                <c:pt idx="6">
                  <c:v>4342</c:v>
                </c:pt>
                <c:pt idx="9">
                  <c:v>4320</c:v>
                </c:pt>
                <c:pt idx="12">
                  <c:v>4555</c:v>
                </c:pt>
              </c:numCache>
            </c:numRef>
          </c:val>
          <c:extLst>
            <c:ext xmlns:c16="http://schemas.microsoft.com/office/drawing/2014/chart" uri="{C3380CC4-5D6E-409C-BE32-E72D297353CC}">
              <c16:uniqueId val="{00000007-81B9-46DD-9C00-9F30908B13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51271</c:v>
                </c:pt>
                <c:pt idx="3">
                  <c:v>48351</c:v>
                </c:pt>
                <c:pt idx="6">
                  <c:v>46118</c:v>
                </c:pt>
                <c:pt idx="9">
                  <c:v>44113</c:v>
                </c:pt>
                <c:pt idx="12">
                  <c:v>40350</c:v>
                </c:pt>
              </c:numCache>
            </c:numRef>
          </c:val>
          <c:extLst>
            <c:ext xmlns:c16="http://schemas.microsoft.com/office/drawing/2014/chart" uri="{C3380CC4-5D6E-409C-BE32-E72D297353CC}">
              <c16:uniqueId val="{00000008-81B9-46DD-9C00-9F30908B13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712</c:v>
                </c:pt>
                <c:pt idx="3">
                  <c:v>561</c:v>
                </c:pt>
                <c:pt idx="6">
                  <c:v>405</c:v>
                </c:pt>
                <c:pt idx="9">
                  <c:v>341</c:v>
                </c:pt>
                <c:pt idx="12">
                  <c:v>310</c:v>
                </c:pt>
              </c:numCache>
            </c:numRef>
          </c:val>
          <c:extLst>
            <c:ext xmlns:c16="http://schemas.microsoft.com/office/drawing/2014/chart" uri="{C3380CC4-5D6E-409C-BE32-E72D297353CC}">
              <c16:uniqueId val="{00000009-81B9-46DD-9C00-9F30908B13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106220</c:v>
                </c:pt>
                <c:pt idx="3">
                  <c:v>109642</c:v>
                </c:pt>
                <c:pt idx="6">
                  <c:v>114252</c:v>
                </c:pt>
                <c:pt idx="9">
                  <c:v>118144</c:v>
                </c:pt>
                <c:pt idx="12">
                  <c:v>123834</c:v>
                </c:pt>
              </c:numCache>
            </c:numRef>
          </c:val>
          <c:extLst>
            <c:ext xmlns:c16="http://schemas.microsoft.com/office/drawing/2014/chart" uri="{C3380CC4-5D6E-409C-BE32-E72D297353CC}">
              <c16:uniqueId val="{0000000A-81B9-46DD-9C00-9F30908B132A}"/>
            </c:ext>
          </c:extLst>
        </c:ser>
        <c:dLbls>
          <c:showLegendKey val="0"/>
          <c:showVal val="0"/>
          <c:showCatName val="0"/>
          <c:showSerName val="0"/>
          <c:showPercent val="0"/>
          <c:showBubbleSize val="0"/>
        </c:dLbls>
        <c:gapWidth val="100"/>
        <c:overlap val="100"/>
        <c:axId val="413947536"/>
        <c:axId val="397513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53112</c:v>
                </c:pt>
                <c:pt idx="2">
                  <c:v>#N/A</c:v>
                </c:pt>
                <c:pt idx="3">
                  <c:v>#N/A</c:v>
                </c:pt>
                <c:pt idx="4">
                  <c:v>54153</c:v>
                </c:pt>
                <c:pt idx="5">
                  <c:v>#N/A</c:v>
                </c:pt>
                <c:pt idx="6">
                  <c:v>#N/A</c:v>
                </c:pt>
                <c:pt idx="7">
                  <c:v>55531</c:v>
                </c:pt>
                <c:pt idx="8">
                  <c:v>#N/A</c:v>
                </c:pt>
                <c:pt idx="9">
                  <c:v>#N/A</c:v>
                </c:pt>
                <c:pt idx="10">
                  <c:v>54966</c:v>
                </c:pt>
                <c:pt idx="11">
                  <c:v>#N/A</c:v>
                </c:pt>
                <c:pt idx="12">
                  <c:v>#N/A</c:v>
                </c:pt>
                <c:pt idx="13">
                  <c:v>55502</c:v>
                </c:pt>
                <c:pt idx="14">
                  <c:v>#N/A</c:v>
                </c:pt>
              </c:numCache>
            </c:numRef>
          </c:val>
          <c:smooth val="0"/>
          <c:extLst>
            <c:ext xmlns:c16="http://schemas.microsoft.com/office/drawing/2014/chart" uri="{C3380CC4-5D6E-409C-BE32-E72D297353CC}">
              <c16:uniqueId val="{0000000B-81B9-46DD-9C00-9F30908B132A}"/>
            </c:ext>
          </c:extLst>
        </c:ser>
        <c:dLbls>
          <c:showLegendKey val="0"/>
          <c:showVal val="0"/>
          <c:showCatName val="0"/>
          <c:showSerName val="0"/>
          <c:showPercent val="0"/>
          <c:showBubbleSize val="0"/>
        </c:dLbls>
        <c:marker val="1"/>
        <c:smooth val="0"/>
        <c:axId val="413947536"/>
        <c:axId val="397513960"/>
      </c:lineChart>
      <c:catAx>
        <c:axId val="41394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513960"/>
        <c:crosses val="autoZero"/>
        <c:auto val="1"/>
        <c:lblAlgn val="ctr"/>
        <c:lblOffset val="100"/>
        <c:tickLblSkip val="1"/>
        <c:tickMarkSkip val="1"/>
        <c:noMultiLvlLbl val="0"/>
      </c:catAx>
      <c:valAx>
        <c:axId val="39751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94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2691</c:v>
                </c:pt>
                <c:pt idx="1">
                  <c:v>2822</c:v>
                </c:pt>
                <c:pt idx="2">
                  <c:v>2497</c:v>
                </c:pt>
              </c:numCache>
            </c:numRef>
          </c:val>
          <c:extLst>
            <c:ext xmlns:c16="http://schemas.microsoft.com/office/drawing/2014/chart" uri="{C3380CC4-5D6E-409C-BE32-E72D297353CC}">
              <c16:uniqueId val="{00000000-1A51-4425-BC63-9517C85F41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3439</c:v>
                </c:pt>
                <c:pt idx="1">
                  <c:v>2512</c:v>
                </c:pt>
                <c:pt idx="2">
                  <c:v>2514</c:v>
                </c:pt>
              </c:numCache>
            </c:numRef>
          </c:val>
          <c:extLst>
            <c:ext xmlns:c16="http://schemas.microsoft.com/office/drawing/2014/chart" uri="{C3380CC4-5D6E-409C-BE32-E72D297353CC}">
              <c16:uniqueId val="{00000001-1A51-4425-BC63-9517C85F41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7786</c:v>
                </c:pt>
                <c:pt idx="1">
                  <c:v>8410</c:v>
                </c:pt>
                <c:pt idx="2">
                  <c:v>8251</c:v>
                </c:pt>
              </c:numCache>
            </c:numRef>
          </c:val>
          <c:extLst>
            <c:ext xmlns:c16="http://schemas.microsoft.com/office/drawing/2014/chart" uri="{C3380CC4-5D6E-409C-BE32-E72D297353CC}">
              <c16:uniqueId val="{00000002-1A51-4425-BC63-9517C85F41F2}"/>
            </c:ext>
          </c:extLst>
        </c:ser>
        <c:dLbls>
          <c:showLegendKey val="0"/>
          <c:showVal val="0"/>
          <c:showCatName val="0"/>
          <c:showSerName val="0"/>
          <c:showPercent val="0"/>
          <c:showBubbleSize val="0"/>
        </c:dLbls>
        <c:gapWidth val="120"/>
        <c:overlap val="100"/>
        <c:axId val="397517880"/>
        <c:axId val="397513176"/>
      </c:barChart>
      <c:catAx>
        <c:axId val="39751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513176"/>
        <c:crosses val="autoZero"/>
        <c:auto val="1"/>
        <c:lblAlgn val="ctr"/>
        <c:lblOffset val="100"/>
        <c:tickLblSkip val="1"/>
        <c:tickMarkSkip val="1"/>
        <c:noMultiLvlLbl val="0"/>
      </c:catAx>
      <c:valAx>
        <c:axId val="397513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51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97846327775129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{89ABBCEC-60F5-4EC4-ACC5-03B628A002A8}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0E7-4399-B0A9-8DF67A92A0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{B7A31F11-D530-409D-A6DC-2BFCF0760F1D}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E7-4399-B0A9-8DF67A92A0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{47E3EF0A-FE95-4C0F-8500-3D33F1EE2E15}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E7-4399-B0A9-8DF67A92A0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{28B979A5-9649-4214-A747-6405B96C554C}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E7-4399-B0A9-8DF67A92A0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{CAEF6926-7CD5-496A-8304-60BA1F8B49E6}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E7-4399-B0A9-8DF67A92A0F2}"/>
                </c:ext>
              </c:extLst>
            </c:dLbl>
            <c:dLbl>
              <c:idx val="8"/>
              <c:layout>
                <c:manualLayout>
                  <c:x val="-2.5536415879605003E-2"/>
                  <c:y val="-7.740302109609313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{06F186A9-EE8C-4F23-9A61-364B422B4D3B}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0E7-4399-B0A9-8DF67A92A0F2}"/>
                </c:ext>
              </c:extLst>
            </c:dLbl>
            <c:dLbl>
              <c:idx val="16"/>
              <c:layout>
                <c:manualLayout>
                  <c:x val="-3.382782970170047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{1E94F568-E624-4A7F-94C6-82F033492AC0}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0E7-4399-B0A9-8DF67A92A0F2}"/>
                </c:ext>
              </c:extLst>
            </c:dLbl>
            <c:dLbl>
              <c:idx val="24"/>
              <c:layout>
                <c:manualLayout>
                  <c:x val="-3.8689260149870598E-2"/>
                  <c:y val="-5.207470788481000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{4BD246EB-D9B2-4668-BE09-414E9E425461}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0E7-4399-B0A9-8DF67A92A0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{EBE646C2-FF52-487A-AA70-34EC3B83BE1D}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0E7-4399-B0A9-8DF67A92A0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64.900000000000006</c:v>
                </c:pt>
                <c:pt idx="16">
                  <c:v>65.3</c:v>
                </c:pt>
                <c:pt idx="24">
                  <c:v>65</c:v>
                </c:pt>
                <c:pt idx="32">
                  <c:v>63.6</c:v>
                </c:pt>
              </c:numCache>
            </c:numRef>
          </c:xVal>
          <c:yVal>
            <c:numRef>
              <c:f>公会計指標分析・財政指標組合せ分析表!$BP$51:$DC$51</c:f>
              <c:numCache>
                <c:formatCode>#,##0.0;"▲ "#,##0.0</c:formatCode>
                <c:ptCount val="40"/>
                <c:pt idx="0">
                  <c:v>126.7</c:v>
                </c:pt>
                <c:pt idx="8">
                  <c:v>124.9</c:v>
                </c:pt>
                <c:pt idx="16">
                  <c:v>128.9</c:v>
                </c:pt>
                <c:pt idx="24">
                  <c:v>127.4</c:v>
                </c:pt>
                <c:pt idx="32">
                  <c:v>126</c:v>
                </c:pt>
              </c:numCache>
            </c:numRef>
          </c:yVal>
          <c:smooth val="0"/>
          <c:extLst>
            <c:ext xmlns:c16="http://schemas.microsoft.com/office/drawing/2014/chart" uri="{C3380CC4-5D6E-409C-BE32-E72D297353CC}">
              <c16:uniqueId val="{00000009-70E7-4399-B0A9-8DF67A92A0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{0F2DE262-8151-4ACD-9430-795CA3BED31A}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0E7-4399-B0A9-8DF67A92A0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{4FD97451-B799-4052-AB57-54DF89B3C235}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E7-4399-B0A9-8DF67A92A0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{AD32FD0A-52AF-45CA-B551-2B733916D277}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E7-4399-B0A9-8DF67A92A0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{01D608A3-B268-4743-A710-3E79CA760F4F}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E7-4399-B0A9-8DF67A92A0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{B0717B4E-4FA4-41E1-B317-CEF199788242}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E7-4399-B0A9-8DF67A92A0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{9478EC07-09DB-4FF9-B39F-55A6EFF2141D}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0E7-4399-B0A9-8DF67A92A0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{78E3849D-3CB9-4F85-B56B-3E78B8F6F63D}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0E7-4399-B0A9-8DF67A92A0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{C5FA9117-79A6-49A5-83CF-13C70535962D}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0E7-4399-B0A9-8DF67A92A0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{BD1C1F07-2A43-4DD6-9240-91F0B4882ADA}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0E7-4399-B0A9-8DF67A92A0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0E7-4399-B0A9-8DF67A92A0F2}"/>
            </c:ext>
          </c:extLst>
        </c:ser>
        <c:dLbls>
          <c:showLegendKey val="0"/>
          <c:showVal val="1"/>
          <c:showCatName val="0"/>
          <c:showSerName val="0"/>
          <c:showPercent val="0"/>
          <c:showBubbleSize val="0"/>
        </c:dLbls>
        <c:axId val="608754152"/>
        <c:axId val="608760424"/>
      </c:scatterChart>
      <c:valAx>
        <c:axId val="608754152"/>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760424"/>
        <c:crosses val="autoZero"/>
        <c:crossBetween val="midCat"/>
      </c:valAx>
      <c:valAx>
        <c:axId val="608760424"/>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8754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{DE015978-245B-4B1F-AD8E-DFBA7416D17C}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1ED-426C-8364-C54751E94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{7DBAFAFD-B5E2-48A6-963F-3D68D6777FB6}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D-426C-8364-C54751E94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{46F14F48-1FDF-4CF6-99B4-DA98577BB030}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D-426C-8364-C54751E94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{97D666E9-29FB-4E84-86CB-BF96BF30C3CE}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D-426C-8364-C54751E94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{60FF58A3-97C5-4FEC-BE40-88D48839F883}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D-426C-8364-C54751E945E5}"/>
                </c:ext>
              </c:extLst>
            </c:dLbl>
            <c:dLbl>
              <c:idx val="8"/>
              <c:layout>
                <c:manualLayout>
                  <c:x val="-2.8766015700383205E-2"/>
                  <c:y val="-7.82765614522021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{67039A3F-623D-49AA-8BAB-2A64F7C187D5}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1ED-426C-8364-C54751E945E5}"/>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{8CB6FE62-ACC8-4C43-A3B9-492D579748DB}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1ED-426C-8364-C54751E945E5}"/>
                </c:ext>
              </c:extLst>
            </c:dLbl>
            <c:dLbl>
              <c:idx val="24"/>
              <c:layout>
                <c:manualLayout>
                  <c:x val="-3.450231864380301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{F0AE90FE-A524-4D40-9BA1-4F1A7FA3F9B4}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1ED-426C-8364-C54751E945E5}"/>
                </c:ext>
              </c:extLst>
            </c:dLbl>
            <c:dLbl>
              <c:idx val="32"/>
              <c:layout>
                <c:manualLayout>
                  <c:x val="-3.4502318643803015E-2"/>
                  <c:y val="-4.655673272338580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{BDCCBFDC-59CE-4F62-8E06-8B9F82512EFF}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1ED-426C-8364-C54751E94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9.6</c:v>
                </c:pt>
                <c:pt idx="16">
                  <c:v>9.3000000000000007</c:v>
                </c:pt>
                <c:pt idx="24">
                  <c:v>9.8000000000000007</c:v>
                </c:pt>
                <c:pt idx="32">
                  <c:v>9.5</c:v>
                </c:pt>
              </c:numCache>
            </c:numRef>
          </c:xVal>
          <c:yVal>
            <c:numRef>
              <c:f>公会計指標分析・財政指標組合せ分析表!$BP$73:$DC$73</c:f>
              <c:numCache>
                <c:formatCode>#,##0.0;"▲ "#,##0.0</c:formatCode>
                <c:ptCount val="40"/>
                <c:pt idx="0">
                  <c:v>126.7</c:v>
                </c:pt>
                <c:pt idx="8">
                  <c:v>124.9</c:v>
                </c:pt>
                <c:pt idx="16">
                  <c:v>128.9</c:v>
                </c:pt>
                <c:pt idx="24">
                  <c:v>127.4</c:v>
                </c:pt>
                <c:pt idx="32">
                  <c:v>126</c:v>
                </c:pt>
              </c:numCache>
            </c:numRef>
          </c:yVal>
          <c:smooth val="0"/>
          <c:extLst>
            <c:ext xmlns:c16="http://schemas.microsoft.com/office/drawing/2014/chart" uri="{C3380CC4-5D6E-409C-BE32-E72D297353CC}">
              <c16:uniqueId val="{00000009-91ED-426C-8364-C54751E945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{62493222-3327-4B1E-9BA0-AE7F1A070A7A}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1ED-426C-8364-C54751E945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{F7C477F7-9853-4243-9C47-36E59451C24E}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D-426C-8364-C54751E94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{C7BDBC17-6351-402E-B2AC-0C8274E0DE13}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D-426C-8364-C54751E94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{FD38C230-2762-4669-9035-E0AEE243456A}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D-426C-8364-C54751E94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{05C303F4-E0C3-4E89-9F35-695CABFD9955}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D-426C-8364-C54751E945E5}"/>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{566BCF41-8916-47CE-B747-C1A4A503BD77}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1ED-426C-8364-C54751E945E5}"/>
                </c:ext>
              </c:extLst>
            </c:dLbl>
            <c:dLbl>
              <c:idx val="16"/>
              <c:layout>
                <c:manualLayout>
                  <c:x val="-2.8829840147400865E-2"/>
                  <c:y val="-4.377419246568448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{22366F31-7B01-406F-97AD-AB1CF07518BF}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1ED-426C-8364-C54751E945E5}"/>
                </c:ext>
              </c:extLst>
            </c:dLbl>
            <c:dLbl>
              <c:idx val="24"/>
              <c:layout>
                <c:manualLayout>
                  <c:x val="-3.1570342725075584E-2"/>
                  <c:y val="-8.10591017099034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{A9D237C5-5BBB-4398-AA8A-BEA671F58D76}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1ED-426C-8364-C54751E945E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{31B3E91A-4FC5-4485-9791-13254DF67DA1}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1ED-426C-8364-C54751E94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91ED-426C-8364-C54751E945E5}"/>
            </c:ext>
          </c:extLst>
        </c:ser>
        <c:dLbls>
          <c:showLegendKey val="0"/>
          <c:showVal val="1"/>
          <c:showCatName val="0"/>
          <c:showSerName val="0"/>
          <c:showPercent val="0"/>
          <c:showBubbleSize val="0"/>
        </c:dLbls>
        <c:axId val="608763952"/>
        <c:axId val="608755328"/>
      </c:scatterChart>
      <c:valAx>
        <c:axId val="608763952"/>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755328"/>
        <c:crosses val="autoZero"/>
        <c:crossBetween val="midCat"/>
      </c:valAx>
      <c:valAx>
        <c:axId val="608755328"/>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8763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等が増加しているが、公営企業債の元利償還金に対する繰入金の減少と交付税算入公債費の増加により、実質公債費比率の分子が減少した。今後は、大型建設事業の償還開始が元利償還金増加の要因となるが、新規の市債発行の抑制により、元利償還金の縮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基金残高が減少となっているが、行財政改革大綱に掲げる目標指標（財調基金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減債基金＝</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億円）を維持しつつ、歳入に見合った財政運営と基金に依存しない財政体質の構築に努めていく。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については、債務負担行為に基づく支出予定額及び公営企業債等繰入見込額が減少した一方で、一般会計等に係る地方債の現在高は増加した。</a:t>
          </a:r>
        </a:p>
        <a:p>
          <a:r>
            <a:rPr kumimoji="1" lang="ja-JP" altLang="en-US" sz="1400">
              <a:latin typeface="ＭＳ ゴシック" pitchFamily="49" charset="-128"/>
              <a:ea typeface="ＭＳ ゴシック" pitchFamily="49" charset="-128"/>
            </a:rPr>
            <a:t>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については、充当可能基金は増加したものの、充当可能財源全体としては地方債現在高よりも増加幅が小さいことから、将来負担比率の分子が増加した。</a:t>
          </a:r>
        </a:p>
        <a:p>
          <a:r>
            <a:rPr kumimoji="1" lang="ja-JP" altLang="en-US" sz="1400">
              <a:latin typeface="ＭＳ ゴシック" pitchFamily="49" charset="-128"/>
              <a:ea typeface="ＭＳ ゴシック" pitchFamily="49" charset="-128"/>
            </a:rPr>
            <a:t>今後は、新規の市債発行の抑制と充当可能基金の確保に努め、将来世代の負担が過大にならないよう、安定した財政運営に努めていく。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新型コロナウイルス感染症対応の市独自の地域経済対策事業の実施に伴い、財政調整基金及び減債基金（市債管理基金）の取崩額（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億円）を上回った。また、東日本大震災復興交付金基金を事業終了に伴い全額繰り入れたこと等により基金全体としては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地域振興基金：総合保健センター整備事業に活用。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奨学ゆめ基金：奨学金の貸付等事業に活用。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地域振興基金：総合保健センター整備事業に活用するため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奨学ゆめ基金：奨学金の貸付実績を積立額（元金償還金等）が上回ったため増加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地域振興基金：総務省が定める基準に従い、前年度末までに市債の償還が終わった範囲内で取り崩し、新市建設計画（平成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年度）に掲載されたソフト事業に活用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奨学ゆめ基金：奨学金借入希望者の状況に応じて活用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財政調整基金は、新型コロナウイルス感染症対応の市独自の地域経済対策事業の実施に伴う取崩額の増加により、前年に比べて減少した。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長期化に伴い、財政調整基金による新たな財政出動の可能性を否定できない状況にあるものの、歳入に見合った財政運営や事業の適正化により、減債基金（市債管理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減債基金（市債管理基金）は、前年度と同水準を確保した。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・大型建設事業の償還開始に伴い、市債償還の増が見込まれるため、適切に管理・活用しながら、財政調整基金と合わせて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・当市では、八戸市公共施設等総合管理計画及び個別施設計画に基づき、公共施設等の適切な維持管理や長寿命化等の取組を推進している。</a:t>
          </a:r>
          <a:endParaRPr lang="en-US" altLang="ja-JP">
            <a:effectLst/>
          </a:endParaRPr>
        </a:p>
        <a:p>
          <a:r>
            <a:rPr lang="ja-JP" altLang="en-US">
              <a:effectLst/>
            </a:rPr>
            <a:t>・有形固定資産減価償却率については、過去５年間で最も低い割合となり、類似団体平均に近づいてきており、今後も計画に基づいた施設の維持管理を適切に進めていきたい。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155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2" name="有形固定資産減価償却率該当値テキスト"/>
        <xdr:cNvSpPr txBox="1"/>
      </xdr:nvSpPr>
      <xdr:spPr>
        <a:xfrm>
          <a:off x="481330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3" name="楕円 82"/>
        <xdr:cNvSpPr/>
      </xdr:nvSpPr>
      <xdr:spPr>
        <a:xfrm>
          <a:off x="4000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125942</xdr:rowOff>
    </xdr:to>
    <xdr:cxnSp macro="">
      <xdr:nvCxnSpPr>
        <xdr:cNvPr id="84" name="直線コネクタ 83"/>
        <xdr:cNvCxnSpPr/>
      </xdr:nvCxnSpPr>
      <xdr:spPr>
        <a:xfrm flipV="1">
          <a:off x="4051300" y="539051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xdr:cNvSpPr/>
      </xdr:nvSpPr>
      <xdr:spPr>
        <a:xfrm>
          <a:off x="3238500" y="5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31</xdr:row>
      <xdr:rowOff>136737</xdr:rowOff>
    </xdr:to>
    <xdr:cxnSp macro="">
      <xdr:nvCxnSpPr>
        <xdr:cNvPr id="86" name="直線コネクタ 85"/>
        <xdr:cNvCxnSpPr/>
      </xdr:nvCxnSpPr>
      <xdr:spPr>
        <a:xfrm flipV="1">
          <a:off x="3289300" y="544089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71543</xdr:rowOff>
    </xdr:from>
    <xdr:to>
      <xdr:col>11</xdr:col>
      <xdr:colOff>187325</xdr:colOff>
      <xdr:row>32</xdr:row>
      <xdr:rowOff>1693</xdr:rowOff>
    </xdr:to>
    <xdr:sp macro="" textlink="">
      <xdr:nvSpPr>
        <xdr:cNvPr id="87" name="楕円 86"/>
        <xdr:cNvSpPr/>
      </xdr:nvSpPr>
      <xdr:spPr>
        <a:xfrm>
          <a:off x="2476500" y="5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136737</xdr:rowOff>
    </xdr:to>
    <xdr:cxnSp macro="">
      <xdr:nvCxnSpPr>
        <xdr:cNvPr id="88" name="直線コネクタ 87"/>
        <xdr:cNvCxnSpPr/>
      </xdr:nvCxnSpPr>
      <xdr:spPr>
        <a:xfrm>
          <a:off x="2527300" y="543729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60748</xdr:rowOff>
    </xdr:from>
    <xdr:to>
      <xdr:col>7</xdr:col>
      <xdr:colOff>187325</xdr:colOff>
      <xdr:row>31</xdr:row>
      <xdr:rowOff>162348</xdr:rowOff>
    </xdr:to>
    <xdr:sp macro="" textlink="">
      <xdr:nvSpPr>
        <xdr:cNvPr id="89" name="楕円 88"/>
        <xdr:cNvSpPr/>
      </xdr:nvSpPr>
      <xdr:spPr>
        <a:xfrm>
          <a:off x="1714500" y="53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111548</xdr:rowOff>
    </xdr:from>
    <xdr:to>
      <xdr:col>11</xdr:col>
      <xdr:colOff>136525</xdr:colOff>
      <xdr:row>31</xdr:row>
      <xdr:rowOff>122343</xdr:rowOff>
    </xdr:to>
    <xdr:cxnSp macro="">
      <xdr:nvCxnSpPr>
        <xdr:cNvPr id="90" name="直線コネクタ 89"/>
        <xdr:cNvCxnSpPr/>
      </xdr:nvCxnSpPr>
      <xdr:spPr>
        <a:xfrm>
          <a:off x="1765300" y="542649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95" name="n_1mainValue有形固定資産減価償却率"/>
        <xdr:cNvSpPr txBox="1"/>
      </xdr:nvSpPr>
      <xdr:spPr>
        <a:xfrm>
          <a:off x="3836044" y="548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6" name="n_2mainValue有形固定資産減価償却率"/>
        <xdr:cNvSpPr txBox="1"/>
      </xdr:nvSpPr>
      <xdr:spPr>
        <a:xfrm>
          <a:off x="3086744" y="54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164270</xdr:rowOff>
    </xdr:from>
    <xdr:ext cx="405111" cy="259045"/>
    <xdr:sp macro="" textlink="">
      <xdr:nvSpPr>
        <xdr:cNvPr id="97" name="n_3mainValue有形固定資産減価償却率"/>
        <xdr:cNvSpPr txBox="1"/>
      </xdr:nvSpPr>
      <xdr:spPr>
        <a:xfrm>
          <a:off x="2324744" y="54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153475</xdr:rowOff>
    </xdr:from>
    <xdr:ext cx="405111" cy="259045"/>
    <xdr:sp macro="" textlink="">
      <xdr:nvSpPr>
        <xdr:cNvPr id="98" name="n_4mainValue有形固定資産減価償却率"/>
        <xdr:cNvSpPr txBox="1"/>
      </xdr:nvSpPr>
      <xdr:spPr>
        <a:xfrm>
          <a:off x="1562744" y="546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・債務償還比率について類似団体平均を上回っているが、主な要因として、充当可能財源である都市計画税の税収が無いことや、平成</a:t>
          </a:r>
          <a:r>
            <a:rPr lang="en-US" altLang="ja-JP">
              <a:effectLst/>
            </a:rPr>
            <a:t>26</a:t>
          </a:r>
          <a:r>
            <a:rPr lang="ja-JP" altLang="en-US">
              <a:effectLst/>
            </a:rPr>
            <a:t>年度以降に大規模施設の建設を計画的に進めていたことによる地方債残高の増加等が挙げられる。</a:t>
          </a:r>
          <a:endParaRPr lang="en-US" altLang="ja-JP">
            <a:effectLst/>
          </a:endParaRPr>
        </a:p>
        <a:p>
          <a:r>
            <a:rPr lang="ja-JP" altLang="en-US">
              <a:effectLst/>
            </a:rPr>
            <a:t>・大規模建設事業の終了後は、地方債発行を抑制していくとともに、事業の見直しによる経常経費の削減に取り組み、債務償還比率の改善に努めていく。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151737</xdr:rowOff>
    </xdr:from>
    <xdr:to>
      <xdr:col>76</xdr:col>
      <xdr:colOff>73025</xdr:colOff>
      <xdr:row>33</xdr:row>
      <xdr:rowOff>81886</xdr:rowOff>
    </xdr:to>
    <xdr:sp macro="" textlink="">
      <xdr:nvSpPr>
        <xdr:cNvPr id="143" name="楕円 142"/>
        <xdr:cNvSpPr/>
      </xdr:nvSpPr>
      <xdr:spPr>
        <a:xfrm>
          <a:off x="14744700" y="5638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130164</xdr:rowOff>
    </xdr:from>
    <xdr:ext cx="469744" cy="259045"/>
    <xdr:sp macro="" textlink="">
      <xdr:nvSpPr>
        <xdr:cNvPr id="144" name="債務償還比率該当値テキスト"/>
        <xdr:cNvSpPr txBox="1"/>
      </xdr:nvSpPr>
      <xdr:spPr>
        <a:xfrm>
          <a:off x="14846300" y="561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117913</xdr:rowOff>
    </xdr:from>
    <xdr:to>
      <xdr:col>72</xdr:col>
      <xdr:colOff>123825</xdr:colOff>
      <xdr:row>33</xdr:row>
      <xdr:rowOff>48063</xdr:rowOff>
    </xdr:to>
    <xdr:sp macro="" textlink="">
      <xdr:nvSpPr>
        <xdr:cNvPr id="145" name="楕円 144"/>
        <xdr:cNvSpPr/>
      </xdr:nvSpPr>
      <xdr:spPr>
        <a:xfrm>
          <a:off x="14033500" y="56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168713</xdr:rowOff>
    </xdr:from>
    <xdr:to>
      <xdr:col>76</xdr:col>
      <xdr:colOff>22225</xdr:colOff>
      <xdr:row>33</xdr:row>
      <xdr:rowOff>31087</xdr:rowOff>
    </xdr:to>
    <xdr:cxnSp macro="">
      <xdr:nvCxnSpPr>
        <xdr:cNvPr id="146" name="直線コネクタ 145"/>
        <xdr:cNvCxnSpPr/>
      </xdr:nvCxnSpPr>
      <xdr:spPr>
        <a:xfrm>
          <a:off x="14084300" y="5655113"/>
          <a:ext cx="7112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103039</xdr:rowOff>
    </xdr:from>
    <xdr:to>
      <xdr:col>68</xdr:col>
      <xdr:colOff>123825</xdr:colOff>
      <xdr:row>33</xdr:row>
      <xdr:rowOff>33189</xdr:rowOff>
    </xdr:to>
    <xdr:sp macro="" textlink="">
      <xdr:nvSpPr>
        <xdr:cNvPr id="147" name="楕円 146"/>
        <xdr:cNvSpPr/>
      </xdr:nvSpPr>
      <xdr:spPr>
        <a:xfrm>
          <a:off x="13271500" y="5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153839</xdr:rowOff>
    </xdr:from>
    <xdr:to>
      <xdr:col>72</xdr:col>
      <xdr:colOff>73025</xdr:colOff>
      <xdr:row>32</xdr:row>
      <xdr:rowOff>168713</xdr:rowOff>
    </xdr:to>
    <xdr:cxnSp macro="">
      <xdr:nvCxnSpPr>
        <xdr:cNvPr id="148" name="直線コネクタ 147"/>
        <xdr:cNvCxnSpPr/>
      </xdr:nvCxnSpPr>
      <xdr:spPr>
        <a:xfrm>
          <a:off x="13322300" y="5640239"/>
          <a:ext cx="762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115154</xdr:rowOff>
    </xdr:from>
    <xdr:to>
      <xdr:col>64</xdr:col>
      <xdr:colOff>123825</xdr:colOff>
      <xdr:row>33</xdr:row>
      <xdr:rowOff>45304</xdr:rowOff>
    </xdr:to>
    <xdr:sp macro="" textlink="">
      <xdr:nvSpPr>
        <xdr:cNvPr id="149" name="楕円 148"/>
        <xdr:cNvSpPr/>
      </xdr:nvSpPr>
      <xdr:spPr>
        <a:xfrm>
          <a:off x="12509500" y="5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153839</xdr:rowOff>
    </xdr:from>
    <xdr:to>
      <xdr:col>68</xdr:col>
      <xdr:colOff>73025</xdr:colOff>
      <xdr:row>32</xdr:row>
      <xdr:rowOff>165954</xdr:rowOff>
    </xdr:to>
    <xdr:cxnSp macro="">
      <xdr:nvCxnSpPr>
        <xdr:cNvPr id="150" name="直線コネクタ 149"/>
        <xdr:cNvCxnSpPr/>
      </xdr:nvCxnSpPr>
      <xdr:spPr>
        <a:xfrm flipV="1">
          <a:off x="12560300" y="5640239"/>
          <a:ext cx="762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86007</xdr:rowOff>
    </xdr:from>
    <xdr:to>
      <xdr:col>60</xdr:col>
      <xdr:colOff>123825</xdr:colOff>
      <xdr:row>33</xdr:row>
      <xdr:rowOff>16157</xdr:rowOff>
    </xdr:to>
    <xdr:sp macro="" textlink="">
      <xdr:nvSpPr>
        <xdr:cNvPr id="151" name="楕円 150"/>
        <xdr:cNvSpPr/>
      </xdr:nvSpPr>
      <xdr:spPr>
        <a:xfrm>
          <a:off x="11747500" y="55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136807</xdr:rowOff>
    </xdr:from>
    <xdr:to>
      <xdr:col>64</xdr:col>
      <xdr:colOff>73025</xdr:colOff>
      <xdr:row>32</xdr:row>
      <xdr:rowOff>165954</xdr:rowOff>
    </xdr:to>
    <xdr:cxnSp macro="">
      <xdr:nvCxnSpPr>
        <xdr:cNvPr id="152" name="直線コネクタ 151"/>
        <xdr:cNvCxnSpPr/>
      </xdr:nvCxnSpPr>
      <xdr:spPr>
        <a:xfrm>
          <a:off x="11798300" y="5623207"/>
          <a:ext cx="762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39189</xdr:rowOff>
    </xdr:from>
    <xdr:ext cx="469744" cy="259045"/>
    <xdr:sp macro="" textlink="">
      <xdr:nvSpPr>
        <xdr:cNvPr id="157" name="n_1mainValue債務償還比率"/>
        <xdr:cNvSpPr txBox="1"/>
      </xdr:nvSpPr>
      <xdr:spPr>
        <a:xfrm>
          <a:off x="13836727" y="56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24316</xdr:rowOff>
    </xdr:from>
    <xdr:ext cx="469744" cy="259045"/>
    <xdr:sp macro="" textlink="">
      <xdr:nvSpPr>
        <xdr:cNvPr id="158" name="n_2mainValue債務償還比率"/>
        <xdr:cNvSpPr txBox="1"/>
      </xdr:nvSpPr>
      <xdr:spPr>
        <a:xfrm>
          <a:off x="13087427" y="568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36431</xdr:rowOff>
    </xdr:from>
    <xdr:ext cx="469744" cy="259045"/>
    <xdr:sp macro="" textlink="">
      <xdr:nvSpPr>
        <xdr:cNvPr id="159" name="n_3mainValue債務償還比率"/>
        <xdr:cNvSpPr txBox="1"/>
      </xdr:nvSpPr>
      <xdr:spPr>
        <a:xfrm>
          <a:off x="12325427" y="569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7284</xdr:rowOff>
    </xdr:from>
    <xdr:ext cx="469744" cy="259045"/>
    <xdr:sp macro="" textlink="">
      <xdr:nvSpPr>
        <xdr:cNvPr id="160" name="n_4mainValue債務償還比率"/>
        <xdr:cNvSpPr txBox="1"/>
      </xdr:nvSpPr>
      <xdr:spPr>
        <a:xfrm>
          <a:off x="11563427" y="566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道路】&#10;有形固定資産減価償却率該当値テキスト"/>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140970</xdr:rowOff>
    </xdr:to>
    <xdr:cxnSp macro="">
      <xdr:nvCxnSpPr>
        <xdr:cNvPr id="76" name="直線コネクタ 75"/>
        <xdr:cNvCxnSpPr/>
      </xdr:nvCxnSpPr>
      <xdr:spPr>
        <a:xfrm>
          <a:off x="3797300" y="66236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108585</xdr:rowOff>
    </xdr:to>
    <xdr:cxnSp macro="">
      <xdr:nvCxnSpPr>
        <xdr:cNvPr id="78" name="直線コネクタ 77"/>
        <xdr:cNvCxnSpPr/>
      </xdr:nvCxnSpPr>
      <xdr:spPr>
        <a:xfrm>
          <a:off x="2908300" y="65989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83820</xdr:rowOff>
    </xdr:to>
    <xdr:cxnSp macro="">
      <xdr:nvCxnSpPr>
        <xdr:cNvPr id="80" name="直線コネクタ 79"/>
        <xdr:cNvCxnSpPr/>
      </xdr:nvCxnSpPr>
      <xdr:spPr>
        <a:xfrm>
          <a:off x="2019300" y="6568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53340</xdr:rowOff>
    </xdr:to>
    <xdr:cxnSp macro="">
      <xdr:nvCxnSpPr>
        <xdr:cNvPr id="82" name="直線コネクタ 81"/>
        <xdr:cNvCxnSpPr/>
      </xdr:nvCxnSpPr>
      <xdr:spPr>
        <a:xfrm>
          <a:off x="1130300" y="6537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90" name="n_4mainValue【道路】&#10;有形固定資産減価償却率"/>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120323</xdr:rowOff>
    </xdr:from>
    <xdr:to>
      <xdr:col>55</xdr:col>
      <xdr:colOff>50800</xdr:colOff>
      <xdr:row>38</xdr:row>
      <xdr:rowOff>50473</xdr:rowOff>
    </xdr:to>
    <xdr:sp macro="" textlink="">
      <xdr:nvSpPr>
        <xdr:cNvPr id="132" name="楕円 131"/>
        <xdr:cNvSpPr/>
      </xdr:nvSpPr>
      <xdr:spPr>
        <a:xfrm>
          <a:off x="10426700" y="64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143200</xdr:rowOff>
    </xdr:from>
    <xdr:ext cx="469744" cy="259045"/>
    <xdr:sp macro="" textlink="">
      <xdr:nvSpPr>
        <xdr:cNvPr id="133" name="【道路】&#10;一人当たり延長該当値テキスト"/>
        <xdr:cNvSpPr txBox="1"/>
      </xdr:nvSpPr>
      <xdr:spPr>
        <a:xfrm>
          <a:off x="10515600" y="631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137414</xdr:rowOff>
    </xdr:from>
    <xdr:to>
      <xdr:col>50</xdr:col>
      <xdr:colOff>165100</xdr:colOff>
      <xdr:row>38</xdr:row>
      <xdr:rowOff>67564</xdr:rowOff>
    </xdr:to>
    <xdr:sp macro="" textlink="">
      <xdr:nvSpPr>
        <xdr:cNvPr id="134" name="楕円 133"/>
        <xdr:cNvSpPr/>
      </xdr:nvSpPr>
      <xdr:spPr>
        <a:xfrm>
          <a:off x="958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171124</xdr:rowOff>
    </xdr:from>
    <xdr:to>
      <xdr:col>55</xdr:col>
      <xdr:colOff>0</xdr:colOff>
      <xdr:row>38</xdr:row>
      <xdr:rowOff>16764</xdr:rowOff>
    </xdr:to>
    <xdr:cxnSp macro="">
      <xdr:nvCxnSpPr>
        <xdr:cNvPr id="135" name="直線コネクタ 134"/>
        <xdr:cNvCxnSpPr/>
      </xdr:nvCxnSpPr>
      <xdr:spPr>
        <a:xfrm flipV="1">
          <a:off x="9639300" y="6514774"/>
          <a:ext cx="8382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1343</xdr:rowOff>
    </xdr:from>
    <xdr:to>
      <xdr:col>46</xdr:col>
      <xdr:colOff>38100</xdr:colOff>
      <xdr:row>38</xdr:row>
      <xdr:rowOff>102943</xdr:rowOff>
    </xdr:to>
    <xdr:sp macro="" textlink="">
      <xdr:nvSpPr>
        <xdr:cNvPr id="136" name="楕円 135"/>
        <xdr:cNvSpPr/>
      </xdr:nvSpPr>
      <xdr:spPr>
        <a:xfrm>
          <a:off x="8699500" y="65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xdr:rowOff>
    </xdr:from>
    <xdr:to>
      <xdr:col>50</xdr:col>
      <xdr:colOff>114300</xdr:colOff>
      <xdr:row>38</xdr:row>
      <xdr:rowOff>52143</xdr:rowOff>
    </xdr:to>
    <xdr:cxnSp macro="">
      <xdr:nvCxnSpPr>
        <xdr:cNvPr id="137" name="直線コネクタ 136"/>
        <xdr:cNvCxnSpPr/>
      </xdr:nvCxnSpPr>
      <xdr:spPr>
        <a:xfrm flipV="1">
          <a:off x="8750300" y="6531864"/>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164955</xdr:rowOff>
    </xdr:from>
    <xdr:to>
      <xdr:col>41</xdr:col>
      <xdr:colOff>101600</xdr:colOff>
      <xdr:row>38</xdr:row>
      <xdr:rowOff>95105</xdr:rowOff>
    </xdr:to>
    <xdr:sp macro="" textlink="">
      <xdr:nvSpPr>
        <xdr:cNvPr id="138" name="楕円 137"/>
        <xdr:cNvSpPr/>
      </xdr:nvSpPr>
      <xdr:spPr>
        <a:xfrm>
          <a:off x="7810500" y="65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44305</xdr:rowOff>
    </xdr:from>
    <xdr:to>
      <xdr:col>45</xdr:col>
      <xdr:colOff>177800</xdr:colOff>
      <xdr:row>38</xdr:row>
      <xdr:rowOff>52143</xdr:rowOff>
    </xdr:to>
    <xdr:cxnSp macro="">
      <xdr:nvCxnSpPr>
        <xdr:cNvPr id="139" name="直線コネクタ 138"/>
        <xdr:cNvCxnSpPr/>
      </xdr:nvCxnSpPr>
      <xdr:spPr>
        <a:xfrm>
          <a:off x="7861300" y="655940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170724</xdr:rowOff>
    </xdr:from>
    <xdr:to>
      <xdr:col>36</xdr:col>
      <xdr:colOff>165100</xdr:colOff>
      <xdr:row>38</xdr:row>
      <xdr:rowOff>100874</xdr:rowOff>
    </xdr:to>
    <xdr:sp macro="" textlink="">
      <xdr:nvSpPr>
        <xdr:cNvPr id="140" name="楕円 139"/>
        <xdr:cNvSpPr/>
      </xdr:nvSpPr>
      <xdr:spPr>
        <a:xfrm>
          <a:off x="692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44305</xdr:rowOff>
    </xdr:from>
    <xdr:to>
      <xdr:col>41</xdr:col>
      <xdr:colOff>50800</xdr:colOff>
      <xdr:row>38</xdr:row>
      <xdr:rowOff>50074</xdr:rowOff>
    </xdr:to>
    <xdr:cxnSp macro="">
      <xdr:nvCxnSpPr>
        <xdr:cNvPr id="141" name="直線コネクタ 140"/>
        <xdr:cNvCxnSpPr/>
      </xdr:nvCxnSpPr>
      <xdr:spPr>
        <a:xfrm flipV="1">
          <a:off x="6972300" y="6559405"/>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84091</xdr:rowOff>
    </xdr:from>
    <xdr:ext cx="469744" cy="259045"/>
    <xdr:sp macro="" textlink="">
      <xdr:nvSpPr>
        <xdr:cNvPr id="146" name="n_1mainValue【道路】&#10;一人当たり延長"/>
        <xdr:cNvSpPr txBox="1"/>
      </xdr:nvSpPr>
      <xdr:spPr>
        <a:xfrm>
          <a:off x="9391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119470</xdr:rowOff>
    </xdr:from>
    <xdr:ext cx="469744" cy="259045"/>
    <xdr:sp macro="" textlink="">
      <xdr:nvSpPr>
        <xdr:cNvPr id="147" name="n_2mainValue【道路】&#10;一人当たり延長"/>
        <xdr:cNvSpPr txBox="1"/>
      </xdr:nvSpPr>
      <xdr:spPr>
        <a:xfrm>
          <a:off x="8515427" y="629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111632</xdr:rowOff>
    </xdr:from>
    <xdr:ext cx="469744" cy="259045"/>
    <xdr:sp macro="" textlink="">
      <xdr:nvSpPr>
        <xdr:cNvPr id="148" name="n_3mainValue【道路】&#10;一人当たり延長"/>
        <xdr:cNvSpPr txBox="1"/>
      </xdr:nvSpPr>
      <xdr:spPr>
        <a:xfrm>
          <a:off x="7626427" y="628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117401</xdr:rowOff>
    </xdr:from>
    <xdr:ext cx="469744" cy="259045"/>
    <xdr:sp macro="" textlink="">
      <xdr:nvSpPr>
        <xdr:cNvPr id="149" name="n_4mainValue【道路】&#10;一人当たり延長"/>
        <xdr:cNvSpPr txBox="1"/>
      </xdr:nvSpPr>
      <xdr:spPr>
        <a:xfrm>
          <a:off x="67374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156573</xdr:rowOff>
    </xdr:from>
    <xdr:to>
      <xdr:col>24</xdr:col>
      <xdr:colOff>114300</xdr:colOff>
      <xdr:row>58</xdr:row>
      <xdr:rowOff>86723</xdr:rowOff>
    </xdr:to>
    <xdr:sp macro="" textlink="">
      <xdr:nvSpPr>
        <xdr:cNvPr id="191" name="楕円 190"/>
        <xdr:cNvSpPr/>
      </xdr:nvSpPr>
      <xdr:spPr>
        <a:xfrm>
          <a:off x="4584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8000</xdr:rowOff>
    </xdr:from>
    <xdr:ext cx="405111" cy="259045"/>
    <xdr:sp macro="" textlink="">
      <xdr:nvSpPr>
        <xdr:cNvPr id="192" name="【橋りょう・トンネル】&#10;有形固定資産減価償却率該当値テキスト"/>
        <xdr:cNvSpPr txBox="1"/>
      </xdr:nvSpPr>
      <xdr:spPr>
        <a:xfrm>
          <a:off x="4673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93" name="楕円 192"/>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35923</xdr:rowOff>
    </xdr:to>
    <xdr:cxnSp macro="">
      <xdr:nvCxnSpPr>
        <xdr:cNvPr id="194" name="直線コネクタ 193"/>
        <xdr:cNvCxnSpPr/>
      </xdr:nvCxnSpPr>
      <xdr:spPr>
        <a:xfrm>
          <a:off x="3797300" y="99734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141877</xdr:rowOff>
    </xdr:from>
    <xdr:to>
      <xdr:col>15</xdr:col>
      <xdr:colOff>101600</xdr:colOff>
      <xdr:row>58</xdr:row>
      <xdr:rowOff>72027</xdr:rowOff>
    </xdr:to>
    <xdr:sp macro="" textlink="">
      <xdr:nvSpPr>
        <xdr:cNvPr id="195" name="楕円 194"/>
        <xdr:cNvSpPr/>
      </xdr:nvSpPr>
      <xdr:spPr>
        <a:xfrm>
          <a:off x="2857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29391</xdr:rowOff>
    </xdr:to>
    <xdr:cxnSp macro="">
      <xdr:nvCxnSpPr>
        <xdr:cNvPr id="196" name="直線コネクタ 195"/>
        <xdr:cNvCxnSpPr/>
      </xdr:nvCxnSpPr>
      <xdr:spPr>
        <a:xfrm>
          <a:off x="2908300" y="99653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130447</xdr:rowOff>
    </xdr:from>
    <xdr:to>
      <xdr:col>10</xdr:col>
      <xdr:colOff>165100</xdr:colOff>
      <xdr:row>58</xdr:row>
      <xdr:rowOff>60597</xdr:rowOff>
    </xdr:to>
    <xdr:sp macro="" textlink="">
      <xdr:nvSpPr>
        <xdr:cNvPr id="197" name="楕円 196"/>
        <xdr:cNvSpPr/>
      </xdr:nvSpPr>
      <xdr:spPr>
        <a:xfrm>
          <a:off x="1968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xdr:rowOff>
    </xdr:from>
    <xdr:to>
      <xdr:col>15</xdr:col>
      <xdr:colOff>50800</xdr:colOff>
      <xdr:row>58</xdr:row>
      <xdr:rowOff>21227</xdr:rowOff>
    </xdr:to>
    <xdr:cxnSp macro="">
      <xdr:nvCxnSpPr>
        <xdr:cNvPr id="198" name="直線コネクタ 197"/>
        <xdr:cNvCxnSpPr/>
      </xdr:nvCxnSpPr>
      <xdr:spPr>
        <a:xfrm>
          <a:off x="2019300" y="99538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11249</xdr:rowOff>
    </xdr:from>
    <xdr:to>
      <xdr:col>6</xdr:col>
      <xdr:colOff>38100</xdr:colOff>
      <xdr:row>59</xdr:row>
      <xdr:rowOff>112849</xdr:rowOff>
    </xdr:to>
    <xdr:sp macro="" textlink="">
      <xdr:nvSpPr>
        <xdr:cNvPr id="199" name="楕円 198"/>
        <xdr:cNvSpPr/>
      </xdr:nvSpPr>
      <xdr:spPr>
        <a:xfrm>
          <a:off x="1079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9797</xdr:rowOff>
    </xdr:from>
    <xdr:to>
      <xdr:col>10</xdr:col>
      <xdr:colOff>114300</xdr:colOff>
      <xdr:row>59</xdr:row>
      <xdr:rowOff>62049</xdr:rowOff>
    </xdr:to>
    <xdr:cxnSp macro="">
      <xdr:nvCxnSpPr>
        <xdr:cNvPr id="200" name="直線コネクタ 199"/>
        <xdr:cNvCxnSpPr/>
      </xdr:nvCxnSpPr>
      <xdr:spPr>
        <a:xfrm flipV="1">
          <a:off x="1130300" y="9953897"/>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205" name="n_1mainValue【橋りょう・トンネ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88554</xdr:rowOff>
    </xdr:from>
    <xdr:ext cx="405111" cy="259045"/>
    <xdr:sp macro="" textlink="">
      <xdr:nvSpPr>
        <xdr:cNvPr id="206" name="n_2mainValue【橋りょう・トンネル】&#10;有形固定資産減価償却率"/>
        <xdr:cNvSpPr txBox="1"/>
      </xdr:nvSpPr>
      <xdr:spPr>
        <a:xfrm>
          <a:off x="2705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77124</xdr:rowOff>
    </xdr:from>
    <xdr:ext cx="405111" cy="259045"/>
    <xdr:sp macro="" textlink="">
      <xdr:nvSpPr>
        <xdr:cNvPr id="207" name="n_3mainValue【橋りょう・トンネル】&#10;有形固定資産減価償却率"/>
        <xdr:cNvSpPr txBox="1"/>
      </xdr:nvSpPr>
      <xdr:spPr>
        <a:xfrm>
          <a:off x="1816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129376</xdr:rowOff>
    </xdr:from>
    <xdr:ext cx="405111" cy="259045"/>
    <xdr:sp macro="" textlink="">
      <xdr:nvSpPr>
        <xdr:cNvPr id="208" name="n_4mainValue【橋りょう・トンネル】&#10;有形固定資産減価償却率"/>
        <xdr:cNvSpPr txBox="1"/>
      </xdr:nvSpPr>
      <xdr:spPr>
        <a:xfrm>
          <a:off x="927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106812</xdr:rowOff>
    </xdr:from>
    <xdr:to>
      <xdr:col>55</xdr:col>
      <xdr:colOff>50800</xdr:colOff>
      <xdr:row>64</xdr:row>
      <xdr:rowOff>36962</xdr:rowOff>
    </xdr:to>
    <xdr:sp macro="" textlink="">
      <xdr:nvSpPr>
        <xdr:cNvPr id="248" name="楕円 247"/>
        <xdr:cNvSpPr/>
      </xdr:nvSpPr>
      <xdr:spPr>
        <a:xfrm>
          <a:off x="10426700" y="109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21739</xdr:rowOff>
    </xdr:from>
    <xdr:ext cx="534377" cy="259045"/>
    <xdr:sp macro="" textlink="">
      <xdr:nvSpPr>
        <xdr:cNvPr id="249" name="【橋りょう・トンネル】&#10;一人当たり有形固定資産（償却資産）額該当値テキスト"/>
        <xdr:cNvSpPr txBox="1"/>
      </xdr:nvSpPr>
      <xdr:spPr>
        <a:xfrm>
          <a:off x="10515600" y="108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109540</xdr:rowOff>
    </xdr:from>
    <xdr:to>
      <xdr:col>50</xdr:col>
      <xdr:colOff>165100</xdr:colOff>
      <xdr:row>64</xdr:row>
      <xdr:rowOff>39690</xdr:rowOff>
    </xdr:to>
    <xdr:sp macro="" textlink="">
      <xdr:nvSpPr>
        <xdr:cNvPr id="250" name="楕円 249"/>
        <xdr:cNvSpPr/>
      </xdr:nvSpPr>
      <xdr:spPr>
        <a:xfrm>
          <a:off x="9588500" y="109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157612</xdr:rowOff>
    </xdr:from>
    <xdr:to>
      <xdr:col>55</xdr:col>
      <xdr:colOff>0</xdr:colOff>
      <xdr:row>63</xdr:row>
      <xdr:rowOff>160340</xdr:rowOff>
    </xdr:to>
    <xdr:cxnSp macro="">
      <xdr:nvCxnSpPr>
        <xdr:cNvPr id="251" name="直線コネクタ 250"/>
        <xdr:cNvCxnSpPr/>
      </xdr:nvCxnSpPr>
      <xdr:spPr>
        <a:xfrm flipV="1">
          <a:off x="9639300" y="10958962"/>
          <a:ext cx="8382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112032</xdr:rowOff>
    </xdr:from>
    <xdr:to>
      <xdr:col>46</xdr:col>
      <xdr:colOff>38100</xdr:colOff>
      <xdr:row>64</xdr:row>
      <xdr:rowOff>42182</xdr:rowOff>
    </xdr:to>
    <xdr:sp macro="" textlink="">
      <xdr:nvSpPr>
        <xdr:cNvPr id="252" name="楕円 251"/>
        <xdr:cNvSpPr/>
      </xdr:nvSpPr>
      <xdr:spPr>
        <a:xfrm>
          <a:off x="8699500" y="109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160340</xdr:rowOff>
    </xdr:from>
    <xdr:to>
      <xdr:col>50</xdr:col>
      <xdr:colOff>114300</xdr:colOff>
      <xdr:row>63</xdr:row>
      <xdr:rowOff>162832</xdr:rowOff>
    </xdr:to>
    <xdr:cxnSp macro="">
      <xdr:nvCxnSpPr>
        <xdr:cNvPr id="253" name="直線コネクタ 252"/>
        <xdr:cNvCxnSpPr/>
      </xdr:nvCxnSpPr>
      <xdr:spPr>
        <a:xfrm flipV="1">
          <a:off x="8750300" y="10961690"/>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114032</xdr:rowOff>
    </xdr:from>
    <xdr:to>
      <xdr:col>41</xdr:col>
      <xdr:colOff>101600</xdr:colOff>
      <xdr:row>64</xdr:row>
      <xdr:rowOff>44182</xdr:rowOff>
    </xdr:to>
    <xdr:sp macro="" textlink="">
      <xdr:nvSpPr>
        <xdr:cNvPr id="254" name="楕円 253"/>
        <xdr:cNvSpPr/>
      </xdr:nvSpPr>
      <xdr:spPr>
        <a:xfrm>
          <a:off x="7810500" y="109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162832</xdr:rowOff>
    </xdr:from>
    <xdr:to>
      <xdr:col>45</xdr:col>
      <xdr:colOff>177800</xdr:colOff>
      <xdr:row>63</xdr:row>
      <xdr:rowOff>164832</xdr:rowOff>
    </xdr:to>
    <xdr:cxnSp macro="">
      <xdr:nvCxnSpPr>
        <xdr:cNvPr id="255" name="直線コネクタ 254"/>
        <xdr:cNvCxnSpPr/>
      </xdr:nvCxnSpPr>
      <xdr:spPr>
        <a:xfrm flipV="1">
          <a:off x="7861300" y="10964182"/>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142725</xdr:rowOff>
    </xdr:from>
    <xdr:to>
      <xdr:col>36</xdr:col>
      <xdr:colOff>165100</xdr:colOff>
      <xdr:row>64</xdr:row>
      <xdr:rowOff>72875</xdr:rowOff>
    </xdr:to>
    <xdr:sp macro="" textlink="">
      <xdr:nvSpPr>
        <xdr:cNvPr id="256" name="楕円 255"/>
        <xdr:cNvSpPr/>
      </xdr:nvSpPr>
      <xdr:spPr>
        <a:xfrm>
          <a:off x="6921500" y="109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164832</xdr:rowOff>
    </xdr:from>
    <xdr:to>
      <xdr:col>41</xdr:col>
      <xdr:colOff>50800</xdr:colOff>
      <xdr:row>64</xdr:row>
      <xdr:rowOff>22075</xdr:rowOff>
    </xdr:to>
    <xdr:cxnSp macro="">
      <xdr:nvCxnSpPr>
        <xdr:cNvPr id="257" name="直線コネクタ 256"/>
        <xdr:cNvCxnSpPr/>
      </xdr:nvCxnSpPr>
      <xdr:spPr>
        <a:xfrm flipV="1">
          <a:off x="6972300" y="10966182"/>
          <a:ext cx="889000" cy="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30817</xdr:rowOff>
    </xdr:from>
    <xdr:ext cx="534377" cy="259045"/>
    <xdr:sp macro="" textlink="">
      <xdr:nvSpPr>
        <xdr:cNvPr id="262" name="n_1mainValue【橋りょう・トンネル】&#10;一人当たり有形固定資産（償却資産）額"/>
        <xdr:cNvSpPr txBox="1"/>
      </xdr:nvSpPr>
      <xdr:spPr>
        <a:xfrm>
          <a:off x="9359411" y="110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33309</xdr:rowOff>
    </xdr:from>
    <xdr:ext cx="534377" cy="259045"/>
    <xdr:sp macro="" textlink="">
      <xdr:nvSpPr>
        <xdr:cNvPr id="263" name="n_2mainValue【橋りょう・トンネル】&#10;一人当たり有形固定資産（償却資産）額"/>
        <xdr:cNvSpPr txBox="1"/>
      </xdr:nvSpPr>
      <xdr:spPr>
        <a:xfrm>
          <a:off x="8483111" y="110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35309</xdr:rowOff>
    </xdr:from>
    <xdr:ext cx="534377" cy="259045"/>
    <xdr:sp macro="" textlink="">
      <xdr:nvSpPr>
        <xdr:cNvPr id="264" name="n_3mainValue【橋りょう・トンネル】&#10;一人当たり有形固定資産（償却資産）額"/>
        <xdr:cNvSpPr txBox="1"/>
      </xdr:nvSpPr>
      <xdr:spPr>
        <a:xfrm>
          <a:off x="7594111" y="1100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64002</xdr:rowOff>
    </xdr:from>
    <xdr:ext cx="534377" cy="259045"/>
    <xdr:sp macro="" textlink="">
      <xdr:nvSpPr>
        <xdr:cNvPr id="265" name="n_4mainValue【橋りょう・トンネル】&#10;一人当たり有形固定資産（償却資産）額"/>
        <xdr:cNvSpPr txBox="1"/>
      </xdr:nvSpPr>
      <xdr:spPr>
        <a:xfrm>
          <a:off x="6705111" y="110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306" name="楕円 305"/>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26688</xdr:rowOff>
    </xdr:from>
    <xdr:ext cx="405111" cy="259045"/>
    <xdr:sp macro="" textlink="">
      <xdr:nvSpPr>
        <xdr:cNvPr id="307" name="【公営住宅】&#10;有形固定資産減価償却率該当値テキスト"/>
        <xdr:cNvSpPr txBox="1"/>
      </xdr:nvSpPr>
      <xdr:spPr>
        <a:xfrm>
          <a:off x="4673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308" name="楕円 307"/>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99061</xdr:rowOff>
    </xdr:to>
    <xdr:cxnSp macro="">
      <xdr:nvCxnSpPr>
        <xdr:cNvPr id="309" name="直線コネクタ 308"/>
        <xdr:cNvCxnSpPr/>
      </xdr:nvCxnSpPr>
      <xdr:spPr>
        <a:xfrm>
          <a:off x="3797300" y="14432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10" name="楕円 309"/>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30480</xdr:rowOff>
    </xdr:to>
    <xdr:cxnSp macro="">
      <xdr:nvCxnSpPr>
        <xdr:cNvPr id="311" name="直線コネクタ 310"/>
        <xdr:cNvCxnSpPr/>
      </xdr:nvCxnSpPr>
      <xdr:spPr>
        <a:xfrm>
          <a:off x="2908300" y="14371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2" name="楕円 311"/>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140970</xdr:rowOff>
    </xdr:to>
    <xdr:cxnSp macro="">
      <xdr:nvCxnSpPr>
        <xdr:cNvPr id="313" name="直線コネクタ 312"/>
        <xdr:cNvCxnSpPr/>
      </xdr:nvCxnSpPr>
      <xdr:spPr>
        <a:xfrm>
          <a:off x="2019300" y="143217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14" name="楕円 313"/>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91439</xdr:rowOff>
    </xdr:to>
    <xdr:cxnSp macro="">
      <xdr:nvCxnSpPr>
        <xdr:cNvPr id="315" name="直線コネクタ 314"/>
        <xdr:cNvCxnSpPr/>
      </xdr:nvCxnSpPr>
      <xdr:spPr>
        <a:xfrm>
          <a:off x="1130300" y="14268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20" name="n_1mainValue【公営住宅】&#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21" name="n_2main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2" name="n_3mainValue【公営住宅】&#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23" name="n_4main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38354</xdr:rowOff>
    </xdr:from>
    <xdr:to>
      <xdr:col>55</xdr:col>
      <xdr:colOff>50800</xdr:colOff>
      <xdr:row>82</xdr:row>
      <xdr:rowOff>139954</xdr:rowOff>
    </xdr:to>
    <xdr:sp macro="" textlink="">
      <xdr:nvSpPr>
        <xdr:cNvPr id="363" name="楕円 362"/>
        <xdr:cNvSpPr/>
      </xdr:nvSpPr>
      <xdr:spPr>
        <a:xfrm>
          <a:off x="10426700" y="140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61231</xdr:rowOff>
    </xdr:from>
    <xdr:ext cx="469744" cy="259045"/>
    <xdr:sp macro="" textlink="">
      <xdr:nvSpPr>
        <xdr:cNvPr id="364" name="【公営住宅】&#10;一人当たり面積該当値テキスト"/>
        <xdr:cNvSpPr txBox="1"/>
      </xdr:nvSpPr>
      <xdr:spPr>
        <a:xfrm>
          <a:off x="10515600" y="139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44450</xdr:rowOff>
    </xdr:from>
    <xdr:to>
      <xdr:col>50</xdr:col>
      <xdr:colOff>165100</xdr:colOff>
      <xdr:row>82</xdr:row>
      <xdr:rowOff>146050</xdr:rowOff>
    </xdr:to>
    <xdr:sp macro="" textlink="">
      <xdr:nvSpPr>
        <xdr:cNvPr id="365" name="楕円 364"/>
        <xdr:cNvSpPr/>
      </xdr:nvSpPr>
      <xdr:spPr>
        <a:xfrm>
          <a:off x="958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89154</xdr:rowOff>
    </xdr:from>
    <xdr:to>
      <xdr:col>55</xdr:col>
      <xdr:colOff>0</xdr:colOff>
      <xdr:row>82</xdr:row>
      <xdr:rowOff>95250</xdr:rowOff>
    </xdr:to>
    <xdr:cxnSp macro="">
      <xdr:nvCxnSpPr>
        <xdr:cNvPr id="366" name="直線コネクタ 365"/>
        <xdr:cNvCxnSpPr/>
      </xdr:nvCxnSpPr>
      <xdr:spPr>
        <a:xfrm flipV="1">
          <a:off x="9639300" y="141480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51308</xdr:rowOff>
    </xdr:from>
    <xdr:to>
      <xdr:col>46</xdr:col>
      <xdr:colOff>38100</xdr:colOff>
      <xdr:row>82</xdr:row>
      <xdr:rowOff>152908</xdr:rowOff>
    </xdr:to>
    <xdr:sp macro="" textlink="">
      <xdr:nvSpPr>
        <xdr:cNvPr id="367" name="楕円 366"/>
        <xdr:cNvSpPr/>
      </xdr:nvSpPr>
      <xdr:spPr>
        <a:xfrm>
          <a:off x="8699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95250</xdr:rowOff>
    </xdr:from>
    <xdr:to>
      <xdr:col>50</xdr:col>
      <xdr:colOff>114300</xdr:colOff>
      <xdr:row>82</xdr:row>
      <xdr:rowOff>102108</xdr:rowOff>
    </xdr:to>
    <xdr:cxnSp macro="">
      <xdr:nvCxnSpPr>
        <xdr:cNvPr id="368" name="直線コネクタ 367"/>
        <xdr:cNvCxnSpPr/>
      </xdr:nvCxnSpPr>
      <xdr:spPr>
        <a:xfrm flipV="1">
          <a:off x="8750300" y="14154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55880</xdr:rowOff>
    </xdr:from>
    <xdr:to>
      <xdr:col>41</xdr:col>
      <xdr:colOff>101600</xdr:colOff>
      <xdr:row>82</xdr:row>
      <xdr:rowOff>157480</xdr:rowOff>
    </xdr:to>
    <xdr:sp macro="" textlink="">
      <xdr:nvSpPr>
        <xdr:cNvPr id="369" name="楕円 368"/>
        <xdr:cNvSpPr/>
      </xdr:nvSpPr>
      <xdr:spPr>
        <a:xfrm>
          <a:off x="781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102108</xdr:rowOff>
    </xdr:from>
    <xdr:to>
      <xdr:col>45</xdr:col>
      <xdr:colOff>177800</xdr:colOff>
      <xdr:row>82</xdr:row>
      <xdr:rowOff>106680</xdr:rowOff>
    </xdr:to>
    <xdr:cxnSp macro="">
      <xdr:nvCxnSpPr>
        <xdr:cNvPr id="370" name="直線コネクタ 369"/>
        <xdr:cNvCxnSpPr/>
      </xdr:nvCxnSpPr>
      <xdr:spPr>
        <a:xfrm flipV="1">
          <a:off x="7861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59689</xdr:rowOff>
    </xdr:from>
    <xdr:to>
      <xdr:col>36</xdr:col>
      <xdr:colOff>165100</xdr:colOff>
      <xdr:row>82</xdr:row>
      <xdr:rowOff>161289</xdr:rowOff>
    </xdr:to>
    <xdr:sp macro="" textlink="">
      <xdr:nvSpPr>
        <xdr:cNvPr id="371" name="楕円 370"/>
        <xdr:cNvSpPr/>
      </xdr:nvSpPr>
      <xdr:spPr>
        <a:xfrm>
          <a:off x="692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106680</xdr:rowOff>
    </xdr:from>
    <xdr:to>
      <xdr:col>41</xdr:col>
      <xdr:colOff>50800</xdr:colOff>
      <xdr:row>82</xdr:row>
      <xdr:rowOff>110489</xdr:rowOff>
    </xdr:to>
    <xdr:cxnSp macro="">
      <xdr:nvCxnSpPr>
        <xdr:cNvPr id="372" name="直線コネクタ 371"/>
        <xdr:cNvCxnSpPr/>
      </xdr:nvCxnSpPr>
      <xdr:spPr>
        <a:xfrm flipV="1">
          <a:off x="6972300" y="1416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162577</xdr:rowOff>
    </xdr:from>
    <xdr:ext cx="469744" cy="259045"/>
    <xdr:sp macro="" textlink="">
      <xdr:nvSpPr>
        <xdr:cNvPr id="377" name="n_1mainValue【公営住宅】&#10;一人当たり面積"/>
        <xdr:cNvSpPr txBox="1"/>
      </xdr:nvSpPr>
      <xdr:spPr>
        <a:xfrm>
          <a:off x="9391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169435</xdr:rowOff>
    </xdr:from>
    <xdr:ext cx="469744" cy="259045"/>
    <xdr:sp macro="" textlink="">
      <xdr:nvSpPr>
        <xdr:cNvPr id="378" name="n_2mainValue【公営住宅】&#10;一人当たり面積"/>
        <xdr:cNvSpPr txBox="1"/>
      </xdr:nvSpPr>
      <xdr:spPr>
        <a:xfrm>
          <a:off x="8515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79" name="n_3mainValue【公営住宅】&#10;一人当たり面積"/>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6366</xdr:rowOff>
    </xdr:from>
    <xdr:ext cx="469744" cy="259045"/>
    <xdr:sp macro="" textlink="">
      <xdr:nvSpPr>
        <xdr:cNvPr id="380" name="n_4mainValue【公営住宅】&#10;一人当たり面積"/>
        <xdr:cNvSpPr txBox="1"/>
      </xdr:nvSpPr>
      <xdr:spPr>
        <a:xfrm>
          <a:off x="6737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422" name="楕円 421"/>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69866</xdr:rowOff>
    </xdr:from>
    <xdr:ext cx="405111" cy="259045"/>
    <xdr:sp macro="" textlink="">
      <xdr:nvSpPr>
        <xdr:cNvPr id="423" name="【港湾・漁港】&#10;有形固定資産減価償却率該当値テキスト"/>
        <xdr:cNvSpPr txBox="1"/>
      </xdr:nvSpPr>
      <xdr:spPr>
        <a:xfrm>
          <a:off x="4673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61323</xdr:rowOff>
    </xdr:from>
    <xdr:to>
      <xdr:col>20</xdr:col>
      <xdr:colOff>38100</xdr:colOff>
      <xdr:row>100</xdr:row>
      <xdr:rowOff>162923</xdr:rowOff>
    </xdr:to>
    <xdr:sp macro="" textlink="">
      <xdr:nvSpPr>
        <xdr:cNvPr id="424" name="楕円 423"/>
        <xdr:cNvSpPr/>
      </xdr:nvSpPr>
      <xdr:spPr>
        <a:xfrm>
          <a:off x="3746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112123</xdr:rowOff>
    </xdr:from>
    <xdr:to>
      <xdr:col>24</xdr:col>
      <xdr:colOff>63500</xdr:colOff>
      <xdr:row>100</xdr:row>
      <xdr:rowOff>167639</xdr:rowOff>
    </xdr:to>
    <xdr:cxnSp macro="">
      <xdr:nvCxnSpPr>
        <xdr:cNvPr id="425" name="直線コネクタ 424"/>
        <xdr:cNvCxnSpPr/>
      </xdr:nvCxnSpPr>
      <xdr:spPr>
        <a:xfrm>
          <a:off x="3797300" y="17257123"/>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5806</xdr:rowOff>
    </xdr:from>
    <xdr:to>
      <xdr:col>15</xdr:col>
      <xdr:colOff>101600</xdr:colOff>
      <xdr:row>100</xdr:row>
      <xdr:rowOff>107406</xdr:rowOff>
    </xdr:to>
    <xdr:sp macro="" textlink="">
      <xdr:nvSpPr>
        <xdr:cNvPr id="426" name="楕円 425"/>
        <xdr:cNvSpPr/>
      </xdr:nvSpPr>
      <xdr:spPr>
        <a:xfrm>
          <a:off x="2857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56606</xdr:rowOff>
    </xdr:from>
    <xdr:to>
      <xdr:col>19</xdr:col>
      <xdr:colOff>177800</xdr:colOff>
      <xdr:row>100</xdr:row>
      <xdr:rowOff>112123</xdr:rowOff>
    </xdr:to>
    <xdr:cxnSp macro="">
      <xdr:nvCxnSpPr>
        <xdr:cNvPr id="427" name="直線コネクタ 426"/>
        <xdr:cNvCxnSpPr/>
      </xdr:nvCxnSpPr>
      <xdr:spPr>
        <a:xfrm>
          <a:off x="2908300" y="172016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121738</xdr:rowOff>
    </xdr:from>
    <xdr:to>
      <xdr:col>10</xdr:col>
      <xdr:colOff>165100</xdr:colOff>
      <xdr:row>100</xdr:row>
      <xdr:rowOff>51888</xdr:rowOff>
    </xdr:to>
    <xdr:sp macro="" textlink="">
      <xdr:nvSpPr>
        <xdr:cNvPr id="428" name="楕円 427"/>
        <xdr:cNvSpPr/>
      </xdr:nvSpPr>
      <xdr:spPr>
        <a:xfrm>
          <a:off x="1968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xdr:rowOff>
    </xdr:from>
    <xdr:to>
      <xdr:col>15</xdr:col>
      <xdr:colOff>50800</xdr:colOff>
      <xdr:row>100</xdr:row>
      <xdr:rowOff>56606</xdr:rowOff>
    </xdr:to>
    <xdr:cxnSp macro="">
      <xdr:nvCxnSpPr>
        <xdr:cNvPr id="429" name="直線コネクタ 428"/>
        <xdr:cNvCxnSpPr/>
      </xdr:nvCxnSpPr>
      <xdr:spPr>
        <a:xfrm>
          <a:off x="2019300" y="171460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30" name="楕円 429"/>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100</xdr:row>
      <xdr:rowOff>1088</xdr:rowOff>
    </xdr:to>
    <xdr:cxnSp macro="">
      <xdr:nvCxnSpPr>
        <xdr:cNvPr id="431" name="直線コネクタ 430"/>
        <xdr:cNvCxnSpPr/>
      </xdr:nvCxnSpPr>
      <xdr:spPr>
        <a:xfrm>
          <a:off x="1130300" y="170905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8000</xdr:rowOff>
    </xdr:from>
    <xdr:ext cx="405111" cy="259045"/>
    <xdr:sp macro="" textlink="">
      <xdr:nvSpPr>
        <xdr:cNvPr id="436" name="n_1mainValue【港湾・漁港】&#10;有形固定資産減価償却率"/>
        <xdr:cNvSpPr txBox="1"/>
      </xdr:nvSpPr>
      <xdr:spPr>
        <a:xfrm>
          <a:off x="35820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123933</xdr:rowOff>
    </xdr:from>
    <xdr:ext cx="340478" cy="259045"/>
    <xdr:sp macro="" textlink="">
      <xdr:nvSpPr>
        <xdr:cNvPr id="437" name="n_2mainValue【港湾・漁港】&#10;有形固定資産減価償却率"/>
        <xdr:cNvSpPr txBox="1"/>
      </xdr:nvSpPr>
      <xdr:spPr>
        <a:xfrm>
          <a:off x="2738061" y="1692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68415</xdr:rowOff>
    </xdr:from>
    <xdr:ext cx="340478" cy="259045"/>
    <xdr:sp macro="" textlink="">
      <xdr:nvSpPr>
        <xdr:cNvPr id="438" name="n_3mainValue【港湾・漁港】&#10;有形固定資産減価償却率"/>
        <xdr:cNvSpPr txBox="1"/>
      </xdr:nvSpPr>
      <xdr:spPr>
        <a:xfrm>
          <a:off x="1849061" y="1687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439" name="n_4mainValue【港湾・漁港】&#10;有形固定資産減価償却率"/>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155905</xdr:rowOff>
    </xdr:from>
    <xdr:to>
      <xdr:col>55</xdr:col>
      <xdr:colOff>50800</xdr:colOff>
      <xdr:row>109</xdr:row>
      <xdr:rowOff>86055</xdr:rowOff>
    </xdr:to>
    <xdr:sp macro="" textlink="">
      <xdr:nvSpPr>
        <xdr:cNvPr id="481" name="楕円 480"/>
        <xdr:cNvSpPr/>
      </xdr:nvSpPr>
      <xdr:spPr>
        <a:xfrm>
          <a:off x="10426700"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70832</xdr:rowOff>
    </xdr:from>
    <xdr:ext cx="313932" cy="259045"/>
    <xdr:sp macro="" textlink="">
      <xdr:nvSpPr>
        <xdr:cNvPr id="482" name="【港湾・漁港】&#10;一人当たり有形固定資産（償却資産）額該当値テキスト"/>
        <xdr:cNvSpPr txBox="1"/>
      </xdr:nvSpPr>
      <xdr:spPr>
        <a:xfrm>
          <a:off x="10515600" y="18587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155905</xdr:rowOff>
    </xdr:from>
    <xdr:to>
      <xdr:col>50</xdr:col>
      <xdr:colOff>165100</xdr:colOff>
      <xdr:row>109</xdr:row>
      <xdr:rowOff>86055</xdr:rowOff>
    </xdr:to>
    <xdr:sp macro="" textlink="">
      <xdr:nvSpPr>
        <xdr:cNvPr id="483" name="楕円 482"/>
        <xdr:cNvSpPr/>
      </xdr:nvSpPr>
      <xdr:spPr>
        <a:xfrm>
          <a:off x="9588500"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35255</xdr:rowOff>
    </xdr:from>
    <xdr:to>
      <xdr:col>55</xdr:col>
      <xdr:colOff>0</xdr:colOff>
      <xdr:row>109</xdr:row>
      <xdr:rowOff>35255</xdr:rowOff>
    </xdr:to>
    <xdr:cxnSp macro="">
      <xdr:nvCxnSpPr>
        <xdr:cNvPr id="484" name="直線コネクタ 483"/>
        <xdr:cNvCxnSpPr/>
      </xdr:nvCxnSpPr>
      <xdr:spPr>
        <a:xfrm>
          <a:off x="9639300" y="18723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155908</xdr:rowOff>
    </xdr:from>
    <xdr:to>
      <xdr:col>46</xdr:col>
      <xdr:colOff>38100</xdr:colOff>
      <xdr:row>109</xdr:row>
      <xdr:rowOff>86058</xdr:rowOff>
    </xdr:to>
    <xdr:sp macro="" textlink="">
      <xdr:nvSpPr>
        <xdr:cNvPr id="485" name="楕円 484"/>
        <xdr:cNvSpPr/>
      </xdr:nvSpPr>
      <xdr:spPr>
        <a:xfrm>
          <a:off x="8699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35255</xdr:rowOff>
    </xdr:from>
    <xdr:to>
      <xdr:col>50</xdr:col>
      <xdr:colOff>114300</xdr:colOff>
      <xdr:row>109</xdr:row>
      <xdr:rowOff>35258</xdr:rowOff>
    </xdr:to>
    <xdr:cxnSp macro="">
      <xdr:nvCxnSpPr>
        <xdr:cNvPr id="486" name="直線コネクタ 485"/>
        <xdr:cNvCxnSpPr/>
      </xdr:nvCxnSpPr>
      <xdr:spPr>
        <a:xfrm flipV="1">
          <a:off x="8750300" y="1872330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155908</xdr:rowOff>
    </xdr:from>
    <xdr:to>
      <xdr:col>41</xdr:col>
      <xdr:colOff>101600</xdr:colOff>
      <xdr:row>109</xdr:row>
      <xdr:rowOff>86058</xdr:rowOff>
    </xdr:to>
    <xdr:sp macro="" textlink="">
      <xdr:nvSpPr>
        <xdr:cNvPr id="487" name="楕円 486"/>
        <xdr:cNvSpPr/>
      </xdr:nvSpPr>
      <xdr:spPr>
        <a:xfrm>
          <a:off x="7810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35258</xdr:rowOff>
    </xdr:from>
    <xdr:to>
      <xdr:col>45</xdr:col>
      <xdr:colOff>177800</xdr:colOff>
      <xdr:row>109</xdr:row>
      <xdr:rowOff>35258</xdr:rowOff>
    </xdr:to>
    <xdr:cxnSp macro="">
      <xdr:nvCxnSpPr>
        <xdr:cNvPr id="488" name="直線コネクタ 487"/>
        <xdr:cNvCxnSpPr/>
      </xdr:nvCxnSpPr>
      <xdr:spPr>
        <a:xfrm>
          <a:off x="7861300" y="18723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155908</xdr:rowOff>
    </xdr:from>
    <xdr:to>
      <xdr:col>36</xdr:col>
      <xdr:colOff>165100</xdr:colOff>
      <xdr:row>109</xdr:row>
      <xdr:rowOff>86058</xdr:rowOff>
    </xdr:to>
    <xdr:sp macro="" textlink="">
      <xdr:nvSpPr>
        <xdr:cNvPr id="489" name="楕円 488"/>
        <xdr:cNvSpPr/>
      </xdr:nvSpPr>
      <xdr:spPr>
        <a:xfrm>
          <a:off x="6921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35258</xdr:rowOff>
    </xdr:from>
    <xdr:to>
      <xdr:col>41</xdr:col>
      <xdr:colOff>50800</xdr:colOff>
      <xdr:row>109</xdr:row>
      <xdr:rowOff>35258</xdr:rowOff>
    </xdr:to>
    <xdr:cxnSp macro="">
      <xdr:nvCxnSpPr>
        <xdr:cNvPr id="490" name="直線コネクタ 489"/>
        <xdr:cNvCxnSpPr/>
      </xdr:nvCxnSpPr>
      <xdr:spPr>
        <a:xfrm>
          <a:off x="6972300" y="18723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77182</xdr:rowOff>
    </xdr:from>
    <xdr:ext cx="313932" cy="259045"/>
    <xdr:sp macro="" textlink="">
      <xdr:nvSpPr>
        <xdr:cNvPr id="495" name="n_1mainValue【港湾・漁港】&#10;一人当たり有形固定資産（償却資産）額"/>
        <xdr:cNvSpPr txBox="1"/>
      </xdr:nvSpPr>
      <xdr:spPr>
        <a:xfrm>
          <a:off x="9469633" y="1876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77185</xdr:rowOff>
    </xdr:from>
    <xdr:ext cx="313932" cy="259045"/>
    <xdr:sp macro="" textlink="">
      <xdr:nvSpPr>
        <xdr:cNvPr id="496" name="n_2mainValue【港湾・漁港】&#10;一人当たり有形固定資産（償却資産）額"/>
        <xdr:cNvSpPr txBox="1"/>
      </xdr:nvSpPr>
      <xdr:spPr>
        <a:xfrm>
          <a:off x="85933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77185</xdr:rowOff>
    </xdr:from>
    <xdr:ext cx="313932" cy="259045"/>
    <xdr:sp macro="" textlink="">
      <xdr:nvSpPr>
        <xdr:cNvPr id="497" name="n_3mainValue【港湾・漁港】&#10;一人当たり有形固定資産（償却資産）額"/>
        <xdr:cNvSpPr txBox="1"/>
      </xdr:nvSpPr>
      <xdr:spPr>
        <a:xfrm>
          <a:off x="77043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77185</xdr:rowOff>
    </xdr:from>
    <xdr:ext cx="313932" cy="259045"/>
    <xdr:sp macro="" textlink="">
      <xdr:nvSpPr>
        <xdr:cNvPr id="498" name="n_4mainValue【港湾・漁港】&#10;一人当たり有形固定資産（償却資産）額"/>
        <xdr:cNvSpPr txBox="1"/>
      </xdr:nvSpPr>
      <xdr:spPr>
        <a:xfrm>
          <a:off x="68153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7" name="テキスト ボックス 5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7" name="テキスト ボックス 5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9" name="テキスト ボックス 5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41" name="直線コネクタ 540"/>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42"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3" name="直線コネクタ 542"/>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4"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5" name="直線コネクタ 544"/>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6"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7" name="フローチャート: 判断 546"/>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8" name="フローチャート: 判断 54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9" name="フローチャート: 判断 548"/>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50" name="フローチャート: 判断 549"/>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51" name="フローチャート: 判断 550"/>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557" name="楕円 556"/>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38661</xdr:rowOff>
    </xdr:from>
    <xdr:ext cx="405111" cy="259045"/>
    <xdr:sp macro="" textlink="">
      <xdr:nvSpPr>
        <xdr:cNvPr id="558" name="【学校施設】&#10;有形固定資産減価償却率該当値テキスト"/>
        <xdr:cNvSpPr txBox="1"/>
      </xdr:nvSpPr>
      <xdr:spPr>
        <a:xfrm>
          <a:off x="16357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59" name="楕円 558"/>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111034</xdr:rowOff>
    </xdr:to>
    <xdr:cxnSp macro="">
      <xdr:nvCxnSpPr>
        <xdr:cNvPr id="560" name="直線コネクタ 559"/>
        <xdr:cNvCxnSpPr/>
      </xdr:nvCxnSpPr>
      <xdr:spPr>
        <a:xfrm>
          <a:off x="15481300" y="103719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61" name="楕円 560"/>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84909</xdr:rowOff>
    </xdr:to>
    <xdr:cxnSp macro="">
      <xdr:nvCxnSpPr>
        <xdr:cNvPr id="562" name="直線コネクタ 561"/>
        <xdr:cNvCxnSpPr/>
      </xdr:nvCxnSpPr>
      <xdr:spPr>
        <a:xfrm>
          <a:off x="14592300" y="103065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63" name="楕円 562"/>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19594</xdr:rowOff>
    </xdr:to>
    <xdr:cxnSp macro="">
      <xdr:nvCxnSpPr>
        <xdr:cNvPr id="564" name="直線コネクタ 563"/>
        <xdr:cNvCxnSpPr/>
      </xdr:nvCxnSpPr>
      <xdr:spPr>
        <a:xfrm>
          <a:off x="13703300" y="102543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565" name="楕円 564"/>
        <xdr:cNvSpPr/>
      </xdr:nvSpPr>
      <xdr:spPr>
        <a:xfrm>
          <a:off x="1276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55517</xdr:rowOff>
    </xdr:to>
    <xdr:cxnSp macro="">
      <xdr:nvCxnSpPr>
        <xdr:cNvPr id="566" name="直線コネクタ 565"/>
        <xdr:cNvCxnSpPr/>
      </xdr:nvCxnSpPr>
      <xdr:spPr>
        <a:xfrm flipV="1">
          <a:off x="12814300" y="1025434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8"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9"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70"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571"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572" name="n_2mainValue【学校施設】&#10;有形固定資産減価償却率"/>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73" name="n_3main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97444</xdr:rowOff>
    </xdr:from>
    <xdr:ext cx="405111" cy="259045"/>
    <xdr:sp macro="" textlink="">
      <xdr:nvSpPr>
        <xdr:cNvPr id="574" name="n_4mainValue【学校施設】&#10;有形固定資産減価償却率"/>
        <xdr:cNvSpPr txBox="1"/>
      </xdr:nvSpPr>
      <xdr:spPr>
        <a:xfrm>
          <a:off x="12611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01" name="直線コネクタ 600"/>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02"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3" name="直線コネクタ 602"/>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4"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5" name="直線コネクタ 604"/>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6"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7" name="フローチャート: 判断 606"/>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8" name="フローチャート: 判断 607"/>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9" name="フローチャート: 判断 608"/>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10" name="フローチャート: 判断 609"/>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11" name="フローチャート: 判断 610"/>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71665</xdr:rowOff>
    </xdr:from>
    <xdr:to>
      <xdr:col>116</xdr:col>
      <xdr:colOff>114300</xdr:colOff>
      <xdr:row>56</xdr:row>
      <xdr:rowOff>1815</xdr:rowOff>
    </xdr:to>
    <xdr:sp macro="" textlink="">
      <xdr:nvSpPr>
        <xdr:cNvPr id="617" name="楕円 616"/>
        <xdr:cNvSpPr/>
      </xdr:nvSpPr>
      <xdr:spPr>
        <a:xfrm>
          <a:off x="22110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158042</xdr:rowOff>
    </xdr:from>
    <xdr:ext cx="469744" cy="259045"/>
    <xdr:sp macro="" textlink="">
      <xdr:nvSpPr>
        <xdr:cNvPr id="618" name="【学校施設】&#10;一人当たり面積該当値テキスト"/>
        <xdr:cNvSpPr txBox="1"/>
      </xdr:nvSpPr>
      <xdr:spPr>
        <a:xfrm>
          <a:off x="22199600" y="94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107587</xdr:rowOff>
    </xdr:from>
    <xdr:to>
      <xdr:col>112</xdr:col>
      <xdr:colOff>38100</xdr:colOff>
      <xdr:row>56</xdr:row>
      <xdr:rowOff>37737</xdr:rowOff>
    </xdr:to>
    <xdr:sp macro="" textlink="">
      <xdr:nvSpPr>
        <xdr:cNvPr id="619" name="楕円 618"/>
        <xdr:cNvSpPr/>
      </xdr:nvSpPr>
      <xdr:spPr>
        <a:xfrm>
          <a:off x="21272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122465</xdr:rowOff>
    </xdr:from>
    <xdr:to>
      <xdr:col>116</xdr:col>
      <xdr:colOff>63500</xdr:colOff>
      <xdr:row>55</xdr:row>
      <xdr:rowOff>158387</xdr:rowOff>
    </xdr:to>
    <xdr:cxnSp macro="">
      <xdr:nvCxnSpPr>
        <xdr:cNvPr id="620" name="直線コネクタ 619"/>
        <xdr:cNvCxnSpPr/>
      </xdr:nvCxnSpPr>
      <xdr:spPr>
        <a:xfrm flipV="1">
          <a:off x="21323300" y="95522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135346</xdr:rowOff>
    </xdr:from>
    <xdr:to>
      <xdr:col>107</xdr:col>
      <xdr:colOff>101600</xdr:colOff>
      <xdr:row>56</xdr:row>
      <xdr:rowOff>65496</xdr:rowOff>
    </xdr:to>
    <xdr:sp macro="" textlink="">
      <xdr:nvSpPr>
        <xdr:cNvPr id="621" name="楕円 620"/>
        <xdr:cNvSpPr/>
      </xdr:nvSpPr>
      <xdr:spPr>
        <a:xfrm>
          <a:off x="20383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158387</xdr:rowOff>
    </xdr:from>
    <xdr:to>
      <xdr:col>111</xdr:col>
      <xdr:colOff>177800</xdr:colOff>
      <xdr:row>56</xdr:row>
      <xdr:rowOff>14696</xdr:rowOff>
    </xdr:to>
    <xdr:cxnSp macro="">
      <xdr:nvCxnSpPr>
        <xdr:cNvPr id="622" name="直線コネクタ 621"/>
        <xdr:cNvCxnSpPr/>
      </xdr:nvCxnSpPr>
      <xdr:spPr>
        <a:xfrm flipV="1">
          <a:off x="20434300" y="95881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163104</xdr:rowOff>
    </xdr:from>
    <xdr:to>
      <xdr:col>102</xdr:col>
      <xdr:colOff>165100</xdr:colOff>
      <xdr:row>56</xdr:row>
      <xdr:rowOff>93254</xdr:rowOff>
    </xdr:to>
    <xdr:sp macro="" textlink="">
      <xdr:nvSpPr>
        <xdr:cNvPr id="623" name="楕円 622"/>
        <xdr:cNvSpPr/>
      </xdr:nvSpPr>
      <xdr:spPr>
        <a:xfrm>
          <a:off x="19494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14696</xdr:rowOff>
    </xdr:from>
    <xdr:to>
      <xdr:col>107</xdr:col>
      <xdr:colOff>50800</xdr:colOff>
      <xdr:row>56</xdr:row>
      <xdr:rowOff>42454</xdr:rowOff>
    </xdr:to>
    <xdr:cxnSp macro="">
      <xdr:nvCxnSpPr>
        <xdr:cNvPr id="624" name="直線コネクタ 623"/>
        <xdr:cNvCxnSpPr/>
      </xdr:nvCxnSpPr>
      <xdr:spPr>
        <a:xfrm flipV="1">
          <a:off x="19545300" y="96158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58601</xdr:rowOff>
    </xdr:from>
    <xdr:to>
      <xdr:col>98</xdr:col>
      <xdr:colOff>38100</xdr:colOff>
      <xdr:row>56</xdr:row>
      <xdr:rowOff>160201</xdr:rowOff>
    </xdr:to>
    <xdr:sp macro="" textlink="">
      <xdr:nvSpPr>
        <xdr:cNvPr id="625" name="楕円 624"/>
        <xdr:cNvSpPr/>
      </xdr:nvSpPr>
      <xdr:spPr>
        <a:xfrm>
          <a:off x="18605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42454</xdr:rowOff>
    </xdr:from>
    <xdr:to>
      <xdr:col>102</xdr:col>
      <xdr:colOff>114300</xdr:colOff>
      <xdr:row>56</xdr:row>
      <xdr:rowOff>109401</xdr:rowOff>
    </xdr:to>
    <xdr:cxnSp macro="">
      <xdr:nvCxnSpPr>
        <xdr:cNvPr id="626" name="直線コネクタ 625"/>
        <xdr:cNvCxnSpPr/>
      </xdr:nvCxnSpPr>
      <xdr:spPr>
        <a:xfrm flipV="1">
          <a:off x="18656300" y="964365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7"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8"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9" name="n_3aveValue【学校施設】&#10;一人当たり面積"/>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30" name="n_4aveValue【学校施設】&#10;一人当たり面積"/>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54264</xdr:rowOff>
    </xdr:from>
    <xdr:ext cx="469744" cy="259045"/>
    <xdr:sp macro="" textlink="">
      <xdr:nvSpPr>
        <xdr:cNvPr id="631" name="n_1mainValue【学校施設】&#10;一人当たり面積"/>
        <xdr:cNvSpPr txBox="1"/>
      </xdr:nvSpPr>
      <xdr:spPr>
        <a:xfrm>
          <a:off x="21075727" y="931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82023</xdr:rowOff>
    </xdr:from>
    <xdr:ext cx="469744" cy="259045"/>
    <xdr:sp macro="" textlink="">
      <xdr:nvSpPr>
        <xdr:cNvPr id="632" name="n_2mainValue【学校施設】&#10;一人当たり面積"/>
        <xdr:cNvSpPr txBox="1"/>
      </xdr:nvSpPr>
      <xdr:spPr>
        <a:xfrm>
          <a:off x="20199427" y="93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109781</xdr:rowOff>
    </xdr:from>
    <xdr:ext cx="469744" cy="259045"/>
    <xdr:sp macro="" textlink="">
      <xdr:nvSpPr>
        <xdr:cNvPr id="633" name="n_3mainValue【学校施設】&#10;一人当たり面積"/>
        <xdr:cNvSpPr txBox="1"/>
      </xdr:nvSpPr>
      <xdr:spPr>
        <a:xfrm>
          <a:off x="19310427" y="936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5278</xdr:rowOff>
    </xdr:from>
    <xdr:ext cx="469744" cy="259045"/>
    <xdr:sp macro="" textlink="">
      <xdr:nvSpPr>
        <xdr:cNvPr id="634" name="n_4mainValue【学校施設】&#10;一人当たり面積"/>
        <xdr:cNvSpPr txBox="1"/>
      </xdr:nvSpPr>
      <xdr:spPr>
        <a:xfrm>
          <a:off x="18421427" y="943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6" name="直線コネクタ 6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7" name="テキスト ボックス 64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8" name="直線コネクタ 6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9" name="テキスト ボックス 6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0" name="直線コネクタ 6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1" name="テキスト ボックス 6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2" name="直線コネクタ 6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3" name="テキスト ボックス 6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4" name="直線コネクタ 6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5" name="テキスト ボックス 65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6" name="直線コネクタ 6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7" name="テキスト ボックス 65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9" name="直線コネクタ 658"/>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6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61" name="直線コネクタ 66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62"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3" name="直線コネクタ 66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4"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5" name="フローチャート: 判断 664"/>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6" name="フローチャート: 判断 66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7" name="フローチャート: 判断 666"/>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8" name="フローチャート: 判断 667"/>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9" name="フローチャート: 判断 668"/>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75" name="楕円 674"/>
        <xdr:cNvSpPr/>
      </xdr:nvSpPr>
      <xdr:spPr>
        <a:xfrm>
          <a:off x="16268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60977</xdr:rowOff>
    </xdr:from>
    <xdr:ext cx="405111" cy="259045"/>
    <xdr:sp macro="" textlink="">
      <xdr:nvSpPr>
        <xdr:cNvPr id="676" name="【児童館】&#10;有形固定資産減価償却率該当値テキスト"/>
        <xdr:cNvSpPr txBox="1"/>
      </xdr:nvSpPr>
      <xdr:spPr>
        <a:xfrm>
          <a:off x="16357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677" name="楕円 676"/>
        <xdr:cNvSpPr/>
      </xdr:nvSpPr>
      <xdr:spPr>
        <a:xfrm>
          <a:off x="1543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80011</xdr:rowOff>
    </xdr:from>
    <xdr:to>
      <xdr:col>85</xdr:col>
      <xdr:colOff>127000</xdr:colOff>
      <xdr:row>82</xdr:row>
      <xdr:rowOff>133350</xdr:rowOff>
    </xdr:to>
    <xdr:cxnSp macro="">
      <xdr:nvCxnSpPr>
        <xdr:cNvPr id="678" name="直線コネクタ 677"/>
        <xdr:cNvCxnSpPr/>
      </xdr:nvCxnSpPr>
      <xdr:spPr>
        <a:xfrm>
          <a:off x="15481300" y="141389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141605</xdr:rowOff>
    </xdr:from>
    <xdr:to>
      <xdr:col>76</xdr:col>
      <xdr:colOff>165100</xdr:colOff>
      <xdr:row>83</xdr:row>
      <xdr:rowOff>71755</xdr:rowOff>
    </xdr:to>
    <xdr:sp macro="" textlink="">
      <xdr:nvSpPr>
        <xdr:cNvPr id="679" name="楕円 678"/>
        <xdr:cNvSpPr/>
      </xdr:nvSpPr>
      <xdr:spPr>
        <a:xfrm>
          <a:off x="14541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83</xdr:row>
      <xdr:rowOff>20955</xdr:rowOff>
    </xdr:to>
    <xdr:cxnSp macro="">
      <xdr:nvCxnSpPr>
        <xdr:cNvPr id="680" name="直線コネクタ 679"/>
        <xdr:cNvCxnSpPr/>
      </xdr:nvCxnSpPr>
      <xdr:spPr>
        <a:xfrm flipV="1">
          <a:off x="14592300" y="14138911"/>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1" name="楕円 680"/>
        <xdr:cNvSpPr/>
      </xdr:nvSpPr>
      <xdr:spPr>
        <a:xfrm>
          <a:off x="1365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137161</xdr:rowOff>
    </xdr:from>
    <xdr:to>
      <xdr:col>76</xdr:col>
      <xdr:colOff>114300</xdr:colOff>
      <xdr:row>83</xdr:row>
      <xdr:rowOff>20955</xdr:rowOff>
    </xdr:to>
    <xdr:cxnSp macro="">
      <xdr:nvCxnSpPr>
        <xdr:cNvPr id="682" name="直線コネクタ 681"/>
        <xdr:cNvCxnSpPr/>
      </xdr:nvCxnSpPr>
      <xdr:spPr>
        <a:xfrm>
          <a:off x="13703300" y="141960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683" name="楕円 682"/>
        <xdr:cNvSpPr/>
      </xdr:nvSpPr>
      <xdr:spPr>
        <a:xfrm>
          <a:off x="1276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83</xdr:row>
      <xdr:rowOff>11430</xdr:rowOff>
    </xdr:to>
    <xdr:cxnSp macro="">
      <xdr:nvCxnSpPr>
        <xdr:cNvPr id="684" name="直線コネクタ 683"/>
        <xdr:cNvCxnSpPr/>
      </xdr:nvCxnSpPr>
      <xdr:spPr>
        <a:xfrm flipV="1">
          <a:off x="12814300" y="14196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5"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6"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7"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8"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121938</xdr:rowOff>
    </xdr:from>
    <xdr:ext cx="405111" cy="259045"/>
    <xdr:sp macro="" textlink="">
      <xdr:nvSpPr>
        <xdr:cNvPr id="689" name="n_1main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62882</xdr:rowOff>
    </xdr:from>
    <xdr:ext cx="405111" cy="259045"/>
    <xdr:sp macro="" textlink="">
      <xdr:nvSpPr>
        <xdr:cNvPr id="690" name="n_2mainValue【児童館】&#10;有形固定資産減価償却率"/>
        <xdr:cNvSpPr txBox="1"/>
      </xdr:nvSpPr>
      <xdr:spPr>
        <a:xfrm>
          <a:off x="14389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91" name="n_3mainValue【児童館】&#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692" name="n_4mainValue【児童館】&#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3" name="直線コネクタ 7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4" name="テキスト ボックス 7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5" name="直線コネクタ 7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6" name="テキスト ボックス 7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7" name="直線コネクタ 7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8" name="テキスト ボックス 7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9" name="直線コネクタ 7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0" name="テキスト ボックス 7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4" name="直線コネクタ 713"/>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5"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6" name="直線コネクタ 715"/>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8" name="直線コネクタ 71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9"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0" name="フローチャート: 判断 719"/>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21" name="フローチャート: 判断 72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22" name="フローチャート: 判断 72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3" name="フローチャート: 判断 722"/>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4" name="フローチャート: 判断 723"/>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30" name="楕円 729"/>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31" name="【児童館】&#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732" name="楕円 731"/>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49530</xdr:rowOff>
    </xdr:to>
    <xdr:cxnSp macro="">
      <xdr:nvCxnSpPr>
        <xdr:cNvPr id="733" name="直線コネクタ 732"/>
        <xdr:cNvCxnSpPr/>
      </xdr:nvCxnSpPr>
      <xdr:spPr>
        <a:xfrm flipV="1">
          <a:off x="21323300" y="14257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34" name="楕円 733"/>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140970</xdr:rowOff>
    </xdr:to>
    <xdr:cxnSp macro="">
      <xdr:nvCxnSpPr>
        <xdr:cNvPr id="735" name="直線コネクタ 734"/>
        <xdr:cNvCxnSpPr/>
      </xdr:nvCxnSpPr>
      <xdr:spPr>
        <a:xfrm flipV="1">
          <a:off x="20434300" y="14279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6" name="楕円 735"/>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37" name="直線コネクタ 736"/>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8" name="楕円 737"/>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739" name="直線コネクタ 738"/>
        <xdr:cNvCxnSpPr/>
      </xdr:nvCxnSpPr>
      <xdr:spPr>
        <a:xfrm>
          <a:off x="18656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40"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41"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42" name="n_3ave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43"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744" name="n_1main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45" name="n_2main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46" name="n_3main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47" name="n_4main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72" name="直線コネクタ 771"/>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3"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4" name="直線コネクタ 773"/>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5"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6" name="直線コネクタ 775"/>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7"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8" name="フローチャート: 判断 777"/>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9" name="フローチャート: 判断 778"/>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80" name="フローチャート: 判断 779"/>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81" name="フローチャート: 判断 780"/>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82" name="フローチャート: 判断 781"/>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53975</xdr:rowOff>
    </xdr:from>
    <xdr:to>
      <xdr:col>85</xdr:col>
      <xdr:colOff>177800</xdr:colOff>
      <xdr:row>103</xdr:row>
      <xdr:rowOff>155575</xdr:rowOff>
    </xdr:to>
    <xdr:sp macro="" textlink="">
      <xdr:nvSpPr>
        <xdr:cNvPr id="788" name="楕円 787"/>
        <xdr:cNvSpPr/>
      </xdr:nvSpPr>
      <xdr:spPr>
        <a:xfrm>
          <a:off x="16268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76852</xdr:rowOff>
    </xdr:from>
    <xdr:ext cx="405111" cy="259045"/>
    <xdr:sp macro="" textlink="">
      <xdr:nvSpPr>
        <xdr:cNvPr id="789" name="【公民館】&#10;有形固定資産減価償却率該当値テキスト"/>
        <xdr:cNvSpPr txBox="1"/>
      </xdr:nvSpPr>
      <xdr:spPr>
        <a:xfrm>
          <a:off x="16357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790" name="楕円 789"/>
        <xdr:cNvSpPr/>
      </xdr:nvSpPr>
      <xdr:spPr>
        <a:xfrm>
          <a:off x="15430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104775</xdr:rowOff>
    </xdr:to>
    <xdr:cxnSp macro="">
      <xdr:nvCxnSpPr>
        <xdr:cNvPr id="791" name="直線コネクタ 790"/>
        <xdr:cNvCxnSpPr/>
      </xdr:nvCxnSpPr>
      <xdr:spPr>
        <a:xfrm>
          <a:off x="15481300" y="17726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792" name="楕円 791"/>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103</xdr:row>
      <xdr:rowOff>66675</xdr:rowOff>
    </xdr:to>
    <xdr:cxnSp macro="">
      <xdr:nvCxnSpPr>
        <xdr:cNvPr id="793" name="直線コネクタ 792"/>
        <xdr:cNvCxnSpPr/>
      </xdr:nvCxnSpPr>
      <xdr:spPr>
        <a:xfrm>
          <a:off x="14592300" y="17676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118745</xdr:rowOff>
    </xdr:from>
    <xdr:to>
      <xdr:col>72</xdr:col>
      <xdr:colOff>38100</xdr:colOff>
      <xdr:row>103</xdr:row>
      <xdr:rowOff>48895</xdr:rowOff>
    </xdr:to>
    <xdr:sp macro="" textlink="">
      <xdr:nvSpPr>
        <xdr:cNvPr id="794" name="楕円 793"/>
        <xdr:cNvSpPr/>
      </xdr:nvSpPr>
      <xdr:spPr>
        <a:xfrm>
          <a:off x="13652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169545</xdr:rowOff>
    </xdr:from>
    <xdr:to>
      <xdr:col>76</xdr:col>
      <xdr:colOff>114300</xdr:colOff>
      <xdr:row>103</xdr:row>
      <xdr:rowOff>17145</xdr:rowOff>
    </xdr:to>
    <xdr:cxnSp macro="">
      <xdr:nvCxnSpPr>
        <xdr:cNvPr id="795" name="直線コネクタ 794"/>
        <xdr:cNvCxnSpPr/>
      </xdr:nvCxnSpPr>
      <xdr:spPr>
        <a:xfrm>
          <a:off x="13703300" y="17657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796" name="楕円 795"/>
        <xdr:cNvSpPr/>
      </xdr:nvSpPr>
      <xdr:spPr>
        <a:xfrm>
          <a:off x="12763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169545</xdr:rowOff>
    </xdr:from>
    <xdr:to>
      <xdr:col>71</xdr:col>
      <xdr:colOff>177800</xdr:colOff>
      <xdr:row>103</xdr:row>
      <xdr:rowOff>17145</xdr:rowOff>
    </xdr:to>
    <xdr:cxnSp macro="">
      <xdr:nvCxnSpPr>
        <xdr:cNvPr id="797" name="直線コネクタ 796"/>
        <xdr:cNvCxnSpPr/>
      </xdr:nvCxnSpPr>
      <xdr:spPr>
        <a:xfrm flipV="1">
          <a:off x="12814300" y="17657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8"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9"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00"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801"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802" name="n_1mainValue【公民館】&#10;有形固定資産減価償却率"/>
        <xdr:cNvSpPr txBox="1"/>
      </xdr:nvSpPr>
      <xdr:spPr>
        <a:xfrm>
          <a:off x="15266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803" name="n_2mainValue【公民館】&#10;有形固定資産減価償却率"/>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65422</xdr:rowOff>
    </xdr:from>
    <xdr:ext cx="405111" cy="259045"/>
    <xdr:sp macro="" textlink="">
      <xdr:nvSpPr>
        <xdr:cNvPr id="804" name="n_3mainValue【公民館】&#10;有形固定資産減価償却率"/>
        <xdr:cNvSpPr txBox="1"/>
      </xdr:nvSpPr>
      <xdr:spPr>
        <a:xfrm>
          <a:off x="13500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84472</xdr:rowOff>
    </xdr:from>
    <xdr:ext cx="405111" cy="259045"/>
    <xdr:sp macro="" textlink="">
      <xdr:nvSpPr>
        <xdr:cNvPr id="805" name="n_4mainValue【公民館】&#10;有形固定資産減価償却率"/>
        <xdr:cNvSpPr txBox="1"/>
      </xdr:nvSpPr>
      <xdr:spPr>
        <a:xfrm>
          <a:off x="12611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6" name="直線コネクタ 81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7" name="テキスト ボックス 81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5" name="直線コネクタ 824"/>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6"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7" name="直線コネクタ 826"/>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8"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9" name="直線コネクタ 828"/>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30"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31" name="フローチャート: 判断 830"/>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32" name="フローチャート: 判断 83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3" name="フローチャート: 判断 832"/>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4" name="フローチャート: 判断 833"/>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5" name="フローチャート: 判断 834"/>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42545</xdr:rowOff>
    </xdr:from>
    <xdr:to>
      <xdr:col>116</xdr:col>
      <xdr:colOff>114300</xdr:colOff>
      <xdr:row>103</xdr:row>
      <xdr:rowOff>144145</xdr:rowOff>
    </xdr:to>
    <xdr:sp macro="" textlink="">
      <xdr:nvSpPr>
        <xdr:cNvPr id="841" name="楕円 840"/>
        <xdr:cNvSpPr/>
      </xdr:nvSpPr>
      <xdr:spPr>
        <a:xfrm>
          <a:off x="22110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65422</xdr:rowOff>
    </xdr:from>
    <xdr:ext cx="469744" cy="259045"/>
    <xdr:sp macro="" textlink="">
      <xdr:nvSpPr>
        <xdr:cNvPr id="842" name="【公民館】&#10;一人当たり面積該当値テキスト"/>
        <xdr:cNvSpPr txBox="1"/>
      </xdr:nvSpPr>
      <xdr:spPr>
        <a:xfrm>
          <a:off x="22199600"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843" name="楕円 842"/>
        <xdr:cNvSpPr/>
      </xdr:nvSpPr>
      <xdr:spPr>
        <a:xfrm>
          <a:off x="2127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93345</xdr:rowOff>
    </xdr:from>
    <xdr:to>
      <xdr:col>116</xdr:col>
      <xdr:colOff>63500</xdr:colOff>
      <xdr:row>103</xdr:row>
      <xdr:rowOff>99061</xdr:rowOff>
    </xdr:to>
    <xdr:cxnSp macro="">
      <xdr:nvCxnSpPr>
        <xdr:cNvPr id="844" name="直線コネクタ 843"/>
        <xdr:cNvCxnSpPr/>
      </xdr:nvCxnSpPr>
      <xdr:spPr>
        <a:xfrm flipV="1">
          <a:off x="21323300" y="177526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53975</xdr:rowOff>
    </xdr:from>
    <xdr:to>
      <xdr:col>107</xdr:col>
      <xdr:colOff>101600</xdr:colOff>
      <xdr:row>103</xdr:row>
      <xdr:rowOff>155575</xdr:rowOff>
    </xdr:to>
    <xdr:sp macro="" textlink="">
      <xdr:nvSpPr>
        <xdr:cNvPr id="845" name="楕円 844"/>
        <xdr:cNvSpPr/>
      </xdr:nvSpPr>
      <xdr:spPr>
        <a:xfrm>
          <a:off x="20383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104775</xdr:rowOff>
    </xdr:to>
    <xdr:cxnSp macro="">
      <xdr:nvCxnSpPr>
        <xdr:cNvPr id="846" name="直線コネクタ 845"/>
        <xdr:cNvCxnSpPr/>
      </xdr:nvCxnSpPr>
      <xdr:spPr>
        <a:xfrm flipV="1">
          <a:off x="20434300" y="177584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42545</xdr:rowOff>
    </xdr:from>
    <xdr:to>
      <xdr:col>102</xdr:col>
      <xdr:colOff>165100</xdr:colOff>
      <xdr:row>103</xdr:row>
      <xdr:rowOff>144145</xdr:rowOff>
    </xdr:to>
    <xdr:sp macro="" textlink="">
      <xdr:nvSpPr>
        <xdr:cNvPr id="847" name="楕円 846"/>
        <xdr:cNvSpPr/>
      </xdr:nvSpPr>
      <xdr:spPr>
        <a:xfrm>
          <a:off x="19494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93345</xdr:rowOff>
    </xdr:from>
    <xdr:to>
      <xdr:col>107</xdr:col>
      <xdr:colOff>50800</xdr:colOff>
      <xdr:row>103</xdr:row>
      <xdr:rowOff>104775</xdr:rowOff>
    </xdr:to>
    <xdr:cxnSp macro="">
      <xdr:nvCxnSpPr>
        <xdr:cNvPr id="848" name="直線コネクタ 847"/>
        <xdr:cNvCxnSpPr/>
      </xdr:nvCxnSpPr>
      <xdr:spPr>
        <a:xfrm>
          <a:off x="19545300" y="17752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53975</xdr:rowOff>
    </xdr:from>
    <xdr:to>
      <xdr:col>98</xdr:col>
      <xdr:colOff>38100</xdr:colOff>
      <xdr:row>103</xdr:row>
      <xdr:rowOff>155575</xdr:rowOff>
    </xdr:to>
    <xdr:sp macro="" textlink="">
      <xdr:nvSpPr>
        <xdr:cNvPr id="849" name="楕円 848"/>
        <xdr:cNvSpPr/>
      </xdr:nvSpPr>
      <xdr:spPr>
        <a:xfrm>
          <a:off x="18605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93345</xdr:rowOff>
    </xdr:from>
    <xdr:to>
      <xdr:col>102</xdr:col>
      <xdr:colOff>114300</xdr:colOff>
      <xdr:row>103</xdr:row>
      <xdr:rowOff>104775</xdr:rowOff>
    </xdr:to>
    <xdr:cxnSp macro="">
      <xdr:nvCxnSpPr>
        <xdr:cNvPr id="850" name="直線コネクタ 849"/>
        <xdr:cNvCxnSpPr/>
      </xdr:nvCxnSpPr>
      <xdr:spPr>
        <a:xfrm flipV="1">
          <a:off x="18656300" y="17752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51"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52"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3"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4"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855" name="n_1mainValue【公民館】&#10;一人当たり面積"/>
        <xdr:cNvSpPr txBox="1"/>
      </xdr:nvSpPr>
      <xdr:spPr>
        <a:xfrm>
          <a:off x="21075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652</xdr:rowOff>
    </xdr:from>
    <xdr:ext cx="469744" cy="259045"/>
    <xdr:sp macro="" textlink="">
      <xdr:nvSpPr>
        <xdr:cNvPr id="856" name="n_2mainValue【公民館】&#10;一人当たり面積"/>
        <xdr:cNvSpPr txBox="1"/>
      </xdr:nvSpPr>
      <xdr:spPr>
        <a:xfrm>
          <a:off x="201994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160672</xdr:rowOff>
    </xdr:from>
    <xdr:ext cx="469744" cy="259045"/>
    <xdr:sp macro="" textlink="">
      <xdr:nvSpPr>
        <xdr:cNvPr id="857" name="n_3mainValue【公民館】&#10;一人当たり面積"/>
        <xdr:cNvSpPr txBox="1"/>
      </xdr:nvSpPr>
      <xdr:spPr>
        <a:xfrm>
          <a:off x="19310427"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652</xdr:rowOff>
    </xdr:from>
    <xdr:ext cx="469744" cy="259045"/>
    <xdr:sp macro="" textlink="">
      <xdr:nvSpPr>
        <xdr:cNvPr id="858" name="n_4mainValue【公民館】&#10;一人当たり面積"/>
        <xdr:cNvSpPr txBox="1"/>
      </xdr:nvSpPr>
      <xdr:spPr>
        <a:xfrm>
          <a:off x="184214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類似団体と比較して特に有形固定資産減価償却率が高くなっている施設は、公営住宅であり、低くなっている施設は、橋りょう・トンネル、港湾・漁港である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年に策定した「八戸市公営住宅等長寿命化計画」に基づき、施設の長寿命化等につながるよう適切な維持管理に努めつつ、建替えや統廃合、用途廃止を進めることとしている。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学校施設については、</a:t>
          </a:r>
          <a:r>
            <a:rPr kumimoji="1" lang="ja-JP" altLang="en-US" sz="1100">
              <a:solidFill>
                <a:schemeClr val="dk1"/>
              </a:solidFill>
              <a:effectLst/>
              <a:latin typeface="+mn-lt"/>
              <a:ea typeface="+mn-ea"/>
              <a:cs typeface="+mn-cs"/>
            </a:rPr>
            <a:t>類似団体平均を上回っているが、</a:t>
          </a:r>
          <a:r>
            <a:rPr kumimoji="1" lang="ja-JP" altLang="ja-JP" sz="1100">
              <a:solidFill>
                <a:schemeClr val="dk1"/>
              </a:solidFill>
              <a:effectLst/>
              <a:latin typeface="+mn-lt"/>
              <a:ea typeface="+mn-ea"/>
              <a:cs typeface="+mn-cs"/>
            </a:rPr>
            <a:t>計画的に更新を行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今後は、教育環境の充実を目的として策定した「八戸市立小・中学校の適正配置に関する基本方針」に基づき、学校施設の老朽化等の状況を把握しながら、施設の集約化や適正配置を進めるほか、可能な限り小中学校の長寿命化計画を策定し老朽化対策に取り組む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3" name="楕円 72"/>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106697</xdr:rowOff>
    </xdr:from>
    <xdr:ext cx="405111" cy="259045"/>
    <xdr:sp macro="" textlink="">
      <xdr:nvSpPr>
        <xdr:cNvPr id="74" name="【図書館】&#10;有形固定資産減価償却率該当値テキスト"/>
        <xdr:cNvSpPr txBox="1"/>
      </xdr:nvSpPr>
      <xdr:spPr>
        <a:xfrm>
          <a:off x="4673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90170</xdr:rowOff>
    </xdr:from>
    <xdr:to>
      <xdr:col>20</xdr:col>
      <xdr:colOff>38100</xdr:colOff>
      <xdr:row>37</xdr:row>
      <xdr:rowOff>20320</xdr:rowOff>
    </xdr:to>
    <xdr:sp macro="" textlink="">
      <xdr:nvSpPr>
        <xdr:cNvPr id="75" name="楕円 74"/>
        <xdr:cNvSpPr/>
      </xdr:nvSpPr>
      <xdr:spPr>
        <a:xfrm>
          <a:off x="374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140970</xdr:rowOff>
    </xdr:from>
    <xdr:to>
      <xdr:col>24</xdr:col>
      <xdr:colOff>63500</xdr:colOff>
      <xdr:row>37</xdr:row>
      <xdr:rowOff>7620</xdr:rowOff>
    </xdr:to>
    <xdr:cxnSp macro="">
      <xdr:nvCxnSpPr>
        <xdr:cNvPr id="76" name="直線コネクタ 75"/>
        <xdr:cNvCxnSpPr/>
      </xdr:nvCxnSpPr>
      <xdr:spPr>
        <a:xfrm>
          <a:off x="3797300" y="6313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140970</xdr:rowOff>
    </xdr:to>
    <xdr:cxnSp macro="">
      <xdr:nvCxnSpPr>
        <xdr:cNvPr id="78" name="直線コネクタ 77"/>
        <xdr:cNvCxnSpPr/>
      </xdr:nvCxnSpPr>
      <xdr:spPr>
        <a:xfrm>
          <a:off x="2908300" y="627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23495</xdr:rowOff>
    </xdr:from>
    <xdr:to>
      <xdr:col>10</xdr:col>
      <xdr:colOff>165100</xdr:colOff>
      <xdr:row>36</xdr:row>
      <xdr:rowOff>125095</xdr:rowOff>
    </xdr:to>
    <xdr:sp macro="" textlink="">
      <xdr:nvSpPr>
        <xdr:cNvPr id="79" name="楕円 78"/>
        <xdr:cNvSpPr/>
      </xdr:nvSpPr>
      <xdr:spPr>
        <a:xfrm>
          <a:off x="1968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74295</xdr:rowOff>
    </xdr:from>
    <xdr:to>
      <xdr:col>15</xdr:col>
      <xdr:colOff>50800</xdr:colOff>
      <xdr:row>36</xdr:row>
      <xdr:rowOff>104775</xdr:rowOff>
    </xdr:to>
    <xdr:cxnSp macro="">
      <xdr:nvCxnSpPr>
        <xdr:cNvPr id="80" name="直線コネクタ 79"/>
        <xdr:cNvCxnSpPr/>
      </xdr:nvCxnSpPr>
      <xdr:spPr>
        <a:xfrm>
          <a:off x="2019300" y="6246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81" name="楕円 80"/>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74295</xdr:rowOff>
    </xdr:to>
    <xdr:cxnSp macro="">
      <xdr:nvCxnSpPr>
        <xdr:cNvPr id="82" name="直線コネクタ 81"/>
        <xdr:cNvCxnSpPr/>
      </xdr:nvCxnSpPr>
      <xdr:spPr>
        <a:xfrm>
          <a:off x="1130300" y="6214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11447</xdr:rowOff>
    </xdr:from>
    <xdr:ext cx="405111" cy="259045"/>
    <xdr:sp macro="" textlink="">
      <xdr:nvSpPr>
        <xdr:cNvPr id="87" name="n_1main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146702</xdr:rowOff>
    </xdr:from>
    <xdr:ext cx="405111" cy="259045"/>
    <xdr:sp macro="" textlink="">
      <xdr:nvSpPr>
        <xdr:cNvPr id="88" name="n_2mainValue【図書館】&#10;有形固定資産減価償却率"/>
        <xdr:cNvSpPr txBox="1"/>
      </xdr:nvSpPr>
      <xdr:spPr>
        <a:xfrm>
          <a:off x="27057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116222</xdr:rowOff>
    </xdr:from>
    <xdr:ext cx="405111" cy="259045"/>
    <xdr:sp macro="" textlink="">
      <xdr:nvSpPr>
        <xdr:cNvPr id="89" name="n_3mainValue【図書館】&#10;有形固定資産減価償却率"/>
        <xdr:cNvSpPr txBox="1"/>
      </xdr:nvSpPr>
      <xdr:spPr>
        <a:xfrm>
          <a:off x="18167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83837</xdr:rowOff>
    </xdr:from>
    <xdr:ext cx="405111" cy="259045"/>
    <xdr:sp macro="" textlink="">
      <xdr:nvSpPr>
        <xdr:cNvPr id="90" name="n_4mainValue【図書館】&#10;有形固定資産減価償却率"/>
        <xdr:cNvSpPr txBox="1"/>
      </xdr:nvSpPr>
      <xdr:spPr>
        <a:xfrm>
          <a:off x="927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8" name="楕円 127"/>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152417</xdr:rowOff>
    </xdr:from>
    <xdr:ext cx="469744" cy="259045"/>
    <xdr:sp macro="" textlink="">
      <xdr:nvSpPr>
        <xdr:cNvPr id="129" name="【図書館】&#10;一人当たり面積該当値テキスト"/>
        <xdr:cNvSpPr txBox="1"/>
      </xdr:nvSpPr>
      <xdr:spPr>
        <a:xfrm>
          <a:off x="10515600"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0" name="楕円 129"/>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31" name="直線コネクタ 130"/>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32" name="楕円 131"/>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99060</xdr:rowOff>
    </xdr:to>
    <xdr:cxnSp macro="">
      <xdr:nvCxnSpPr>
        <xdr:cNvPr id="133" name="直線コネクタ 132"/>
        <xdr:cNvCxnSpPr/>
      </xdr:nvCxnSpPr>
      <xdr:spPr>
        <a:xfrm flipV="1">
          <a:off x="8750300" y="656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4" name="楕円 133"/>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99060</xdr:rowOff>
    </xdr:to>
    <xdr:cxnSp macro="">
      <xdr:nvCxnSpPr>
        <xdr:cNvPr id="135" name="直線コネクタ 134"/>
        <xdr:cNvCxnSpPr/>
      </xdr:nvCxnSpPr>
      <xdr:spPr>
        <a:xfrm>
          <a:off x="7861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6" name="楕円 135"/>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99060</xdr:rowOff>
    </xdr:to>
    <xdr:cxnSp macro="">
      <xdr:nvCxnSpPr>
        <xdr:cNvPr id="137" name="直線コネクタ 136"/>
        <xdr:cNvCxnSpPr/>
      </xdr:nvCxnSpPr>
      <xdr:spPr>
        <a:xfrm>
          <a:off x="6972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2"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140987</xdr:rowOff>
    </xdr:from>
    <xdr:ext cx="469744" cy="259045"/>
    <xdr:sp macro="" textlink="">
      <xdr:nvSpPr>
        <xdr:cNvPr id="143" name="n_2mainValue【図書館】&#10;一人当たり面積"/>
        <xdr:cNvSpPr txBox="1"/>
      </xdr:nvSpPr>
      <xdr:spPr>
        <a:xfrm>
          <a:off x="8515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4" name="n_3main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5" name="n_4main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6" name="楕円 185"/>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87"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88" name="楕円 187"/>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51435</xdr:rowOff>
    </xdr:from>
    <xdr:to>
      <xdr:col>24</xdr:col>
      <xdr:colOff>63500</xdr:colOff>
      <xdr:row>61</xdr:row>
      <xdr:rowOff>80010</xdr:rowOff>
    </xdr:to>
    <xdr:cxnSp macro="">
      <xdr:nvCxnSpPr>
        <xdr:cNvPr id="189" name="直線コネクタ 188"/>
        <xdr:cNvCxnSpPr/>
      </xdr:nvCxnSpPr>
      <xdr:spPr>
        <a:xfrm>
          <a:off x="3797300" y="105098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90" name="楕円 189"/>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51435</xdr:rowOff>
    </xdr:to>
    <xdr:cxnSp macro="">
      <xdr:nvCxnSpPr>
        <xdr:cNvPr id="191" name="直線コネクタ 190"/>
        <xdr:cNvCxnSpPr/>
      </xdr:nvCxnSpPr>
      <xdr:spPr>
        <a:xfrm>
          <a:off x="2908300" y="10471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92" name="楕円 191"/>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61</xdr:row>
      <xdr:rowOff>13335</xdr:rowOff>
    </xdr:to>
    <xdr:cxnSp macro="">
      <xdr:nvCxnSpPr>
        <xdr:cNvPr id="193" name="直線コネクタ 192"/>
        <xdr:cNvCxnSpPr/>
      </xdr:nvCxnSpPr>
      <xdr:spPr>
        <a:xfrm>
          <a:off x="2019300" y="10443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73025</xdr:rowOff>
    </xdr:from>
    <xdr:to>
      <xdr:col>6</xdr:col>
      <xdr:colOff>38100</xdr:colOff>
      <xdr:row>61</xdr:row>
      <xdr:rowOff>3175</xdr:rowOff>
    </xdr:to>
    <xdr:sp macro="" textlink="">
      <xdr:nvSpPr>
        <xdr:cNvPr id="194" name="楕円 193"/>
        <xdr:cNvSpPr/>
      </xdr:nvSpPr>
      <xdr:spPr>
        <a:xfrm>
          <a:off x="1079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123825</xdr:rowOff>
    </xdr:from>
    <xdr:to>
      <xdr:col>10</xdr:col>
      <xdr:colOff>114300</xdr:colOff>
      <xdr:row>60</xdr:row>
      <xdr:rowOff>156210</xdr:rowOff>
    </xdr:to>
    <xdr:cxnSp macro="">
      <xdr:nvCxnSpPr>
        <xdr:cNvPr id="195" name="直線コネクタ 194"/>
        <xdr:cNvCxnSpPr/>
      </xdr:nvCxnSpPr>
      <xdr:spPr>
        <a:xfrm>
          <a:off x="1130300" y="1041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200" name="n_1mainValue【体育館・プール】&#10;有形固定資産減価償却率"/>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201" name="n_2mainValue【体育館・プール】&#10;有形固定資産減価償却率"/>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202" name="n_3mainValue【体育館・プール】&#10;有形固定資産減価償却率"/>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165752</xdr:rowOff>
    </xdr:from>
    <xdr:ext cx="405111" cy="259045"/>
    <xdr:sp macro="" textlink="">
      <xdr:nvSpPr>
        <xdr:cNvPr id="203" name="n_4mainValue【体育館・プール】&#10;有形固定資産減価償却率"/>
        <xdr:cNvSpPr txBox="1"/>
      </xdr:nvSpPr>
      <xdr:spPr>
        <a:xfrm>
          <a:off x="927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xdr:rowOff>
    </xdr:from>
    <xdr:to>
      <xdr:col>55</xdr:col>
      <xdr:colOff>50800</xdr:colOff>
      <xdr:row>62</xdr:row>
      <xdr:rowOff>110236</xdr:rowOff>
    </xdr:to>
    <xdr:sp macro="" textlink="">
      <xdr:nvSpPr>
        <xdr:cNvPr id="241" name="楕円 240"/>
        <xdr:cNvSpPr/>
      </xdr:nvSpPr>
      <xdr:spPr>
        <a:xfrm>
          <a:off x="10426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31513</xdr:rowOff>
    </xdr:from>
    <xdr:ext cx="469744" cy="259045"/>
    <xdr:sp macro="" textlink="">
      <xdr:nvSpPr>
        <xdr:cNvPr id="242" name="【体育館・プール】&#10;一人当たり面積該当値テキスト"/>
        <xdr:cNvSpPr txBox="1"/>
      </xdr:nvSpPr>
      <xdr:spPr>
        <a:xfrm>
          <a:off x="10515600" y="104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xdr:rowOff>
    </xdr:from>
    <xdr:to>
      <xdr:col>50</xdr:col>
      <xdr:colOff>165100</xdr:colOff>
      <xdr:row>62</xdr:row>
      <xdr:rowOff>105664</xdr:rowOff>
    </xdr:to>
    <xdr:sp macro="" textlink="">
      <xdr:nvSpPr>
        <xdr:cNvPr id="243" name="楕円 242"/>
        <xdr:cNvSpPr/>
      </xdr:nvSpPr>
      <xdr:spPr>
        <a:xfrm>
          <a:off x="9588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54864</xdr:rowOff>
    </xdr:from>
    <xdr:to>
      <xdr:col>55</xdr:col>
      <xdr:colOff>0</xdr:colOff>
      <xdr:row>62</xdr:row>
      <xdr:rowOff>59436</xdr:rowOff>
    </xdr:to>
    <xdr:cxnSp macro="">
      <xdr:nvCxnSpPr>
        <xdr:cNvPr id="244" name="直線コネクタ 243"/>
        <xdr:cNvCxnSpPr/>
      </xdr:nvCxnSpPr>
      <xdr:spPr>
        <a:xfrm>
          <a:off x="9639300" y="10684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45" name="楕円 244"/>
        <xdr:cNvSpPr/>
      </xdr:nvSpPr>
      <xdr:spPr>
        <a:xfrm>
          <a:off x="8699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54864</xdr:rowOff>
    </xdr:from>
    <xdr:to>
      <xdr:col>50</xdr:col>
      <xdr:colOff>114300</xdr:colOff>
      <xdr:row>62</xdr:row>
      <xdr:rowOff>64008</xdr:rowOff>
    </xdr:to>
    <xdr:cxnSp macro="">
      <xdr:nvCxnSpPr>
        <xdr:cNvPr id="246" name="直線コネクタ 245"/>
        <xdr:cNvCxnSpPr/>
      </xdr:nvCxnSpPr>
      <xdr:spPr>
        <a:xfrm flipV="1">
          <a:off x="8750300" y="10684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47" name="楕円 246"/>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64008</xdr:rowOff>
    </xdr:from>
    <xdr:to>
      <xdr:col>45</xdr:col>
      <xdr:colOff>177800</xdr:colOff>
      <xdr:row>62</xdr:row>
      <xdr:rowOff>68580</xdr:rowOff>
    </xdr:to>
    <xdr:cxnSp macro="">
      <xdr:nvCxnSpPr>
        <xdr:cNvPr id="248" name="直線コネクタ 247"/>
        <xdr:cNvCxnSpPr/>
      </xdr:nvCxnSpPr>
      <xdr:spPr>
        <a:xfrm flipV="1">
          <a:off x="7861300" y="1069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49" name="楕円 248"/>
        <xdr:cNvSpPr/>
      </xdr:nvSpPr>
      <xdr:spPr>
        <a:xfrm>
          <a:off x="6921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70866</xdr:rowOff>
    </xdr:to>
    <xdr:cxnSp macro="">
      <xdr:nvCxnSpPr>
        <xdr:cNvPr id="250" name="直線コネクタ 249"/>
        <xdr:cNvCxnSpPr/>
      </xdr:nvCxnSpPr>
      <xdr:spPr>
        <a:xfrm flipV="1">
          <a:off x="6972300" y="106984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122191</xdr:rowOff>
    </xdr:from>
    <xdr:ext cx="469744" cy="259045"/>
    <xdr:sp macro="" textlink="">
      <xdr:nvSpPr>
        <xdr:cNvPr id="255" name="n_1mainValue【体育館・プール】&#10;一人当たり面積"/>
        <xdr:cNvSpPr txBox="1"/>
      </xdr:nvSpPr>
      <xdr:spPr>
        <a:xfrm>
          <a:off x="93917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56" name="n_2mainValue【体育館・プール】&#10;一人当たり面積"/>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110507</xdr:rowOff>
    </xdr:from>
    <xdr:ext cx="469744" cy="259045"/>
    <xdr:sp macro="" textlink="">
      <xdr:nvSpPr>
        <xdr:cNvPr id="257" name="n_3mainValue【体育館・プール】&#10;一人当たり面積"/>
        <xdr:cNvSpPr txBox="1"/>
      </xdr:nvSpPr>
      <xdr:spPr>
        <a:xfrm>
          <a:off x="7626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8" name="n_4mainValue【体育館・プール】&#10;一人当たり面積"/>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140463</xdr:rowOff>
    </xdr:from>
    <xdr:to>
      <xdr:col>24</xdr:col>
      <xdr:colOff>114300</xdr:colOff>
      <xdr:row>81</xdr:row>
      <xdr:rowOff>70613</xdr:rowOff>
    </xdr:to>
    <xdr:sp macro="" textlink="">
      <xdr:nvSpPr>
        <xdr:cNvPr id="297" name="楕円 296"/>
        <xdr:cNvSpPr/>
      </xdr:nvSpPr>
      <xdr:spPr>
        <a:xfrm>
          <a:off x="45847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118890</xdr:rowOff>
    </xdr:from>
    <xdr:ext cx="405111" cy="259045"/>
    <xdr:sp macro="" textlink="">
      <xdr:nvSpPr>
        <xdr:cNvPr id="298" name="【福祉施設】&#10;有形固定資産減価償却率該当値テキスト"/>
        <xdr:cNvSpPr txBox="1"/>
      </xdr:nvSpPr>
      <xdr:spPr>
        <a:xfrm>
          <a:off x="4673600" y="1383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117602</xdr:rowOff>
    </xdr:from>
    <xdr:to>
      <xdr:col>20</xdr:col>
      <xdr:colOff>38100</xdr:colOff>
      <xdr:row>81</xdr:row>
      <xdr:rowOff>47752</xdr:rowOff>
    </xdr:to>
    <xdr:sp macro="" textlink="">
      <xdr:nvSpPr>
        <xdr:cNvPr id="299" name="楕円 298"/>
        <xdr:cNvSpPr/>
      </xdr:nvSpPr>
      <xdr:spPr>
        <a:xfrm>
          <a:off x="3746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168402</xdr:rowOff>
    </xdr:from>
    <xdr:to>
      <xdr:col>24</xdr:col>
      <xdr:colOff>63500</xdr:colOff>
      <xdr:row>81</xdr:row>
      <xdr:rowOff>19813</xdr:rowOff>
    </xdr:to>
    <xdr:cxnSp macro="">
      <xdr:nvCxnSpPr>
        <xdr:cNvPr id="300" name="直線コネクタ 299"/>
        <xdr:cNvCxnSpPr/>
      </xdr:nvCxnSpPr>
      <xdr:spPr>
        <a:xfrm>
          <a:off x="3797300" y="138844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133604</xdr:rowOff>
    </xdr:from>
    <xdr:to>
      <xdr:col>15</xdr:col>
      <xdr:colOff>101600</xdr:colOff>
      <xdr:row>81</xdr:row>
      <xdr:rowOff>63754</xdr:rowOff>
    </xdr:to>
    <xdr:sp macro="" textlink="">
      <xdr:nvSpPr>
        <xdr:cNvPr id="301" name="楕円 300"/>
        <xdr:cNvSpPr/>
      </xdr:nvSpPr>
      <xdr:spPr>
        <a:xfrm>
          <a:off x="2857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168402</xdr:rowOff>
    </xdr:from>
    <xdr:to>
      <xdr:col>19</xdr:col>
      <xdr:colOff>177800</xdr:colOff>
      <xdr:row>81</xdr:row>
      <xdr:rowOff>12954</xdr:rowOff>
    </xdr:to>
    <xdr:cxnSp macro="">
      <xdr:nvCxnSpPr>
        <xdr:cNvPr id="302" name="直線コネクタ 301"/>
        <xdr:cNvCxnSpPr/>
      </xdr:nvCxnSpPr>
      <xdr:spPr>
        <a:xfrm flipV="1">
          <a:off x="2908300" y="1388440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85598</xdr:rowOff>
    </xdr:from>
    <xdr:to>
      <xdr:col>10</xdr:col>
      <xdr:colOff>165100</xdr:colOff>
      <xdr:row>81</xdr:row>
      <xdr:rowOff>15748</xdr:rowOff>
    </xdr:to>
    <xdr:sp macro="" textlink="">
      <xdr:nvSpPr>
        <xdr:cNvPr id="303" name="楕円 302"/>
        <xdr:cNvSpPr/>
      </xdr:nvSpPr>
      <xdr:spPr>
        <a:xfrm>
          <a:off x="1968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136398</xdr:rowOff>
    </xdr:from>
    <xdr:to>
      <xdr:col>15</xdr:col>
      <xdr:colOff>50800</xdr:colOff>
      <xdr:row>81</xdr:row>
      <xdr:rowOff>12954</xdr:rowOff>
    </xdr:to>
    <xdr:cxnSp macro="">
      <xdr:nvCxnSpPr>
        <xdr:cNvPr id="304" name="直線コネクタ 303"/>
        <xdr:cNvCxnSpPr/>
      </xdr:nvCxnSpPr>
      <xdr:spPr>
        <a:xfrm>
          <a:off x="2019300" y="138523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99313</xdr:rowOff>
    </xdr:from>
    <xdr:to>
      <xdr:col>6</xdr:col>
      <xdr:colOff>38100</xdr:colOff>
      <xdr:row>81</xdr:row>
      <xdr:rowOff>29463</xdr:rowOff>
    </xdr:to>
    <xdr:sp macro="" textlink="">
      <xdr:nvSpPr>
        <xdr:cNvPr id="305" name="楕円 304"/>
        <xdr:cNvSpPr/>
      </xdr:nvSpPr>
      <xdr:spPr>
        <a:xfrm>
          <a:off x="1079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136398</xdr:rowOff>
    </xdr:from>
    <xdr:to>
      <xdr:col>10</xdr:col>
      <xdr:colOff>114300</xdr:colOff>
      <xdr:row>80</xdr:row>
      <xdr:rowOff>150113</xdr:rowOff>
    </xdr:to>
    <xdr:cxnSp macro="">
      <xdr:nvCxnSpPr>
        <xdr:cNvPr id="306" name="直線コネクタ 305"/>
        <xdr:cNvCxnSpPr/>
      </xdr:nvCxnSpPr>
      <xdr:spPr>
        <a:xfrm flipV="1">
          <a:off x="1130300" y="1385239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38879</xdr:rowOff>
    </xdr:from>
    <xdr:ext cx="405111" cy="259045"/>
    <xdr:sp macro="" textlink="">
      <xdr:nvSpPr>
        <xdr:cNvPr id="311" name="n_1mainValue【福祉施設】&#10;有形固定資産減価償却率"/>
        <xdr:cNvSpPr txBox="1"/>
      </xdr:nvSpPr>
      <xdr:spPr>
        <a:xfrm>
          <a:off x="358204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54881</xdr:rowOff>
    </xdr:from>
    <xdr:ext cx="405111" cy="259045"/>
    <xdr:sp macro="" textlink="">
      <xdr:nvSpPr>
        <xdr:cNvPr id="312" name="n_2mainValue【福祉施設】&#10;有形固定資産減価償却率"/>
        <xdr:cNvSpPr txBox="1"/>
      </xdr:nvSpPr>
      <xdr:spPr>
        <a:xfrm>
          <a:off x="2705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6875</xdr:rowOff>
    </xdr:from>
    <xdr:ext cx="405111" cy="259045"/>
    <xdr:sp macro="" textlink="">
      <xdr:nvSpPr>
        <xdr:cNvPr id="313" name="n_3mainValue【福祉施設】&#10;有形固定資産減価償却率"/>
        <xdr:cNvSpPr txBox="1"/>
      </xdr:nvSpPr>
      <xdr:spPr>
        <a:xfrm>
          <a:off x="1816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20590</xdr:rowOff>
    </xdr:from>
    <xdr:ext cx="405111" cy="259045"/>
    <xdr:sp macro="" textlink="">
      <xdr:nvSpPr>
        <xdr:cNvPr id="314" name="n_4mainValue【福祉施設】&#10;有形固定資産減価償却率"/>
        <xdr:cNvSpPr txBox="1"/>
      </xdr:nvSpPr>
      <xdr:spPr>
        <a:xfrm>
          <a:off x="927744"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166914</xdr:rowOff>
    </xdr:from>
    <xdr:to>
      <xdr:col>55</xdr:col>
      <xdr:colOff>50800</xdr:colOff>
      <xdr:row>81</xdr:row>
      <xdr:rowOff>97064</xdr:rowOff>
    </xdr:to>
    <xdr:sp macro="" textlink="">
      <xdr:nvSpPr>
        <xdr:cNvPr id="356" name="楕円 355"/>
        <xdr:cNvSpPr/>
      </xdr:nvSpPr>
      <xdr:spPr>
        <a:xfrm>
          <a:off x="10426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18341</xdr:rowOff>
    </xdr:from>
    <xdr:ext cx="469744" cy="259045"/>
    <xdr:sp macro="" textlink="">
      <xdr:nvSpPr>
        <xdr:cNvPr id="357" name="【福祉施設】&#10;一人当たり面積該当値テキスト"/>
        <xdr:cNvSpPr txBox="1"/>
      </xdr:nvSpPr>
      <xdr:spPr>
        <a:xfrm>
          <a:off x="105156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58" name="楕円 357"/>
        <xdr:cNvSpPr/>
      </xdr:nvSpPr>
      <xdr:spPr>
        <a:xfrm>
          <a:off x="958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46264</xdr:rowOff>
    </xdr:from>
    <xdr:to>
      <xdr:col>55</xdr:col>
      <xdr:colOff>0</xdr:colOff>
      <xdr:row>81</xdr:row>
      <xdr:rowOff>57150</xdr:rowOff>
    </xdr:to>
    <xdr:cxnSp macro="">
      <xdr:nvCxnSpPr>
        <xdr:cNvPr id="359" name="直線コネクタ 358"/>
        <xdr:cNvCxnSpPr/>
      </xdr:nvCxnSpPr>
      <xdr:spPr>
        <a:xfrm flipV="1">
          <a:off x="9639300" y="139337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49893</xdr:rowOff>
    </xdr:from>
    <xdr:to>
      <xdr:col>46</xdr:col>
      <xdr:colOff>38100</xdr:colOff>
      <xdr:row>81</xdr:row>
      <xdr:rowOff>151493</xdr:rowOff>
    </xdr:to>
    <xdr:sp macro="" textlink="">
      <xdr:nvSpPr>
        <xdr:cNvPr id="360" name="楕円 359"/>
        <xdr:cNvSpPr/>
      </xdr:nvSpPr>
      <xdr:spPr>
        <a:xfrm>
          <a:off x="869950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57150</xdr:rowOff>
    </xdr:from>
    <xdr:to>
      <xdr:col>50</xdr:col>
      <xdr:colOff>114300</xdr:colOff>
      <xdr:row>81</xdr:row>
      <xdr:rowOff>100693</xdr:rowOff>
    </xdr:to>
    <xdr:cxnSp macro="">
      <xdr:nvCxnSpPr>
        <xdr:cNvPr id="361" name="直線コネクタ 360"/>
        <xdr:cNvCxnSpPr/>
      </xdr:nvCxnSpPr>
      <xdr:spPr>
        <a:xfrm flipV="1">
          <a:off x="8750300" y="139446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60779</xdr:rowOff>
    </xdr:from>
    <xdr:to>
      <xdr:col>41</xdr:col>
      <xdr:colOff>101600</xdr:colOff>
      <xdr:row>81</xdr:row>
      <xdr:rowOff>162379</xdr:rowOff>
    </xdr:to>
    <xdr:sp macro="" textlink="">
      <xdr:nvSpPr>
        <xdr:cNvPr id="362" name="楕円 361"/>
        <xdr:cNvSpPr/>
      </xdr:nvSpPr>
      <xdr:spPr>
        <a:xfrm>
          <a:off x="781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100693</xdr:rowOff>
    </xdr:from>
    <xdr:to>
      <xdr:col>45</xdr:col>
      <xdr:colOff>177800</xdr:colOff>
      <xdr:row>81</xdr:row>
      <xdr:rowOff>111579</xdr:rowOff>
    </xdr:to>
    <xdr:cxnSp macro="">
      <xdr:nvCxnSpPr>
        <xdr:cNvPr id="363" name="直線コネクタ 362"/>
        <xdr:cNvCxnSpPr/>
      </xdr:nvCxnSpPr>
      <xdr:spPr>
        <a:xfrm flipV="1">
          <a:off x="7861300" y="13988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60779</xdr:rowOff>
    </xdr:from>
    <xdr:to>
      <xdr:col>36</xdr:col>
      <xdr:colOff>165100</xdr:colOff>
      <xdr:row>81</xdr:row>
      <xdr:rowOff>162379</xdr:rowOff>
    </xdr:to>
    <xdr:sp macro="" textlink="">
      <xdr:nvSpPr>
        <xdr:cNvPr id="364" name="楕円 363"/>
        <xdr:cNvSpPr/>
      </xdr:nvSpPr>
      <xdr:spPr>
        <a:xfrm>
          <a:off x="692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111579</xdr:rowOff>
    </xdr:from>
    <xdr:to>
      <xdr:col>41</xdr:col>
      <xdr:colOff>50800</xdr:colOff>
      <xdr:row>81</xdr:row>
      <xdr:rowOff>111579</xdr:rowOff>
    </xdr:to>
    <xdr:cxnSp macro="">
      <xdr:nvCxnSpPr>
        <xdr:cNvPr id="365" name="直線コネクタ 364"/>
        <xdr:cNvCxnSpPr/>
      </xdr:nvCxnSpPr>
      <xdr:spPr>
        <a:xfrm>
          <a:off x="6972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70" name="n_1main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168020</xdr:rowOff>
    </xdr:from>
    <xdr:ext cx="469744" cy="259045"/>
    <xdr:sp macro="" textlink="">
      <xdr:nvSpPr>
        <xdr:cNvPr id="371" name="n_2mainValue【福祉施設】&#10;一人当たり面積"/>
        <xdr:cNvSpPr txBox="1"/>
      </xdr:nvSpPr>
      <xdr:spPr>
        <a:xfrm>
          <a:off x="8515427" y="137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7456</xdr:rowOff>
    </xdr:from>
    <xdr:ext cx="469744" cy="259045"/>
    <xdr:sp macro="" textlink="">
      <xdr:nvSpPr>
        <xdr:cNvPr id="372" name="n_3mainValue【福祉施設】&#10;一人当たり面積"/>
        <xdr:cNvSpPr txBox="1"/>
      </xdr:nvSpPr>
      <xdr:spPr>
        <a:xfrm>
          <a:off x="7626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7456</xdr:rowOff>
    </xdr:from>
    <xdr:ext cx="469744" cy="259045"/>
    <xdr:sp macro="" textlink="">
      <xdr:nvSpPr>
        <xdr:cNvPr id="373" name="n_4mainValue【福祉施設】&#10;一人当たり面積"/>
        <xdr:cNvSpPr txBox="1"/>
      </xdr:nvSpPr>
      <xdr:spPr>
        <a:xfrm>
          <a:off x="6737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46355</xdr:rowOff>
    </xdr:from>
    <xdr:to>
      <xdr:col>24</xdr:col>
      <xdr:colOff>114300</xdr:colOff>
      <xdr:row>106</xdr:row>
      <xdr:rowOff>147955</xdr:rowOff>
    </xdr:to>
    <xdr:sp macro="" textlink="">
      <xdr:nvSpPr>
        <xdr:cNvPr id="414" name="楕円 413"/>
        <xdr:cNvSpPr/>
      </xdr:nvSpPr>
      <xdr:spPr>
        <a:xfrm>
          <a:off x="4584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24782</xdr:rowOff>
    </xdr:from>
    <xdr:ext cx="405111" cy="259045"/>
    <xdr:sp macro="" textlink="">
      <xdr:nvSpPr>
        <xdr:cNvPr id="415" name="【市民会館】&#10;有形固定資産減価償却率該当値テキスト"/>
        <xdr:cNvSpPr txBox="1"/>
      </xdr:nvSpPr>
      <xdr:spPr>
        <a:xfrm>
          <a:off x="4673600"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xdr:rowOff>
    </xdr:from>
    <xdr:to>
      <xdr:col>20</xdr:col>
      <xdr:colOff>38100</xdr:colOff>
      <xdr:row>106</xdr:row>
      <xdr:rowOff>115570</xdr:rowOff>
    </xdr:to>
    <xdr:sp macro="" textlink="">
      <xdr:nvSpPr>
        <xdr:cNvPr id="416" name="楕円 415"/>
        <xdr:cNvSpPr/>
      </xdr:nvSpPr>
      <xdr:spPr>
        <a:xfrm>
          <a:off x="3746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64770</xdr:rowOff>
    </xdr:from>
    <xdr:to>
      <xdr:col>24</xdr:col>
      <xdr:colOff>63500</xdr:colOff>
      <xdr:row>106</xdr:row>
      <xdr:rowOff>97155</xdr:rowOff>
    </xdr:to>
    <xdr:cxnSp macro="">
      <xdr:nvCxnSpPr>
        <xdr:cNvPr id="417" name="直線コネクタ 416"/>
        <xdr:cNvCxnSpPr/>
      </xdr:nvCxnSpPr>
      <xdr:spPr>
        <a:xfrm>
          <a:off x="3797300" y="182384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122555</xdr:rowOff>
    </xdr:from>
    <xdr:to>
      <xdr:col>15</xdr:col>
      <xdr:colOff>101600</xdr:colOff>
      <xdr:row>106</xdr:row>
      <xdr:rowOff>52705</xdr:rowOff>
    </xdr:to>
    <xdr:sp macro="" textlink="">
      <xdr:nvSpPr>
        <xdr:cNvPr id="418" name="楕円 417"/>
        <xdr:cNvSpPr/>
      </xdr:nvSpPr>
      <xdr:spPr>
        <a:xfrm>
          <a:off x="2857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xdr:rowOff>
    </xdr:from>
    <xdr:to>
      <xdr:col>19</xdr:col>
      <xdr:colOff>177800</xdr:colOff>
      <xdr:row>106</xdr:row>
      <xdr:rowOff>64770</xdr:rowOff>
    </xdr:to>
    <xdr:cxnSp macro="">
      <xdr:nvCxnSpPr>
        <xdr:cNvPr id="419" name="直線コネクタ 418"/>
        <xdr:cNvCxnSpPr/>
      </xdr:nvCxnSpPr>
      <xdr:spPr>
        <a:xfrm>
          <a:off x="2908300" y="181756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90170</xdr:rowOff>
    </xdr:from>
    <xdr:to>
      <xdr:col>10</xdr:col>
      <xdr:colOff>165100</xdr:colOff>
      <xdr:row>106</xdr:row>
      <xdr:rowOff>20320</xdr:rowOff>
    </xdr:to>
    <xdr:sp macro="" textlink="">
      <xdr:nvSpPr>
        <xdr:cNvPr id="420" name="楕円 419"/>
        <xdr:cNvSpPr/>
      </xdr:nvSpPr>
      <xdr:spPr>
        <a:xfrm>
          <a:off x="196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140970</xdr:rowOff>
    </xdr:from>
    <xdr:to>
      <xdr:col>15</xdr:col>
      <xdr:colOff>50800</xdr:colOff>
      <xdr:row>106</xdr:row>
      <xdr:rowOff>1905</xdr:rowOff>
    </xdr:to>
    <xdr:cxnSp macro="">
      <xdr:nvCxnSpPr>
        <xdr:cNvPr id="421" name="直線コネクタ 420"/>
        <xdr:cNvCxnSpPr/>
      </xdr:nvCxnSpPr>
      <xdr:spPr>
        <a:xfrm>
          <a:off x="2019300" y="18143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55880</xdr:rowOff>
    </xdr:from>
    <xdr:to>
      <xdr:col>6</xdr:col>
      <xdr:colOff>38100</xdr:colOff>
      <xdr:row>105</xdr:row>
      <xdr:rowOff>157480</xdr:rowOff>
    </xdr:to>
    <xdr:sp macro="" textlink="">
      <xdr:nvSpPr>
        <xdr:cNvPr id="422" name="楕円 421"/>
        <xdr:cNvSpPr/>
      </xdr:nvSpPr>
      <xdr:spPr>
        <a:xfrm>
          <a:off x="1079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106680</xdr:rowOff>
    </xdr:from>
    <xdr:to>
      <xdr:col>10</xdr:col>
      <xdr:colOff>114300</xdr:colOff>
      <xdr:row>105</xdr:row>
      <xdr:rowOff>140970</xdr:rowOff>
    </xdr:to>
    <xdr:cxnSp macro="">
      <xdr:nvCxnSpPr>
        <xdr:cNvPr id="423" name="直線コネクタ 422"/>
        <xdr:cNvCxnSpPr/>
      </xdr:nvCxnSpPr>
      <xdr:spPr>
        <a:xfrm>
          <a:off x="1130300" y="1810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106697</xdr:rowOff>
    </xdr:from>
    <xdr:ext cx="405111" cy="259045"/>
    <xdr:sp macro="" textlink="">
      <xdr:nvSpPr>
        <xdr:cNvPr id="428" name="n_1mainValue【市民会館】&#10;有形固定資産減価償却率"/>
        <xdr:cNvSpPr txBox="1"/>
      </xdr:nvSpPr>
      <xdr:spPr>
        <a:xfrm>
          <a:off x="3582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43832</xdr:rowOff>
    </xdr:from>
    <xdr:ext cx="405111" cy="259045"/>
    <xdr:sp macro="" textlink="">
      <xdr:nvSpPr>
        <xdr:cNvPr id="429" name="n_2mainValue【市民会館】&#10;有形固定資産減価償却率"/>
        <xdr:cNvSpPr txBox="1"/>
      </xdr:nvSpPr>
      <xdr:spPr>
        <a:xfrm>
          <a:off x="2705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11447</xdr:rowOff>
    </xdr:from>
    <xdr:ext cx="405111" cy="259045"/>
    <xdr:sp macro="" textlink="">
      <xdr:nvSpPr>
        <xdr:cNvPr id="430" name="n_3mainValue【市民会館】&#10;有形固定資産減価償却率"/>
        <xdr:cNvSpPr txBox="1"/>
      </xdr:nvSpPr>
      <xdr:spPr>
        <a:xfrm>
          <a:off x="1816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148607</xdr:rowOff>
    </xdr:from>
    <xdr:ext cx="405111" cy="259045"/>
    <xdr:sp macro="" textlink="">
      <xdr:nvSpPr>
        <xdr:cNvPr id="431" name="n_4mainValue【市民会館】&#10;有形固定資産減価償却率"/>
        <xdr:cNvSpPr txBox="1"/>
      </xdr:nvSpPr>
      <xdr:spPr>
        <a:xfrm>
          <a:off x="927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xdr:rowOff>
    </xdr:from>
    <xdr:to>
      <xdr:col>55</xdr:col>
      <xdr:colOff>50800</xdr:colOff>
      <xdr:row>104</xdr:row>
      <xdr:rowOff>109855</xdr:rowOff>
    </xdr:to>
    <xdr:sp macro="" textlink="">
      <xdr:nvSpPr>
        <xdr:cNvPr id="467" name="楕円 466"/>
        <xdr:cNvSpPr/>
      </xdr:nvSpPr>
      <xdr:spPr>
        <a:xfrm>
          <a:off x="104267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31132</xdr:rowOff>
    </xdr:from>
    <xdr:ext cx="469744" cy="259045"/>
    <xdr:sp macro="" textlink="">
      <xdr:nvSpPr>
        <xdr:cNvPr id="468" name="【市民会館】&#10;一人当たり面積該当値テキスト"/>
        <xdr:cNvSpPr txBox="1"/>
      </xdr:nvSpPr>
      <xdr:spPr>
        <a:xfrm>
          <a:off x="10515600" y="1769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69" name="楕円 468"/>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59055</xdr:rowOff>
    </xdr:from>
    <xdr:to>
      <xdr:col>55</xdr:col>
      <xdr:colOff>0</xdr:colOff>
      <xdr:row>104</xdr:row>
      <xdr:rowOff>64770</xdr:rowOff>
    </xdr:to>
    <xdr:cxnSp macro="">
      <xdr:nvCxnSpPr>
        <xdr:cNvPr id="470" name="直線コネクタ 469"/>
        <xdr:cNvCxnSpPr/>
      </xdr:nvCxnSpPr>
      <xdr:spPr>
        <a:xfrm flipV="1">
          <a:off x="9639300" y="178898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19686</xdr:rowOff>
    </xdr:from>
    <xdr:to>
      <xdr:col>46</xdr:col>
      <xdr:colOff>38100</xdr:colOff>
      <xdr:row>104</xdr:row>
      <xdr:rowOff>121286</xdr:rowOff>
    </xdr:to>
    <xdr:sp macro="" textlink="">
      <xdr:nvSpPr>
        <xdr:cNvPr id="471" name="楕円 470"/>
        <xdr:cNvSpPr/>
      </xdr:nvSpPr>
      <xdr:spPr>
        <a:xfrm>
          <a:off x="8699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70486</xdr:rowOff>
    </xdr:to>
    <xdr:cxnSp macro="">
      <xdr:nvCxnSpPr>
        <xdr:cNvPr id="472" name="直線コネクタ 471"/>
        <xdr:cNvCxnSpPr/>
      </xdr:nvCxnSpPr>
      <xdr:spPr>
        <a:xfrm flipV="1">
          <a:off x="8750300" y="17895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473" name="楕円 472"/>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70486</xdr:rowOff>
    </xdr:from>
    <xdr:to>
      <xdr:col>45</xdr:col>
      <xdr:colOff>177800</xdr:colOff>
      <xdr:row>104</xdr:row>
      <xdr:rowOff>76200</xdr:rowOff>
    </xdr:to>
    <xdr:cxnSp macro="">
      <xdr:nvCxnSpPr>
        <xdr:cNvPr id="474" name="直線コネクタ 473"/>
        <xdr:cNvCxnSpPr/>
      </xdr:nvCxnSpPr>
      <xdr:spPr>
        <a:xfrm flipV="1">
          <a:off x="7861300" y="1790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475" name="楕円 474"/>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76200</xdr:rowOff>
    </xdr:to>
    <xdr:cxnSp macro="">
      <xdr:nvCxnSpPr>
        <xdr:cNvPr id="476" name="直線コネクタ 475"/>
        <xdr:cNvCxnSpPr/>
      </xdr:nvCxnSpPr>
      <xdr:spPr>
        <a:xfrm>
          <a:off x="6972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81" name="n_1mainValue【市民会館】&#10;一人当たり面積"/>
        <xdr:cNvSpPr txBox="1"/>
      </xdr:nvSpPr>
      <xdr:spPr>
        <a:xfrm>
          <a:off x="9391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137813</xdr:rowOff>
    </xdr:from>
    <xdr:ext cx="469744" cy="259045"/>
    <xdr:sp macro="" textlink="">
      <xdr:nvSpPr>
        <xdr:cNvPr id="482" name="n_2mainValue【市民会館】&#10;一人当たり面積"/>
        <xdr:cNvSpPr txBox="1"/>
      </xdr:nvSpPr>
      <xdr:spPr>
        <a:xfrm>
          <a:off x="8515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483" name="n_3mainValue【市民会館】&#10;一人当たり面積"/>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484" name="n_4mainValue【市民会館】&#10;一人当たり面積"/>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525" name="楕円 524"/>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526" name="【一般廃棄物処理施設】&#10;有形固定資産減価償却率該当値テキスト"/>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149225</xdr:rowOff>
    </xdr:from>
    <xdr:to>
      <xdr:col>81</xdr:col>
      <xdr:colOff>101600</xdr:colOff>
      <xdr:row>40</xdr:row>
      <xdr:rowOff>79375</xdr:rowOff>
    </xdr:to>
    <xdr:sp macro="" textlink="">
      <xdr:nvSpPr>
        <xdr:cNvPr id="527" name="楕円 526"/>
        <xdr:cNvSpPr/>
      </xdr:nvSpPr>
      <xdr:spPr>
        <a:xfrm>
          <a:off x="1543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28575</xdr:rowOff>
    </xdr:to>
    <xdr:cxnSp macro="">
      <xdr:nvCxnSpPr>
        <xdr:cNvPr id="528" name="直線コネクタ 527"/>
        <xdr:cNvCxnSpPr/>
      </xdr:nvCxnSpPr>
      <xdr:spPr>
        <a:xfrm flipV="1">
          <a:off x="15481300" y="6880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147320</xdr:rowOff>
    </xdr:from>
    <xdr:to>
      <xdr:col>76</xdr:col>
      <xdr:colOff>165100</xdr:colOff>
      <xdr:row>40</xdr:row>
      <xdr:rowOff>77470</xdr:rowOff>
    </xdr:to>
    <xdr:sp macro="" textlink="">
      <xdr:nvSpPr>
        <xdr:cNvPr id="529" name="楕円 528"/>
        <xdr:cNvSpPr/>
      </xdr:nvSpPr>
      <xdr:spPr>
        <a:xfrm>
          <a:off x="14541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26670</xdr:rowOff>
    </xdr:from>
    <xdr:to>
      <xdr:col>81</xdr:col>
      <xdr:colOff>50800</xdr:colOff>
      <xdr:row>40</xdr:row>
      <xdr:rowOff>28575</xdr:rowOff>
    </xdr:to>
    <xdr:cxnSp macro="">
      <xdr:nvCxnSpPr>
        <xdr:cNvPr id="530" name="直線コネクタ 529"/>
        <xdr:cNvCxnSpPr/>
      </xdr:nvCxnSpPr>
      <xdr:spPr>
        <a:xfrm>
          <a:off x="14592300" y="688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531" name="楕円 530"/>
        <xdr:cNvSpPr/>
      </xdr:nvSpPr>
      <xdr:spPr>
        <a:xfrm>
          <a:off x="13652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26670</xdr:rowOff>
    </xdr:to>
    <xdr:cxnSp macro="">
      <xdr:nvCxnSpPr>
        <xdr:cNvPr id="532" name="直線コネクタ 531"/>
        <xdr:cNvCxnSpPr/>
      </xdr:nvCxnSpPr>
      <xdr:spPr>
        <a:xfrm>
          <a:off x="13703300" y="68751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3"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4"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5"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6"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70502</xdr:rowOff>
    </xdr:from>
    <xdr:ext cx="405111" cy="259045"/>
    <xdr:sp macro="" textlink="">
      <xdr:nvSpPr>
        <xdr:cNvPr id="537" name="n_1mainValue【一般廃棄物処理施設】&#10;有形固定資産減価償却率"/>
        <xdr:cNvSpPr txBox="1"/>
      </xdr:nvSpPr>
      <xdr:spPr>
        <a:xfrm>
          <a:off x="15266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68597</xdr:rowOff>
    </xdr:from>
    <xdr:ext cx="405111" cy="259045"/>
    <xdr:sp macro="" textlink="">
      <xdr:nvSpPr>
        <xdr:cNvPr id="538" name="n_2mainValue【一般廃棄物処理施設】&#10;有形固定資産減価償却率"/>
        <xdr:cNvSpPr txBox="1"/>
      </xdr:nvSpPr>
      <xdr:spPr>
        <a:xfrm>
          <a:off x="14389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539" name="n_3mainValue【一般廃棄物処理施設】&#10;有形固定資産減価償却率"/>
        <xdr:cNvSpPr txBox="1"/>
      </xdr:nvSpPr>
      <xdr:spPr>
        <a:xfrm>
          <a:off x="13500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3" name="テキスト ボックス 55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3" name="直線コネクタ 562"/>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4"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5" name="直線コネクタ 564"/>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6"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67" name="直線コネクタ 566"/>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68"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69" name="フローチャート: 判断 568"/>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0" name="フローチャート: 判断 569"/>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1" name="フローチャート: 判断 570"/>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2" name="フローチャート: 判断 571"/>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3" name="フローチャート: 判断 572"/>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78511</xdr:rowOff>
    </xdr:from>
    <xdr:to>
      <xdr:col>116</xdr:col>
      <xdr:colOff>114300</xdr:colOff>
      <xdr:row>37</xdr:row>
      <xdr:rowOff>8661</xdr:rowOff>
    </xdr:to>
    <xdr:sp macro="" textlink="">
      <xdr:nvSpPr>
        <xdr:cNvPr id="579" name="楕円 578"/>
        <xdr:cNvSpPr/>
      </xdr:nvSpPr>
      <xdr:spPr>
        <a:xfrm>
          <a:off x="22110700" y="62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101388</xdr:rowOff>
    </xdr:from>
    <xdr:ext cx="599010" cy="259045"/>
    <xdr:sp macro="" textlink="">
      <xdr:nvSpPr>
        <xdr:cNvPr id="580" name="【一般廃棄物処理施設】&#10;一人当たり有形固定資産（償却資産）額該当値テキスト"/>
        <xdr:cNvSpPr txBox="1"/>
      </xdr:nvSpPr>
      <xdr:spPr>
        <a:xfrm>
          <a:off x="22199600" y="610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101714</xdr:rowOff>
    </xdr:from>
    <xdr:to>
      <xdr:col>112</xdr:col>
      <xdr:colOff>38100</xdr:colOff>
      <xdr:row>37</xdr:row>
      <xdr:rowOff>31864</xdr:rowOff>
    </xdr:to>
    <xdr:sp macro="" textlink="">
      <xdr:nvSpPr>
        <xdr:cNvPr id="581" name="楕円 580"/>
        <xdr:cNvSpPr/>
      </xdr:nvSpPr>
      <xdr:spPr>
        <a:xfrm>
          <a:off x="21272500" y="62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129311</xdr:rowOff>
    </xdr:from>
    <xdr:to>
      <xdr:col>116</xdr:col>
      <xdr:colOff>63500</xdr:colOff>
      <xdr:row>36</xdr:row>
      <xdr:rowOff>152514</xdr:rowOff>
    </xdr:to>
    <xdr:cxnSp macro="">
      <xdr:nvCxnSpPr>
        <xdr:cNvPr id="582" name="直線コネクタ 581"/>
        <xdr:cNvCxnSpPr/>
      </xdr:nvCxnSpPr>
      <xdr:spPr>
        <a:xfrm flipV="1">
          <a:off x="21323300" y="6301511"/>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116093</xdr:rowOff>
    </xdr:from>
    <xdr:to>
      <xdr:col>107</xdr:col>
      <xdr:colOff>101600</xdr:colOff>
      <xdr:row>37</xdr:row>
      <xdr:rowOff>46243</xdr:rowOff>
    </xdr:to>
    <xdr:sp macro="" textlink="">
      <xdr:nvSpPr>
        <xdr:cNvPr id="583" name="楕円 582"/>
        <xdr:cNvSpPr/>
      </xdr:nvSpPr>
      <xdr:spPr>
        <a:xfrm>
          <a:off x="20383500" y="62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152514</xdr:rowOff>
    </xdr:from>
    <xdr:to>
      <xdr:col>111</xdr:col>
      <xdr:colOff>177800</xdr:colOff>
      <xdr:row>36</xdr:row>
      <xdr:rowOff>166893</xdr:rowOff>
    </xdr:to>
    <xdr:cxnSp macro="">
      <xdr:nvCxnSpPr>
        <xdr:cNvPr id="584" name="直線コネクタ 583"/>
        <xdr:cNvCxnSpPr/>
      </xdr:nvCxnSpPr>
      <xdr:spPr>
        <a:xfrm flipV="1">
          <a:off x="20434300" y="6324714"/>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127241</xdr:rowOff>
    </xdr:from>
    <xdr:to>
      <xdr:col>102</xdr:col>
      <xdr:colOff>165100</xdr:colOff>
      <xdr:row>37</xdr:row>
      <xdr:rowOff>57391</xdr:rowOff>
    </xdr:to>
    <xdr:sp macro="" textlink="">
      <xdr:nvSpPr>
        <xdr:cNvPr id="585" name="楕円 584"/>
        <xdr:cNvSpPr/>
      </xdr:nvSpPr>
      <xdr:spPr>
        <a:xfrm>
          <a:off x="19494500" y="62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166893</xdr:rowOff>
    </xdr:from>
    <xdr:to>
      <xdr:col>107</xdr:col>
      <xdr:colOff>50800</xdr:colOff>
      <xdr:row>37</xdr:row>
      <xdr:rowOff>6591</xdr:rowOff>
    </xdr:to>
    <xdr:cxnSp macro="">
      <xdr:nvCxnSpPr>
        <xdr:cNvPr id="586" name="直線コネクタ 585"/>
        <xdr:cNvCxnSpPr/>
      </xdr:nvCxnSpPr>
      <xdr:spPr>
        <a:xfrm flipV="1">
          <a:off x="19545300" y="6339093"/>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87"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88"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89"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0"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48391</xdr:rowOff>
    </xdr:from>
    <xdr:ext cx="599010" cy="259045"/>
    <xdr:sp macro="" textlink="">
      <xdr:nvSpPr>
        <xdr:cNvPr id="591" name="n_1mainValue【一般廃棄物処理施設】&#10;一人当たり有形固定資産（償却資産）額"/>
        <xdr:cNvSpPr txBox="1"/>
      </xdr:nvSpPr>
      <xdr:spPr>
        <a:xfrm>
          <a:off x="21011095" y="60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62770</xdr:rowOff>
    </xdr:from>
    <xdr:ext cx="599010" cy="259045"/>
    <xdr:sp macro="" textlink="">
      <xdr:nvSpPr>
        <xdr:cNvPr id="592" name="n_2mainValue【一般廃棄物処理施設】&#10;一人当たり有形固定資産（償却資産）額"/>
        <xdr:cNvSpPr txBox="1"/>
      </xdr:nvSpPr>
      <xdr:spPr>
        <a:xfrm>
          <a:off x="20134795" y="60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73918</xdr:rowOff>
    </xdr:from>
    <xdr:ext cx="599010" cy="259045"/>
    <xdr:sp macro="" textlink="">
      <xdr:nvSpPr>
        <xdr:cNvPr id="593" name="n_3mainValue【一般廃棄物処理施設】&#10;一人当たり有形固定資産（償却資産）額"/>
        <xdr:cNvSpPr txBox="1"/>
      </xdr:nvSpPr>
      <xdr:spPr>
        <a:xfrm>
          <a:off x="19245795" y="607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6" name="テキスト ボックス 6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4" name="テキスト ボックス 61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17" name="直線コネクタ 616"/>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18"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19" name="直線コネクタ 618"/>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0"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1" name="直線コネクタ 620"/>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2"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3" name="フローチャート: 判断 62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24" name="フローチャート: 判断 623"/>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25" name="フローチャート: 判断 624"/>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26" name="フローチャート: 判断 625"/>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27" name="フローチャート: 判断 626"/>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633" name="楕円 632"/>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340478" cy="259045"/>
    <xdr:sp macro="" textlink="">
      <xdr:nvSpPr>
        <xdr:cNvPr id="634" name="【保健センター・保健所】&#10;有形固定資産減価償却率該当値テキスト"/>
        <xdr:cNvSpPr txBox="1"/>
      </xdr:nvSpPr>
      <xdr:spPr>
        <a:xfrm>
          <a:off x="16357600" y="942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635</xdr:rowOff>
    </xdr:from>
    <xdr:to>
      <xdr:col>76</xdr:col>
      <xdr:colOff>165100</xdr:colOff>
      <xdr:row>63</xdr:row>
      <xdr:rowOff>102235</xdr:rowOff>
    </xdr:to>
    <xdr:sp macro="" textlink="">
      <xdr:nvSpPr>
        <xdr:cNvPr id="635" name="楕円 634"/>
        <xdr:cNvSpPr/>
      </xdr:nvSpPr>
      <xdr:spPr>
        <a:xfrm>
          <a:off x="14541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135890</xdr:rowOff>
    </xdr:from>
    <xdr:to>
      <xdr:col>72</xdr:col>
      <xdr:colOff>38100</xdr:colOff>
      <xdr:row>63</xdr:row>
      <xdr:rowOff>66040</xdr:rowOff>
    </xdr:to>
    <xdr:sp macro="" textlink="">
      <xdr:nvSpPr>
        <xdr:cNvPr id="636" name="楕円 635"/>
        <xdr:cNvSpPr/>
      </xdr:nvSpPr>
      <xdr:spPr>
        <a:xfrm>
          <a:off x="1365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15240</xdr:rowOff>
    </xdr:from>
    <xdr:to>
      <xdr:col>76</xdr:col>
      <xdr:colOff>114300</xdr:colOff>
      <xdr:row>63</xdr:row>
      <xdr:rowOff>51435</xdr:rowOff>
    </xdr:to>
    <xdr:cxnSp macro="">
      <xdr:nvCxnSpPr>
        <xdr:cNvPr id="637" name="直線コネクタ 636"/>
        <xdr:cNvCxnSpPr/>
      </xdr:nvCxnSpPr>
      <xdr:spPr>
        <a:xfrm>
          <a:off x="13703300" y="108165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101600</xdr:rowOff>
    </xdr:from>
    <xdr:to>
      <xdr:col>67</xdr:col>
      <xdr:colOff>101600</xdr:colOff>
      <xdr:row>63</xdr:row>
      <xdr:rowOff>31750</xdr:rowOff>
    </xdr:to>
    <xdr:sp macro="" textlink="">
      <xdr:nvSpPr>
        <xdr:cNvPr id="638" name="楕円 637"/>
        <xdr:cNvSpPr/>
      </xdr:nvSpPr>
      <xdr:spPr>
        <a:xfrm>
          <a:off x="1276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152400</xdr:rowOff>
    </xdr:from>
    <xdr:to>
      <xdr:col>71</xdr:col>
      <xdr:colOff>177800</xdr:colOff>
      <xdr:row>63</xdr:row>
      <xdr:rowOff>15240</xdr:rowOff>
    </xdr:to>
    <xdr:cxnSp macro="">
      <xdr:nvCxnSpPr>
        <xdr:cNvPr id="639" name="直線コネクタ 638"/>
        <xdr:cNvCxnSpPr/>
      </xdr:nvCxnSpPr>
      <xdr:spPr>
        <a:xfrm>
          <a:off x="12814300" y="10782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0"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41"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42"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43"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93362</xdr:rowOff>
    </xdr:from>
    <xdr:ext cx="405111" cy="259045"/>
    <xdr:sp macro="" textlink="">
      <xdr:nvSpPr>
        <xdr:cNvPr id="644" name="n_2mainValue【保健センター・保健所】&#10;有形固定資産減価償却率"/>
        <xdr:cNvSpPr txBox="1"/>
      </xdr:nvSpPr>
      <xdr:spPr>
        <a:xfrm>
          <a:off x="14389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57167</xdr:rowOff>
    </xdr:from>
    <xdr:ext cx="405111" cy="259045"/>
    <xdr:sp macro="" textlink="">
      <xdr:nvSpPr>
        <xdr:cNvPr id="645" name="n_3mainValue【保健センター・保健所】&#10;有形固定資産減価償却率"/>
        <xdr:cNvSpPr txBox="1"/>
      </xdr:nvSpPr>
      <xdr:spPr>
        <a:xfrm>
          <a:off x="13500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22877</xdr:rowOff>
    </xdr:from>
    <xdr:ext cx="405111" cy="259045"/>
    <xdr:sp macro="" textlink="">
      <xdr:nvSpPr>
        <xdr:cNvPr id="646" name="n_4mainValue【保健センター・保健所】&#10;有形固定資産減価償却率"/>
        <xdr:cNvSpPr txBox="1"/>
      </xdr:nvSpPr>
      <xdr:spPr>
        <a:xfrm>
          <a:off x="12611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7" name="直線コネクタ 6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8" name="テキスト ボックス 6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9" name="直線コネクタ 6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0" name="テキスト ボックス 6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1" name="直線コネクタ 6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2" name="テキスト ボックス 6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3" name="直線コネクタ 6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4" name="テキスト ボックス 6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68" name="直線コネクタ 66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6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70" name="直線コネクタ 66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7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72" name="直線コネクタ 67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7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4" name="フローチャート: 判断 67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75" name="フローチャート: 判断 67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76" name="フローチャート: 判断 67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77" name="フローチャート: 判断 67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78" name="フローチャート: 判断 67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xdr:rowOff>
    </xdr:from>
    <xdr:to>
      <xdr:col>116</xdr:col>
      <xdr:colOff>114300</xdr:colOff>
      <xdr:row>61</xdr:row>
      <xdr:rowOff>117094</xdr:rowOff>
    </xdr:to>
    <xdr:sp macro="" textlink="">
      <xdr:nvSpPr>
        <xdr:cNvPr id="684" name="楕円 683"/>
        <xdr:cNvSpPr/>
      </xdr:nvSpPr>
      <xdr:spPr>
        <a:xfrm>
          <a:off x="22110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38371</xdr:rowOff>
    </xdr:from>
    <xdr:ext cx="469744" cy="259045"/>
    <xdr:sp macro="" textlink="">
      <xdr:nvSpPr>
        <xdr:cNvPr id="685" name="【保健センター・保健所】&#10;一人当たり面積該当値テキスト"/>
        <xdr:cNvSpPr txBox="1"/>
      </xdr:nvSpPr>
      <xdr:spPr>
        <a:xfrm>
          <a:off x="22199600"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29210</xdr:rowOff>
    </xdr:from>
    <xdr:to>
      <xdr:col>107</xdr:col>
      <xdr:colOff>101600</xdr:colOff>
      <xdr:row>63</xdr:row>
      <xdr:rowOff>130810</xdr:rowOff>
    </xdr:to>
    <xdr:sp macro="" textlink="">
      <xdr:nvSpPr>
        <xdr:cNvPr id="686" name="楕円 685"/>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87" name="楕円 686"/>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88" name="直線コネクタ 687"/>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89" name="楕円 688"/>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90" name="直線コネクタ 689"/>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91"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692"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93"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694"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95"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96"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697"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22" name="直線コネクタ 721"/>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23"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24" name="直線コネクタ 723"/>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25"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26" name="直線コネクタ 725"/>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27"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28" name="フローチャート: 判断 727"/>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29" name="フローチャート: 判断 728"/>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30" name="フローチャート: 判断 729"/>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31" name="フローチャート: 判断 730"/>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32" name="フローチャート: 判断 731"/>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738" name="楕円 737"/>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739" name="【消防施設】&#10;有形固定資産減価償却率該当値テキスト"/>
        <xdr:cNvSpPr txBox="1"/>
      </xdr:nvSpPr>
      <xdr:spPr>
        <a:xfrm>
          <a:off x="16357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2539</xdr:rowOff>
    </xdr:from>
    <xdr:to>
      <xdr:col>81</xdr:col>
      <xdr:colOff>101600</xdr:colOff>
      <xdr:row>82</xdr:row>
      <xdr:rowOff>104139</xdr:rowOff>
    </xdr:to>
    <xdr:sp macro="" textlink="">
      <xdr:nvSpPr>
        <xdr:cNvPr id="740" name="楕円 739"/>
        <xdr:cNvSpPr/>
      </xdr:nvSpPr>
      <xdr:spPr>
        <a:xfrm>
          <a:off x="15430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76200</xdr:rowOff>
    </xdr:to>
    <xdr:cxnSp macro="">
      <xdr:nvCxnSpPr>
        <xdr:cNvPr id="741" name="直線コネクタ 740"/>
        <xdr:cNvCxnSpPr/>
      </xdr:nvCxnSpPr>
      <xdr:spPr>
        <a:xfrm>
          <a:off x="15481300" y="14112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42" name="楕円 741"/>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91439</xdr:rowOff>
    </xdr:to>
    <xdr:cxnSp macro="">
      <xdr:nvCxnSpPr>
        <xdr:cNvPr id="743" name="直線コネクタ 742"/>
        <xdr:cNvCxnSpPr/>
      </xdr:nvCxnSpPr>
      <xdr:spPr>
        <a:xfrm flipV="1">
          <a:off x="14592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744" name="楕円 743"/>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160020</xdr:rowOff>
    </xdr:to>
    <xdr:cxnSp macro="">
      <xdr:nvCxnSpPr>
        <xdr:cNvPr id="745" name="直線コネクタ 744"/>
        <xdr:cNvCxnSpPr/>
      </xdr:nvCxnSpPr>
      <xdr:spPr>
        <a:xfrm flipV="1">
          <a:off x="13703300" y="14150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46"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47"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48"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49"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95266</xdr:rowOff>
    </xdr:from>
    <xdr:ext cx="405111" cy="259045"/>
    <xdr:sp macro="" textlink="">
      <xdr:nvSpPr>
        <xdr:cNvPr id="750" name="n_1mainValue【消防施設】&#10;有形固定資産減価償却率"/>
        <xdr:cNvSpPr txBox="1"/>
      </xdr:nvSpPr>
      <xdr:spPr>
        <a:xfrm>
          <a:off x="15266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51"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752" name="n_3mainValue【消防施設】&#10;有形固定資産減価償却率"/>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76" name="直線コネクタ 775"/>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77"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78" name="直線コネクタ 77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79"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80" name="直線コネクタ 779"/>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81"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82" name="フローチャート: 判断 781"/>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83" name="フローチャート: 判断 782"/>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84" name="フローチャート: 判断 78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85" name="フローチャート: 判断 784"/>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86" name="フローチャート: 判断 785"/>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165100</xdr:rowOff>
    </xdr:from>
    <xdr:to>
      <xdr:col>116</xdr:col>
      <xdr:colOff>114300</xdr:colOff>
      <xdr:row>81</xdr:row>
      <xdr:rowOff>95250</xdr:rowOff>
    </xdr:to>
    <xdr:sp macro="" textlink="">
      <xdr:nvSpPr>
        <xdr:cNvPr id="792" name="楕円 791"/>
        <xdr:cNvSpPr/>
      </xdr:nvSpPr>
      <xdr:spPr>
        <a:xfrm>
          <a:off x="22110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793" name="【消防施設】&#10;一人当たり面積該当値テキスト"/>
        <xdr:cNvSpPr txBox="1"/>
      </xdr:nvSpPr>
      <xdr:spPr>
        <a:xfrm>
          <a:off x="22199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794" name="楕円 793"/>
        <xdr:cNvSpPr/>
      </xdr:nvSpPr>
      <xdr:spPr>
        <a:xfrm>
          <a:off x="2127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44450</xdr:rowOff>
    </xdr:from>
    <xdr:to>
      <xdr:col>116</xdr:col>
      <xdr:colOff>63500</xdr:colOff>
      <xdr:row>81</xdr:row>
      <xdr:rowOff>44450</xdr:rowOff>
    </xdr:to>
    <xdr:cxnSp macro="">
      <xdr:nvCxnSpPr>
        <xdr:cNvPr id="795" name="直線コネクタ 794"/>
        <xdr:cNvCxnSpPr/>
      </xdr:nvCxnSpPr>
      <xdr:spPr>
        <a:xfrm>
          <a:off x="21323300" y="1393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96" name="楕円 795"/>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82</xdr:row>
      <xdr:rowOff>0</xdr:rowOff>
    </xdr:to>
    <xdr:cxnSp macro="">
      <xdr:nvCxnSpPr>
        <xdr:cNvPr id="797" name="直線コネクタ 796"/>
        <xdr:cNvCxnSpPr/>
      </xdr:nvCxnSpPr>
      <xdr:spPr>
        <a:xfrm flipV="1">
          <a:off x="20434300" y="1393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107950</xdr:rowOff>
    </xdr:from>
    <xdr:to>
      <xdr:col>102</xdr:col>
      <xdr:colOff>165100</xdr:colOff>
      <xdr:row>82</xdr:row>
      <xdr:rowOff>38100</xdr:rowOff>
    </xdr:to>
    <xdr:sp macro="" textlink="">
      <xdr:nvSpPr>
        <xdr:cNvPr id="798" name="楕円 797"/>
        <xdr:cNvSpPr/>
      </xdr:nvSpPr>
      <xdr:spPr>
        <a:xfrm>
          <a:off x="19494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158750</xdr:rowOff>
    </xdr:from>
    <xdr:to>
      <xdr:col>107</xdr:col>
      <xdr:colOff>50800</xdr:colOff>
      <xdr:row>82</xdr:row>
      <xdr:rowOff>0</xdr:rowOff>
    </xdr:to>
    <xdr:cxnSp macro="">
      <xdr:nvCxnSpPr>
        <xdr:cNvPr id="799" name="直線コネクタ 798"/>
        <xdr:cNvCxnSpPr/>
      </xdr:nvCxnSpPr>
      <xdr:spPr>
        <a:xfrm>
          <a:off x="19545300" y="1404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00"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01"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02" name="n_3ave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03"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111777</xdr:rowOff>
    </xdr:from>
    <xdr:ext cx="469744" cy="259045"/>
    <xdr:sp macro="" textlink="">
      <xdr:nvSpPr>
        <xdr:cNvPr id="804" name="n_1mainValue【消防施設】&#10;一人当たり面積"/>
        <xdr:cNvSpPr txBox="1"/>
      </xdr:nvSpPr>
      <xdr:spPr>
        <a:xfrm>
          <a:off x="21075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05" name="n_2mainValue【消防施設】&#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54627</xdr:rowOff>
    </xdr:from>
    <xdr:ext cx="469744" cy="259045"/>
    <xdr:sp macro="" textlink="">
      <xdr:nvSpPr>
        <xdr:cNvPr id="806" name="n_3mainValue【消防施設】&#10;一人当たり面積"/>
        <xdr:cNvSpPr txBox="1"/>
      </xdr:nvSpPr>
      <xdr:spPr>
        <a:xfrm>
          <a:off x="19310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8" name="直線コネクタ 8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19" name="テキスト ボックス 8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0" name="直線コネクタ 8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1" name="テキスト ボックス 8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2" name="直線コネクタ 8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3" name="テキスト ボックス 8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4" name="直線コネクタ 8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5" name="テキスト ボックス 8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6" name="直線コネクタ 8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7" name="テキスト ボックス 82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8" name="直線コネクタ 8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30" name="直線コネクタ 82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3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32" name="直線コネクタ 83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3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34" name="直線コネクタ 83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3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36" name="フローチャート: 判断 83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37" name="フローチャート: 判断 83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38" name="フローチャート: 判断 83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39" name="フローチャート: 判断 83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40" name="フローチャート: 判断 83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846" name="楕円 845"/>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847" name="【庁舎】&#10;有形固定資産減価償却率該当値テキスト"/>
        <xdr:cNvSpPr txBox="1"/>
      </xdr:nvSpPr>
      <xdr:spPr>
        <a:xfrm>
          <a:off x="163576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848" name="楕円 847"/>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105</xdr:row>
      <xdr:rowOff>161925</xdr:rowOff>
    </xdr:to>
    <xdr:cxnSp macro="">
      <xdr:nvCxnSpPr>
        <xdr:cNvPr id="849" name="直線コネクタ 848"/>
        <xdr:cNvCxnSpPr/>
      </xdr:nvCxnSpPr>
      <xdr:spPr>
        <a:xfrm>
          <a:off x="15481300" y="181298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850" name="楕円 849"/>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127636</xdr:rowOff>
    </xdr:to>
    <xdr:cxnSp macro="">
      <xdr:nvCxnSpPr>
        <xdr:cNvPr id="851" name="直線コネクタ 850"/>
        <xdr:cNvCxnSpPr/>
      </xdr:nvCxnSpPr>
      <xdr:spPr>
        <a:xfrm>
          <a:off x="14592300" y="18120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852" name="楕円 851"/>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163830</xdr:rowOff>
    </xdr:to>
    <xdr:cxnSp macro="">
      <xdr:nvCxnSpPr>
        <xdr:cNvPr id="853" name="直線コネクタ 852"/>
        <xdr:cNvCxnSpPr/>
      </xdr:nvCxnSpPr>
      <xdr:spPr>
        <a:xfrm flipV="1">
          <a:off x="13703300" y="18120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95886</xdr:rowOff>
    </xdr:from>
    <xdr:to>
      <xdr:col>67</xdr:col>
      <xdr:colOff>101600</xdr:colOff>
      <xdr:row>106</xdr:row>
      <xdr:rowOff>26036</xdr:rowOff>
    </xdr:to>
    <xdr:sp macro="" textlink="">
      <xdr:nvSpPr>
        <xdr:cNvPr id="854" name="楕円 853"/>
        <xdr:cNvSpPr/>
      </xdr:nvSpPr>
      <xdr:spPr>
        <a:xfrm>
          <a:off x="12763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146686</xdr:rowOff>
    </xdr:from>
    <xdr:to>
      <xdr:col>71</xdr:col>
      <xdr:colOff>177800</xdr:colOff>
      <xdr:row>105</xdr:row>
      <xdr:rowOff>163830</xdr:rowOff>
    </xdr:to>
    <xdr:cxnSp macro="">
      <xdr:nvCxnSpPr>
        <xdr:cNvPr id="855" name="直線コネクタ 854"/>
        <xdr:cNvCxnSpPr/>
      </xdr:nvCxnSpPr>
      <xdr:spPr>
        <a:xfrm>
          <a:off x="12814300" y="1814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5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5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5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59"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23513</xdr:rowOff>
    </xdr:from>
    <xdr:ext cx="405111" cy="259045"/>
    <xdr:sp macro="" textlink="">
      <xdr:nvSpPr>
        <xdr:cNvPr id="860" name="n_1mainValue【庁舎】&#10;有形固定資産減価償却率"/>
        <xdr:cNvSpPr txBox="1"/>
      </xdr:nvSpPr>
      <xdr:spPr>
        <a:xfrm>
          <a:off x="15266044" y="1785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13988</xdr:rowOff>
    </xdr:from>
    <xdr:ext cx="405111" cy="259045"/>
    <xdr:sp macro="" textlink="">
      <xdr:nvSpPr>
        <xdr:cNvPr id="861" name="n_2mainValue【庁舎】&#10;有形固定資産減価償却率"/>
        <xdr:cNvSpPr txBox="1"/>
      </xdr:nvSpPr>
      <xdr:spPr>
        <a:xfrm>
          <a:off x="14389744"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862" name="n_3mainValue【庁舎】&#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42563</xdr:rowOff>
    </xdr:from>
    <xdr:ext cx="405111" cy="259045"/>
    <xdr:sp macro="" textlink="">
      <xdr:nvSpPr>
        <xdr:cNvPr id="863" name="n_4mainValue【庁舎】&#10;有形固定資産減価償却率"/>
        <xdr:cNvSpPr txBox="1"/>
      </xdr:nvSpPr>
      <xdr:spPr>
        <a:xfrm>
          <a:off x="12611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4" name="正方形/長方形 8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5" name="正方形/長方形 8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6" name="正方形/長方形 8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7" name="正方形/長方形 8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8" name="正方形/長方形 8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9" name="正方形/長方形 8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0" name="正方形/長方形 8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2" name="テキスト ボックス 8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4" name="直線コネクタ 8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5" name="テキスト ボックス 8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6" name="直線コネクタ 8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7" name="テキスト ボックス 8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8" name="直線コネクタ 8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9" name="テキスト ボックス 8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0" name="直線コネクタ 8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1" name="テキスト ボックス 8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2" name="直線コネクタ 8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3" name="テキスト ボックス 8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4" name="直線コネクタ 8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5" name="テキスト ボックス 8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87" name="直線コネクタ 88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8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89" name="直線コネクタ 88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9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91" name="直線コネクタ 89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9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93" name="フローチャート: 判断 89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94" name="フローチャート: 判断 89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95" name="フローチャート: 判断 89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96" name="フローチャート: 判断 89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97" name="フローチャート: 判断 89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8" name="テキスト ボックス 8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9" name="テキスト ボックス 8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0" name="テキスト ボックス 8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1" name="テキスト ボックス 9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2" name="テキスト ボックス 9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903" name="楕円 902"/>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904" name="【庁舎】&#10;一人当たり面積該当値テキスト"/>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905" name="楕円 904"/>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41911</xdr:rowOff>
    </xdr:to>
    <xdr:cxnSp macro="">
      <xdr:nvCxnSpPr>
        <xdr:cNvPr id="906" name="直線コネクタ 905"/>
        <xdr:cNvCxnSpPr/>
      </xdr:nvCxnSpPr>
      <xdr:spPr>
        <a:xfrm flipV="1">
          <a:off x="21323300" y="1821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07" name="楕円 906"/>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49530</xdr:rowOff>
    </xdr:to>
    <xdr:cxnSp macro="">
      <xdr:nvCxnSpPr>
        <xdr:cNvPr id="908" name="直線コネクタ 907"/>
        <xdr:cNvCxnSpPr/>
      </xdr:nvCxnSpPr>
      <xdr:spPr>
        <a:xfrm flipV="1">
          <a:off x="20434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09" name="楕円 908"/>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64770</xdr:rowOff>
    </xdr:to>
    <xdr:cxnSp macro="">
      <xdr:nvCxnSpPr>
        <xdr:cNvPr id="910" name="直線コネクタ 909"/>
        <xdr:cNvCxnSpPr/>
      </xdr:nvCxnSpPr>
      <xdr:spPr>
        <a:xfrm flipV="1">
          <a:off x="19545300" y="18223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xdr:rowOff>
    </xdr:from>
    <xdr:to>
      <xdr:col>98</xdr:col>
      <xdr:colOff>38100</xdr:colOff>
      <xdr:row>106</xdr:row>
      <xdr:rowOff>107950</xdr:rowOff>
    </xdr:to>
    <xdr:sp macro="" textlink="">
      <xdr:nvSpPr>
        <xdr:cNvPr id="911" name="楕円 910"/>
        <xdr:cNvSpPr/>
      </xdr:nvSpPr>
      <xdr:spPr>
        <a:xfrm>
          <a:off x="18605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57150</xdr:rowOff>
    </xdr:from>
    <xdr:to>
      <xdr:col>102</xdr:col>
      <xdr:colOff>114300</xdr:colOff>
      <xdr:row>106</xdr:row>
      <xdr:rowOff>64770</xdr:rowOff>
    </xdr:to>
    <xdr:cxnSp macro="">
      <xdr:nvCxnSpPr>
        <xdr:cNvPr id="912" name="直線コネクタ 911"/>
        <xdr:cNvCxnSpPr/>
      </xdr:nvCxnSpPr>
      <xdr:spPr>
        <a:xfrm>
          <a:off x="18656300" y="1823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1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1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1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1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917" name="n_1main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18"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919" name="n_3mainValue【庁舎】&#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99077</xdr:rowOff>
    </xdr:from>
    <xdr:ext cx="469744" cy="259045"/>
    <xdr:sp macro="" textlink="">
      <xdr:nvSpPr>
        <xdr:cNvPr id="920" name="n_4mainValue【庁舎】&#10;一人当たり面積"/>
        <xdr:cNvSpPr txBox="1"/>
      </xdr:nvSpPr>
      <xdr:spPr>
        <a:xfrm>
          <a:off x="18421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1" name="正方形/長方形 9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2" name="正方形/長方形 9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3" name="テキスト ボックス 9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・類似団体と比較して特に有形固定資産減価償却率が高くなっている施設は、体育館・プール、市民会館、一般廃棄物処理施設である。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・体育館・プール、市民会館等については、昭和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年代にかけて集中的に整備され、建設後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年が経過した施設が多くある。これらの施設は、今後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間に耐用年数を迎えることとなり、更新時期が一定期間に集中することが予想されるため、管理運営の効率化を進めながら運営コストの縮減を図るとともに、可能な限り建替え・更新の時期を計画的に分散させ、財政負担の軽減を図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・一般廃棄物処理施設については、特に清掃工場第二工場は昭和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年度に建設され、約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年経過し老朽化の課題がある。今後は更新や延命化の必要性を検討しながら、ごみ処理施設の整備に取り組んでいく。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年間、ほぼ横ばいで推移している。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や県内平均を上回っているものの、類似団体との比較では平均を下回っている。これは、主要自主財源である市税の多寡によるところが大きく、特に個人市民税や固定資産税については、所得の差や市況の影響を受ける場合があることから、一朝一夕には解消されるものでは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等の歳入確保及び財政基盤の強化に努め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経常収支比率は、全国平均を下回っている。</a:t>
          </a:r>
        </a:p>
        <a:p>
          <a:r>
            <a:rPr kumimoji="1" lang="ja-JP" altLang="en-US" sz="1300">
              <a:latin typeface="ＭＳ Ｐゴシック" panose="020B0600070205080204" pitchFamily="50" charset="-128"/>
              <a:ea typeface="ＭＳ Ｐゴシック" panose="020B0600070205080204" pitchFamily="50" charset="-128"/>
            </a:rPr>
            <a:t>公債費の増、及び市税の減等があるものの、地方消費税交付金の増により、前年比較で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今後も扶助費の増および公債費の増が見込まれるため、第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次行財政改革大綱</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）に基づき、予算配分の重点化を図り経常経費の削減に努める。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63</xdr:row>
      <xdr:rowOff>120332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0961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108268</xdr:rowOff>
    </xdr:from>
    <xdr:to>
      <xdr:col>19</xdr:col>
      <xdr:colOff>133350</xdr:colOff>
      <xdr:row>63</xdr:row>
      <xdr:rowOff>120332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096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63</xdr:row>
      <xdr:rowOff>108268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0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108268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311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73995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57468</xdr:rowOff>
    </xdr:from>
    <xdr:to>
      <xdr:col>15</xdr:col>
      <xdr:colOff>133350</xdr:colOff>
      <xdr:row>63</xdr:row>
      <xdr:rowOff>159068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169245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169245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人当たりのコストは、全国平均や県内平均を下回っているものの、前年に比べて増加している。</a:t>
          </a:r>
        </a:p>
        <a:p>
          <a:r>
            <a:rPr kumimoji="1" lang="ja-JP" altLang="en-US" sz="1300">
              <a:latin typeface="ＭＳ Ｐゴシック" panose="020B0600070205080204" pitchFamily="50" charset="-128"/>
              <a:ea typeface="ＭＳ Ｐゴシック" panose="020B0600070205080204" pitchFamily="50" charset="-128"/>
            </a:rPr>
            <a:t>これは、ごみやし尿処理業務、消防業務等を一部事務組合で実施していることによるほか、人口そのものの減による影響が要因として挙げられる。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次行財政改革大綱（</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）に基づき、限られた行政資源の最適化・有効活用と、コストの縮減に努める。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77823</xdr:rowOff>
    </xdr:from>
    <xdr:to>
      <xdr:col>23</xdr:col>
      <xdr:colOff>133350</xdr:colOff>
      <xdr:row>83</xdr:row>
      <xdr:rowOff>19405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6723"/>
          <a:ext cx="838200" cy="1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3037</xdr:rowOff>
    </xdr:from>
    <xdr:to>
      <xdr:col>19</xdr:col>
      <xdr:colOff>133350</xdr:colOff>
      <xdr:row>82</xdr:row>
      <xdr:rowOff>77823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61937"/>
          <a:ext cx="8890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139360</xdr:rowOff>
    </xdr:from>
    <xdr:to>
      <xdr:col>15</xdr:col>
      <xdr:colOff>82550</xdr:colOff>
      <xdr:row>82</xdr:row>
      <xdr:rowOff>3037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6810"/>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93738</xdr:rowOff>
    </xdr:from>
    <xdr:to>
      <xdr:col>11</xdr:col>
      <xdr:colOff>31750</xdr:colOff>
      <xdr:row>81</xdr:row>
      <xdr:rowOff>139360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81188"/>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140055</xdr:rowOff>
    </xdr:from>
    <xdr:to>
      <xdr:col>23</xdr:col>
      <xdr:colOff>184150</xdr:colOff>
      <xdr:row>83</xdr:row>
      <xdr:rowOff>70205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156582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27023</xdr:rowOff>
    </xdr:from>
    <xdr:to>
      <xdr:col>19</xdr:col>
      <xdr:colOff>184150</xdr:colOff>
      <xdr:row>82</xdr:row>
      <xdr:rowOff>128623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138800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123687</xdr:rowOff>
    </xdr:from>
    <xdr:to>
      <xdr:col>15</xdr:col>
      <xdr:colOff>133350</xdr:colOff>
      <xdr:row>82</xdr:row>
      <xdr:rowOff>53837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88560</xdr:rowOff>
    </xdr:from>
    <xdr:to>
      <xdr:col>11</xdr:col>
      <xdr:colOff>82550</xdr:colOff>
      <xdr:row>82</xdr:row>
      <xdr:rowOff>18710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28887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42938</xdr:rowOff>
    </xdr:from>
    <xdr:to>
      <xdr:col>7</xdr:col>
      <xdr:colOff>31750</xdr:colOff>
      <xdr:row>81</xdr:row>
      <xdr:rowOff>144538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類似団体、全国市平均と比較し低い水準にある。今後も、行政需要に適切に対応する必要最小限の人員のもと、戦略的に職員を配置し、質の高い行政サービスの提供と、給与の適正化に取り組んでいく。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117021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4326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168729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類似団体平均、全国平均、県内平均と比べ、かなり低い水準にある。</a:t>
          </a:r>
        </a:p>
        <a:p>
          <a:r>
            <a:rPr kumimoji="1" lang="ja-JP" altLang="en-US" sz="1300">
              <a:latin typeface="ＭＳ Ｐゴシック" panose="020B0600070205080204" pitchFamily="50" charset="-128"/>
              <a:ea typeface="ＭＳ Ｐゴシック" panose="020B0600070205080204" pitchFamily="50" charset="-128"/>
            </a:rPr>
            <a:t>これは、ごみ処理業務や消防業務等を一部事務組合で行っていることが要因として挙げられる。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次行財政改革大綱に基づき、各部局において見込まれる業務量に適切に対応し、適正な職員数の確保に努める。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135044</xdr:rowOff>
    </xdr:from>
    <xdr:to>
      <xdr:col>81</xdr:col>
      <xdr:colOff>44450</xdr:colOff>
      <xdr:row>58</xdr:row>
      <xdr:rowOff>151130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791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135044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590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82762</xdr:rowOff>
    </xdr:from>
    <xdr:to>
      <xdr:col>72</xdr:col>
      <xdr:colOff>203200</xdr:colOff>
      <xdr:row>58</xdr:row>
      <xdr:rowOff>114935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2686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62654</xdr:rowOff>
    </xdr:from>
    <xdr:to>
      <xdr:col>68</xdr:col>
      <xdr:colOff>152400</xdr:colOff>
      <xdr:row>58</xdr:row>
      <xdr:rowOff>82762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067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100330</xdr:rowOff>
    </xdr:from>
    <xdr:to>
      <xdr:col>81</xdr:col>
      <xdr:colOff>95250</xdr:colOff>
      <xdr:row>59</xdr:row>
      <xdr:rowOff>30480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116857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84244</xdr:rowOff>
    </xdr:from>
    <xdr:to>
      <xdr:col>77</xdr:col>
      <xdr:colOff>95250</xdr:colOff>
      <xdr:row>59</xdr:row>
      <xdr:rowOff>14394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24571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31962</xdr:rowOff>
    </xdr:from>
    <xdr:to>
      <xdr:col>68</xdr:col>
      <xdr:colOff>203200</xdr:colOff>
      <xdr:row>58</xdr:row>
      <xdr:rowOff>133562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143739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11854</xdr:rowOff>
    </xdr:from>
    <xdr:to>
      <xdr:col>64</xdr:col>
      <xdr:colOff>152400</xdr:colOff>
      <xdr:row>58</xdr:row>
      <xdr:rowOff>113454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123631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実質公債費比率は、類似団体との比較では高くなっている。主な要因として、大規模事業の実施に伴う公債費負担の増のほか、充当可能財源である都市計画税を設けていないことが考えられる。今後とも、第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次八戸市行財政改革大綱で掲げた指標（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以下）を遵守の上、市債発行を抑制し、公債費の負担が過度にならないよう留意した財政運営に努める。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170180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170180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308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71120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549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将来負担比率は、前年に比べて若干の減となったが、類似団体平均を大きく上回っている。主な要因としては、大規模建設事業にかかる地方債残高の増が挙げられる。</a:t>
          </a:r>
        </a:p>
        <a:p>
          <a:r>
            <a:rPr kumimoji="1" lang="ja-JP" altLang="en-US" sz="1300">
              <a:latin typeface="ＭＳ Ｐゴシック" panose="020B0600070205080204" pitchFamily="50" charset="-128"/>
              <a:ea typeface="ＭＳ Ｐゴシック" panose="020B0600070205080204" pitchFamily="50" charset="-128"/>
            </a:rPr>
            <a:t>大規模建設事業の終了に伴い、地方債残高の増嵩はひと段落したが、引き続き行財政改革大綱の注目指標として掲げ、将来に渡って過度の負担とならないよう市債の発行額に留意し、事業実施の適正化を図りながら、安定した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126577</xdr:rowOff>
    </xdr:from>
    <xdr:to>
      <xdr:col>81</xdr:col>
      <xdr:colOff>44450</xdr:colOff>
      <xdr:row>19</xdr:row>
      <xdr:rowOff>137837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84127"/>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137837</xdr:rowOff>
    </xdr:from>
    <xdr:to>
      <xdr:col>77</xdr:col>
      <xdr:colOff>44450</xdr:colOff>
      <xdr:row>19</xdr:row>
      <xdr:rowOff>149902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953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117729</xdr:rowOff>
    </xdr:from>
    <xdr:to>
      <xdr:col>72</xdr:col>
      <xdr:colOff>203200</xdr:colOff>
      <xdr:row>19</xdr:row>
      <xdr:rowOff>149902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752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117729</xdr:rowOff>
    </xdr:from>
    <xdr:to>
      <xdr:col>68</xdr:col>
      <xdr:colOff>152400</xdr:colOff>
      <xdr:row>19</xdr:row>
      <xdr:rowOff>132207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752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75777</xdr:rowOff>
    </xdr:from>
    <xdr:to>
      <xdr:col>81</xdr:col>
      <xdr:colOff>95250</xdr:colOff>
      <xdr:row>20</xdr:row>
      <xdr:rowOff>5927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47854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0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87037</xdr:rowOff>
    </xdr:from>
    <xdr:to>
      <xdr:col>77</xdr:col>
      <xdr:colOff>95250</xdr:colOff>
      <xdr:row>20</xdr:row>
      <xdr:rowOff>17187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1964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3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99102</xdr:rowOff>
    </xdr:from>
    <xdr:to>
      <xdr:col>73</xdr:col>
      <xdr:colOff>44450</xdr:colOff>
      <xdr:row>20</xdr:row>
      <xdr:rowOff>29252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14029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66929</xdr:rowOff>
    </xdr:from>
    <xdr:to>
      <xdr:col>68</xdr:col>
      <xdr:colOff>203200</xdr:colOff>
      <xdr:row>19</xdr:row>
      <xdr:rowOff>168529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153306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81407</xdr:rowOff>
    </xdr:from>
    <xdr:to>
      <xdr:col>64</xdr:col>
      <xdr:colOff>152400</xdr:colOff>
      <xdr:row>20</xdr:row>
      <xdr:rowOff>11557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167784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人件費にかかる経常収支比率は、類似団体内順位で上位にあり、平均を大きく下回っている。要因としては、民間委託や指定管理の活用、第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次から第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次までの行政改革大綱に基づき組織・機構の合理化等を推進したことが挙げられるほか、ごみ処理業務や消防業務等を一部事務組合で行っていることが挙げられる。今後も、第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次行政改革大綱に基づき、人件費の抑制を図りながらも質の高い行政サービスの提供に努めていく。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33</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03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33</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33</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物件費にかかる経常収支比率は、類似団体平均を下回る水準で推移していたが、令和元年度は消費税増税の影響により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ポイント増加したほか、施設の維持管理経費の増等で令和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次行政改革大綱に基づき、経常的な経費のスクラップアンドビルドを徹底しながら、比率の改善に努めていく。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23586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7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扶助費にかかる経常収支比率は上昇傾向であったが、令和２年度のおいては減少となった。国の制度に基づいた支出が主なものであるが、今後、障がい者自立支援給付費の増や高齢化の進行（高齢化率</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23.2%→R2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）が、市財政に影響を与えることが予想されるため、国の施策の動向を注視しながら適正な事業実施に努めていく。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その他にかかる経常収支比率は類似団体平均を上回る水準で推移していたが、下水道及び農業集落排水事業の公営企業会計への移行に伴い繰出金が減となったことから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ポイント減少し、類似団体平均を下回った。今後、関係事業における使用料の確保など、引き続き収入の確保に努めながら、経常的歳出の削減に努めていく。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60</xdr:row>
      <xdr:rowOff>76200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695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76200</xdr:rowOff>
    </xdr:from>
    <xdr:to>
      <xdr:col>78</xdr:col>
      <xdr:colOff>69850</xdr:colOff>
      <xdr:row>60</xdr:row>
      <xdr:rowOff>101600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101600</xdr:rowOff>
    </xdr:from>
    <xdr:to>
      <xdr:col>73</xdr:col>
      <xdr:colOff>180975</xdr:colOff>
      <xdr:row>60</xdr:row>
      <xdr:rowOff>139700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38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139700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25400</xdr:rowOff>
    </xdr:from>
    <xdr:to>
      <xdr:col>78</xdr:col>
      <xdr:colOff>120650</xdr:colOff>
      <xdr:row>60</xdr:row>
      <xdr:rowOff>127000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111777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88900</xdr:rowOff>
    </xdr:from>
    <xdr:to>
      <xdr:col>69</xdr:col>
      <xdr:colOff>142875</xdr:colOff>
      <xdr:row>61</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の経常収支比率が類似団体平均を上回る水準で推移しているのは、ごみ・し尿処理や消防業務等を周辺町村と共同処理するため、一部事務組合負担金を拠出していることが挙げられる。令和２年度は、下水道及び農業集落排水事業の公営企業会計への移行に伴い、同事業への繰出金が補助費になったこと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ポイント上昇した。今後も、一部事務組合における手数料収入等の経常的な収入の確保に努め、負担金の増嵩につながらないよう留意していく。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38</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992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157480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類似団体平均をやや上回っており、今後も大型施設整備（長根屋内スケート場、総合保健センター、新美術館等）の償還が開始することから、公債費の増加が見込まれる。今後は、市債発行額の上限を各年度の公債費以下に設定するなどの対応策を講じ、公債費の縮減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161289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153670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5080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公債費以外の経常収支比率は、類似団体平均をやや下回っている。経年で見ると</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％前後で推移していたが、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ポイント上昇から上昇傾向にあった。主な要因として大型施設整備に伴う物件費等の増加が挙げられる。今後も、経常経費の圧縮を図りながら、経常的収支の改善に努めていく。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75</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20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75</xdr:row>
      <xdr:rowOff>115570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29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95118</xdr:rowOff>
    </xdr:from>
    <xdr:to>
      <xdr:col>29</xdr:col>
      <xdr:colOff>127000</xdr:colOff>
      <xdr:row>17</xdr:row>
      <xdr:rowOff>166624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7393"/>
          <a:ext cx="647700" cy="7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166624</xdr:rowOff>
    </xdr:from>
    <xdr:to>
      <xdr:col>26</xdr:col>
      <xdr:colOff>50800</xdr:colOff>
      <xdr:row>18</xdr:row>
      <xdr:rowOff>115006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8899"/>
          <a:ext cx="698500" cy="11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98547</xdr:rowOff>
    </xdr:from>
    <xdr:to>
      <xdr:col>22</xdr:col>
      <xdr:colOff>114300</xdr:colOff>
      <xdr:row>18</xdr:row>
      <xdr:rowOff>115006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32272"/>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98547</xdr:rowOff>
    </xdr:from>
    <xdr:to>
      <xdr:col>18</xdr:col>
      <xdr:colOff>177800</xdr:colOff>
      <xdr:row>18</xdr:row>
      <xdr:rowOff>146096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227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44318</xdr:rowOff>
    </xdr:from>
    <xdr:to>
      <xdr:col>29</xdr:col>
      <xdr:colOff>177800</xdr:colOff>
      <xdr:row>17</xdr:row>
      <xdr:rowOff>145918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115824</xdr:rowOff>
    </xdr:from>
    <xdr:to>
      <xdr:col>26</xdr:col>
      <xdr:colOff>101600</xdr:colOff>
      <xdr:row>18</xdr:row>
      <xdr:rowOff>45974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30751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6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64206</xdr:rowOff>
    </xdr:from>
    <xdr:to>
      <xdr:col>22</xdr:col>
      <xdr:colOff>165100</xdr:colOff>
      <xdr:row>18</xdr:row>
      <xdr:rowOff>165806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150583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47747</xdr:rowOff>
    </xdr:from>
    <xdr:to>
      <xdr:col>19</xdr:col>
      <xdr:colOff>38100</xdr:colOff>
      <xdr:row>18</xdr:row>
      <xdr:rowOff>149347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134124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95296</xdr:rowOff>
    </xdr:from>
    <xdr:to>
      <xdr:col>15</xdr:col>
      <xdr:colOff>101600</xdr:colOff>
      <xdr:row>19</xdr:row>
      <xdr:rowOff>25446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151270</xdr:rowOff>
    </xdr:from>
    <xdr:to>
      <xdr:col>29</xdr:col>
      <xdr:colOff>127000</xdr:colOff>
      <xdr:row>34</xdr:row>
      <xdr:rowOff>289992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18720"/>
          <a:ext cx="647700" cy="13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151270</xdr:rowOff>
    </xdr:from>
    <xdr:to>
      <xdr:col>26</xdr:col>
      <xdr:colOff>50800</xdr:colOff>
      <xdr:row>34</xdr:row>
      <xdr:rowOff>174244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18720"/>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174244</xdr:rowOff>
    </xdr:from>
    <xdr:to>
      <xdr:col>22</xdr:col>
      <xdr:colOff>114300</xdr:colOff>
      <xdr:row>34</xdr:row>
      <xdr:rowOff>275971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41694"/>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275971</xdr:rowOff>
    </xdr:from>
    <xdr:to>
      <xdr:col>18</xdr:col>
      <xdr:colOff>177800</xdr:colOff>
      <xdr:row>34</xdr:row>
      <xdr:rowOff>305880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43421"/>
          <a:ext cx="6985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239192</xdr:rowOff>
    </xdr:from>
    <xdr:to>
      <xdr:col>29</xdr:col>
      <xdr:colOff>177800</xdr:colOff>
      <xdr:row>34</xdr:row>
      <xdr:rowOff>340792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84269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5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100470</xdr:rowOff>
    </xdr:from>
    <xdr:to>
      <xdr:col>26</xdr:col>
      <xdr:colOff>101600</xdr:colOff>
      <xdr:row>34</xdr:row>
      <xdr:rowOff>202070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6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212247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3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123444</xdr:rowOff>
    </xdr:from>
    <xdr:to>
      <xdr:col>22</xdr:col>
      <xdr:colOff>165100</xdr:colOff>
      <xdr:row>34</xdr:row>
      <xdr:rowOff>225044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9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235221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5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225171</xdr:rowOff>
    </xdr:from>
    <xdr:to>
      <xdr:col>19</xdr:col>
      <xdr:colOff>38100</xdr:colOff>
      <xdr:row>34</xdr:row>
      <xdr:rowOff>326771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9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336948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255080</xdr:rowOff>
    </xdr:from>
    <xdr:to>
      <xdr:col>15</xdr:col>
      <xdr:colOff>101600</xdr:colOff>
      <xdr:row>35</xdr:row>
      <xdr:rowOff>13780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2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133430</xdr:rowOff>
    </xdr:from>
    <xdr:to>
      <xdr:col>24</xdr:col>
      <xdr:colOff>63500</xdr:colOff>
      <xdr:row>38</xdr:row>
      <xdr:rowOff>163050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48530"/>
          <a:ext cx="8382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163050</xdr:rowOff>
    </xdr:from>
    <xdr:to>
      <xdr:col>19</xdr:col>
      <xdr:colOff>177800</xdr:colOff>
      <xdr:row>39</xdr:row>
      <xdr:rowOff>20012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78150"/>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20012</xdr:rowOff>
    </xdr:from>
    <xdr:to>
      <xdr:col>15</xdr:col>
      <xdr:colOff>50800</xdr:colOff>
      <xdr:row>39</xdr:row>
      <xdr:rowOff>38724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06562"/>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29482</xdr:rowOff>
    </xdr:from>
    <xdr:to>
      <xdr:col>10</xdr:col>
      <xdr:colOff>114300</xdr:colOff>
      <xdr:row>39</xdr:row>
      <xdr:rowOff>38724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16032"/>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82630</xdr:rowOff>
    </xdr:from>
    <xdr:to>
      <xdr:col>24</xdr:col>
      <xdr:colOff>114300</xdr:colOff>
      <xdr:row>39</xdr:row>
      <xdr:rowOff>12780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169007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112250</xdr:rowOff>
    </xdr:from>
    <xdr:to>
      <xdr:col>20</xdr:col>
      <xdr:colOff>38100</xdr:colOff>
      <xdr:row>39</xdr:row>
      <xdr:rowOff>42400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33527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140662</xdr:rowOff>
    </xdr:from>
    <xdr:to>
      <xdr:col>15</xdr:col>
      <xdr:colOff>101600</xdr:colOff>
      <xdr:row>39</xdr:row>
      <xdr:rowOff>70812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61939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159374</xdr:rowOff>
    </xdr:from>
    <xdr:to>
      <xdr:col>10</xdr:col>
      <xdr:colOff>165100</xdr:colOff>
      <xdr:row>39</xdr:row>
      <xdr:rowOff>89524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80651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150132</xdr:rowOff>
    </xdr:from>
    <xdr:to>
      <xdr:col>6</xdr:col>
      <xdr:colOff>38100</xdr:colOff>
      <xdr:row>39</xdr:row>
      <xdr:rowOff>80282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71409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47003</xdr:rowOff>
    </xdr:from>
    <xdr:to>
      <xdr:col>24</xdr:col>
      <xdr:colOff>63500</xdr:colOff>
      <xdr:row>56</xdr:row>
      <xdr:rowOff>116474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8203"/>
          <a:ext cx="838200" cy="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116474</xdr:rowOff>
    </xdr:from>
    <xdr:to>
      <xdr:col>19</xdr:col>
      <xdr:colOff>177800</xdr:colOff>
      <xdr:row>57</xdr:row>
      <xdr:rowOff>22245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7674"/>
          <a:ext cx="889000" cy="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22245</xdr:rowOff>
    </xdr:from>
    <xdr:to>
      <xdr:col>15</xdr:col>
      <xdr:colOff>50800</xdr:colOff>
      <xdr:row>57</xdr:row>
      <xdr:rowOff>47323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4895"/>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47323</xdr:rowOff>
    </xdr:from>
    <xdr:to>
      <xdr:col>10</xdr:col>
      <xdr:colOff>114300</xdr:colOff>
      <xdr:row>57</xdr:row>
      <xdr:rowOff>87008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9973"/>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167653</xdr:rowOff>
    </xdr:from>
    <xdr:to>
      <xdr:col>24</xdr:col>
      <xdr:colOff>114300</xdr:colOff>
      <xdr:row>56</xdr:row>
      <xdr:rowOff>97803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19080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65674</xdr:rowOff>
    </xdr:from>
    <xdr:to>
      <xdr:col>20</xdr:col>
      <xdr:colOff>38100</xdr:colOff>
      <xdr:row>56</xdr:row>
      <xdr:rowOff>167274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142895</xdr:rowOff>
    </xdr:from>
    <xdr:to>
      <xdr:col>15</xdr:col>
      <xdr:colOff>101600</xdr:colOff>
      <xdr:row>57</xdr:row>
      <xdr:rowOff>73045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89572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167973</xdr:rowOff>
    </xdr:from>
    <xdr:to>
      <xdr:col>10</xdr:col>
      <xdr:colOff>165100</xdr:colOff>
      <xdr:row>57</xdr:row>
      <xdr:rowOff>98123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114650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4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36208</xdr:rowOff>
    </xdr:from>
    <xdr:to>
      <xdr:col>6</xdr:col>
      <xdr:colOff>38100</xdr:colOff>
      <xdr:row>57</xdr:row>
      <xdr:rowOff>137808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141072</xdr:rowOff>
    </xdr:from>
    <xdr:to>
      <xdr:col>24</xdr:col>
      <xdr:colOff>63500</xdr:colOff>
      <xdr:row>77</xdr:row>
      <xdr:rowOff>20828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71272"/>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20828</xdr:rowOff>
    </xdr:from>
    <xdr:to>
      <xdr:col>19</xdr:col>
      <xdr:colOff>177800</xdr:colOff>
      <xdr:row>77</xdr:row>
      <xdr:rowOff>33706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2478"/>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33706</xdr:rowOff>
    </xdr:from>
    <xdr:to>
      <xdr:col>15</xdr:col>
      <xdr:colOff>50800</xdr:colOff>
      <xdr:row>77</xdr:row>
      <xdr:rowOff>51918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3535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48261</xdr:rowOff>
    </xdr:from>
    <xdr:to>
      <xdr:col>10</xdr:col>
      <xdr:colOff>114300</xdr:colOff>
      <xdr:row>77</xdr:row>
      <xdr:rowOff>51918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4991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90272</xdr:rowOff>
    </xdr:from>
    <xdr:to>
      <xdr:col>24</xdr:col>
      <xdr:colOff>114300</xdr:colOff>
      <xdr:row>77</xdr:row>
      <xdr:rowOff>20422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113149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141478</xdr:rowOff>
    </xdr:from>
    <xdr:to>
      <xdr:col>20</xdr:col>
      <xdr:colOff>38100</xdr:colOff>
      <xdr:row>77</xdr:row>
      <xdr:rowOff>71628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88155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154356</xdr:rowOff>
    </xdr:from>
    <xdr:to>
      <xdr:col>15</xdr:col>
      <xdr:colOff>101600</xdr:colOff>
      <xdr:row>77</xdr:row>
      <xdr:rowOff>84506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101033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5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xdr:rowOff>
    </xdr:from>
    <xdr:to>
      <xdr:col>10</xdr:col>
      <xdr:colOff>165100</xdr:colOff>
      <xdr:row>77</xdr:row>
      <xdr:rowOff>102718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119245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168911</xdr:rowOff>
    </xdr:from>
    <xdr:to>
      <xdr:col>6</xdr:col>
      <xdr:colOff>38100</xdr:colOff>
      <xdr:row>77</xdr:row>
      <xdr:rowOff>99061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115588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50318</xdr:rowOff>
    </xdr:from>
    <xdr:to>
      <xdr:col>24</xdr:col>
      <xdr:colOff>63500</xdr:colOff>
      <xdr:row>94</xdr:row>
      <xdr:rowOff>109386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66618"/>
          <a:ext cx="8382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109386</xdr:rowOff>
    </xdr:from>
    <xdr:to>
      <xdr:col>19</xdr:col>
      <xdr:colOff>177800</xdr:colOff>
      <xdr:row>95</xdr:row>
      <xdr:rowOff>26493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25686"/>
          <a:ext cx="8890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26188</xdr:rowOff>
    </xdr:from>
    <xdr:to>
      <xdr:col>15</xdr:col>
      <xdr:colOff>50800</xdr:colOff>
      <xdr:row>95</xdr:row>
      <xdr:rowOff>26493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139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26188</xdr:rowOff>
    </xdr:from>
    <xdr:to>
      <xdr:col>10</xdr:col>
      <xdr:colOff>114300</xdr:colOff>
      <xdr:row>95</xdr:row>
      <xdr:rowOff>69431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13938"/>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170968</xdr:rowOff>
    </xdr:from>
    <xdr:to>
      <xdr:col>24</xdr:col>
      <xdr:colOff>114300</xdr:colOff>
      <xdr:row>94</xdr:row>
      <xdr:rowOff>101118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22395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58586</xdr:rowOff>
    </xdr:from>
    <xdr:to>
      <xdr:col>20</xdr:col>
      <xdr:colOff>38100</xdr:colOff>
      <xdr:row>94</xdr:row>
      <xdr:rowOff>160186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5263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147143</xdr:rowOff>
    </xdr:from>
    <xdr:to>
      <xdr:col>15</xdr:col>
      <xdr:colOff>101600</xdr:colOff>
      <xdr:row>95</xdr:row>
      <xdr:rowOff>77293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93820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3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146838</xdr:rowOff>
    </xdr:from>
    <xdr:to>
      <xdr:col>10</xdr:col>
      <xdr:colOff>165100</xdr:colOff>
      <xdr:row>95</xdr:row>
      <xdr:rowOff>76988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93515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3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18631</xdr:rowOff>
    </xdr:from>
    <xdr:to>
      <xdr:col>6</xdr:col>
      <xdr:colOff>38100</xdr:colOff>
      <xdr:row>95</xdr:row>
      <xdr:rowOff>120231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136758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8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143114</xdr:rowOff>
    </xdr:from>
    <xdr:to>
      <xdr:col>55</xdr:col>
      <xdr:colOff>0</xdr:colOff>
      <xdr:row>36</xdr:row>
      <xdr:rowOff>164960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458064"/>
          <a:ext cx="838200" cy="8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164960</xdr:rowOff>
    </xdr:from>
    <xdr:to>
      <xdr:col>50</xdr:col>
      <xdr:colOff>114300</xdr:colOff>
      <xdr:row>37</xdr:row>
      <xdr:rowOff>14778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37160"/>
          <a:ext cx="8890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14778</xdr:rowOff>
    </xdr:from>
    <xdr:to>
      <xdr:col>45</xdr:col>
      <xdr:colOff>177800</xdr:colOff>
      <xdr:row>37</xdr:row>
      <xdr:rowOff>33066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58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33066</xdr:rowOff>
    </xdr:from>
    <xdr:to>
      <xdr:col>41</xdr:col>
      <xdr:colOff>50800</xdr:colOff>
      <xdr:row>37</xdr:row>
      <xdr:rowOff>43703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76716"/>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92314</xdr:rowOff>
    </xdr:from>
    <xdr:to>
      <xdr:col>55</xdr:col>
      <xdr:colOff>50800</xdr:colOff>
      <xdr:row>32</xdr:row>
      <xdr:rowOff>22464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4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115191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25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114160</xdr:rowOff>
    </xdr:from>
    <xdr:to>
      <xdr:col>50</xdr:col>
      <xdr:colOff>165100</xdr:colOff>
      <xdr:row>37</xdr:row>
      <xdr:rowOff>44310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60837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135428</xdr:rowOff>
    </xdr:from>
    <xdr:to>
      <xdr:col>46</xdr:col>
      <xdr:colOff>38100</xdr:colOff>
      <xdr:row>37</xdr:row>
      <xdr:rowOff>65578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82105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153716</xdr:rowOff>
    </xdr:from>
    <xdr:to>
      <xdr:col>41</xdr:col>
      <xdr:colOff>101600</xdr:colOff>
      <xdr:row>37</xdr:row>
      <xdr:rowOff>83866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100393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164353</xdr:rowOff>
    </xdr:from>
    <xdr:to>
      <xdr:col>36</xdr:col>
      <xdr:colOff>165100</xdr:colOff>
      <xdr:row>37</xdr:row>
      <xdr:rowOff>94503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111030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52260</xdr:rowOff>
    </xdr:from>
    <xdr:to>
      <xdr:col>55</xdr:col>
      <xdr:colOff>0</xdr:colOff>
      <xdr:row>53</xdr:row>
      <xdr:rowOff>171132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67660"/>
          <a:ext cx="8382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171132</xdr:rowOff>
    </xdr:from>
    <xdr:to>
      <xdr:col>50</xdr:col>
      <xdr:colOff>114300</xdr:colOff>
      <xdr:row>54</xdr:row>
      <xdr:rowOff>384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257982"/>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384</xdr:rowOff>
    </xdr:from>
    <xdr:to>
      <xdr:col>45</xdr:col>
      <xdr:colOff>177800</xdr:colOff>
      <xdr:row>55</xdr:row>
      <xdr:rowOff>21465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58684"/>
          <a:ext cx="889000" cy="1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163082</xdr:rowOff>
    </xdr:from>
    <xdr:to>
      <xdr:col>41</xdr:col>
      <xdr:colOff>50800</xdr:colOff>
      <xdr:row>55</xdr:row>
      <xdr:rowOff>21465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078482"/>
          <a:ext cx="889000" cy="3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1460</xdr:rowOff>
    </xdr:from>
    <xdr:to>
      <xdr:col>55</xdr:col>
      <xdr:colOff>50800</xdr:colOff>
      <xdr:row>52</xdr:row>
      <xdr:rowOff>103060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24337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120332</xdr:rowOff>
    </xdr:from>
    <xdr:to>
      <xdr:col>50</xdr:col>
      <xdr:colOff>165100</xdr:colOff>
      <xdr:row>54</xdr:row>
      <xdr:rowOff>50482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67009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121034</xdr:rowOff>
    </xdr:from>
    <xdr:to>
      <xdr:col>46</xdr:col>
      <xdr:colOff>38100</xdr:colOff>
      <xdr:row>54</xdr:row>
      <xdr:rowOff>51184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67711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142115</xdr:rowOff>
    </xdr:from>
    <xdr:to>
      <xdr:col>41</xdr:col>
      <xdr:colOff>101600</xdr:colOff>
      <xdr:row>55</xdr:row>
      <xdr:rowOff>72265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88792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112282</xdr:rowOff>
    </xdr:from>
    <xdr:to>
      <xdr:col>36</xdr:col>
      <xdr:colOff>165100</xdr:colOff>
      <xdr:row>53</xdr:row>
      <xdr:rowOff>42432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58959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80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73</xdr:row>
      <xdr:rowOff>112588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519213"/>
          <a:ext cx="8382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3363</xdr:rowOff>
    </xdr:from>
    <xdr:to>
      <xdr:col>50</xdr:col>
      <xdr:colOff>114300</xdr:colOff>
      <xdr:row>73</xdr:row>
      <xdr:rowOff>68422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519213"/>
          <a:ext cx="889000" cy="6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68422</xdr:rowOff>
    </xdr:from>
    <xdr:to>
      <xdr:col>45</xdr:col>
      <xdr:colOff>177800</xdr:colOff>
      <xdr:row>75</xdr:row>
      <xdr:rowOff>9650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584272"/>
          <a:ext cx="889000" cy="28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2266</xdr:rowOff>
    </xdr:from>
    <xdr:to>
      <xdr:col>41</xdr:col>
      <xdr:colOff>50800</xdr:colOff>
      <xdr:row>75</xdr:row>
      <xdr:rowOff>9650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175216"/>
          <a:ext cx="889000" cy="69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61788</xdr:rowOff>
    </xdr:from>
    <xdr:to>
      <xdr:col>55</xdr:col>
      <xdr:colOff>50800</xdr:colOff>
      <xdr:row>73</xdr:row>
      <xdr:rowOff>163388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84665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4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124013</xdr:rowOff>
    </xdr:from>
    <xdr:to>
      <xdr:col>50</xdr:col>
      <xdr:colOff>165100</xdr:colOff>
      <xdr:row>73</xdr:row>
      <xdr:rowOff>54163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70690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17622</xdr:rowOff>
    </xdr:from>
    <xdr:to>
      <xdr:col>46</xdr:col>
      <xdr:colOff>38100</xdr:colOff>
      <xdr:row>73</xdr:row>
      <xdr:rowOff>119222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5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135749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3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130300</xdr:rowOff>
    </xdr:from>
    <xdr:to>
      <xdr:col>41</xdr:col>
      <xdr:colOff>101600</xdr:colOff>
      <xdr:row>75</xdr:row>
      <xdr:rowOff>60450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76977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5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122916</xdr:rowOff>
    </xdr:from>
    <xdr:to>
      <xdr:col>36</xdr:col>
      <xdr:colOff>165100</xdr:colOff>
      <xdr:row>71</xdr:row>
      <xdr:rowOff>53066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69593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18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76901</xdr:rowOff>
    </xdr:from>
    <xdr:to>
      <xdr:col>55</xdr:col>
      <xdr:colOff>0</xdr:colOff>
      <xdr:row>96</xdr:row>
      <xdr:rowOff>150558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64651"/>
          <a:ext cx="838200" cy="2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123730</xdr:rowOff>
    </xdr:from>
    <xdr:to>
      <xdr:col>50</xdr:col>
      <xdr:colOff>114300</xdr:colOff>
      <xdr:row>96</xdr:row>
      <xdr:rowOff>150558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82930"/>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123730</xdr:rowOff>
    </xdr:from>
    <xdr:to>
      <xdr:col>45</xdr:col>
      <xdr:colOff>177800</xdr:colOff>
      <xdr:row>96</xdr:row>
      <xdr:rowOff>164911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82930"/>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164911</xdr:rowOff>
    </xdr:from>
    <xdr:to>
      <xdr:col>41</xdr:col>
      <xdr:colOff>50800</xdr:colOff>
      <xdr:row>97</xdr:row>
      <xdr:rowOff>42627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4111"/>
          <a:ext cx="889000" cy="4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26101</xdr:rowOff>
    </xdr:from>
    <xdr:to>
      <xdr:col>55</xdr:col>
      <xdr:colOff>50800</xdr:colOff>
      <xdr:row>95</xdr:row>
      <xdr:rowOff>127701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48978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99758</xdr:rowOff>
    </xdr:from>
    <xdr:to>
      <xdr:col>50</xdr:col>
      <xdr:colOff>165100</xdr:colOff>
      <xdr:row>97</xdr:row>
      <xdr:rowOff>29908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21035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72930</xdr:rowOff>
    </xdr:from>
    <xdr:to>
      <xdr:col>46</xdr:col>
      <xdr:colOff>38100</xdr:colOff>
      <xdr:row>97</xdr:row>
      <xdr:rowOff>3080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114111</xdr:rowOff>
    </xdr:from>
    <xdr:to>
      <xdr:col>41</xdr:col>
      <xdr:colOff>101600</xdr:colOff>
      <xdr:row>97</xdr:row>
      <xdr:rowOff>44261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60788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163277</xdr:rowOff>
    </xdr:from>
    <xdr:to>
      <xdr:col>36</xdr:col>
      <xdr:colOff>165100</xdr:colOff>
      <xdr:row>97</xdr:row>
      <xdr:rowOff>93427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109954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39992</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6542"/>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40411</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6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37954</xdr:rowOff>
    </xdr:from>
    <xdr:to>
      <xdr:col>71</xdr:col>
      <xdr:colOff>177800</xdr:colOff>
      <xdr:row>39</xdr:row>
      <xdr:rowOff>40411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450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160642</xdr:rowOff>
    </xdr:from>
    <xdr:to>
      <xdr:col>85</xdr:col>
      <xdr:colOff>177800</xdr:colOff>
      <xdr:row>39</xdr:row>
      <xdr:rowOff>90792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161061</xdr:rowOff>
    </xdr:from>
    <xdr:to>
      <xdr:col>72</xdr:col>
      <xdr:colOff>38100</xdr:colOff>
      <xdr:row>39</xdr:row>
      <xdr:rowOff>91211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82338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158604</xdr:rowOff>
    </xdr:from>
    <xdr:to>
      <xdr:col>67</xdr:col>
      <xdr:colOff>101600</xdr:colOff>
      <xdr:row>39</xdr:row>
      <xdr:rowOff>88754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79881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166858</xdr:rowOff>
    </xdr:from>
    <xdr:to>
      <xdr:col>85</xdr:col>
      <xdr:colOff>127000</xdr:colOff>
      <xdr:row>73</xdr:row>
      <xdr:rowOff>89934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511258"/>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89934</xdr:rowOff>
    </xdr:from>
    <xdr:to>
      <xdr:col>81</xdr:col>
      <xdr:colOff>50800</xdr:colOff>
      <xdr:row>73</xdr:row>
      <xdr:rowOff>102529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05784"/>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66480</xdr:rowOff>
    </xdr:from>
    <xdr:to>
      <xdr:col>76</xdr:col>
      <xdr:colOff>114300</xdr:colOff>
      <xdr:row>73</xdr:row>
      <xdr:rowOff>102529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582330"/>
          <a:ext cx="8890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66480</xdr:rowOff>
    </xdr:from>
    <xdr:to>
      <xdr:col>71</xdr:col>
      <xdr:colOff>177800</xdr:colOff>
      <xdr:row>73</xdr:row>
      <xdr:rowOff>114097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582330"/>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116058</xdr:rowOff>
    </xdr:from>
    <xdr:to>
      <xdr:col>85</xdr:col>
      <xdr:colOff>177800</xdr:colOff>
      <xdr:row>73</xdr:row>
      <xdr:rowOff>46208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138935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39134</xdr:rowOff>
    </xdr:from>
    <xdr:to>
      <xdr:col>81</xdr:col>
      <xdr:colOff>101600</xdr:colOff>
      <xdr:row>73</xdr:row>
      <xdr:rowOff>140734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157261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51729</xdr:rowOff>
    </xdr:from>
    <xdr:to>
      <xdr:col>76</xdr:col>
      <xdr:colOff>165100</xdr:colOff>
      <xdr:row>73</xdr:row>
      <xdr:rowOff>153329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5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169856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34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15680</xdr:rowOff>
    </xdr:from>
    <xdr:to>
      <xdr:col>72</xdr:col>
      <xdr:colOff>38100</xdr:colOff>
      <xdr:row>73</xdr:row>
      <xdr:rowOff>117280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133807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3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63297</xdr:rowOff>
    </xdr:from>
    <xdr:to>
      <xdr:col>67</xdr:col>
      <xdr:colOff>101600</xdr:colOff>
      <xdr:row>73</xdr:row>
      <xdr:rowOff>164897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9974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74740</xdr:rowOff>
    </xdr:from>
    <xdr:to>
      <xdr:col>85</xdr:col>
      <xdr:colOff>127000</xdr:colOff>
      <xdr:row>97</xdr:row>
      <xdr:rowOff>158483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33940"/>
          <a:ext cx="838200" cy="25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74740</xdr:rowOff>
    </xdr:from>
    <xdr:to>
      <xdr:col>81</xdr:col>
      <xdr:colOff>50800</xdr:colOff>
      <xdr:row>97</xdr:row>
      <xdr:rowOff>79808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33940"/>
          <a:ext cx="889000" cy="17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121641</xdr:rowOff>
    </xdr:from>
    <xdr:to>
      <xdr:col>76</xdr:col>
      <xdr:colOff>114300</xdr:colOff>
      <xdr:row>97</xdr:row>
      <xdr:rowOff>79808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580841"/>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121641</xdr:rowOff>
    </xdr:from>
    <xdr:to>
      <xdr:col>71</xdr:col>
      <xdr:colOff>177800</xdr:colOff>
      <xdr:row>96</xdr:row>
      <xdr:rowOff>157111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80841"/>
          <a:ext cx="889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107683</xdr:rowOff>
    </xdr:from>
    <xdr:to>
      <xdr:col>85</xdr:col>
      <xdr:colOff>177800</xdr:colOff>
      <xdr:row>98</xdr:row>
      <xdr:rowOff>37833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86110</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1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23940</xdr:rowOff>
    </xdr:from>
    <xdr:to>
      <xdr:col>81</xdr:col>
      <xdr:colOff>101600</xdr:colOff>
      <xdr:row>96</xdr:row>
      <xdr:rowOff>125540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142067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2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29008</xdr:rowOff>
    </xdr:from>
    <xdr:to>
      <xdr:col>76</xdr:col>
      <xdr:colOff>165100</xdr:colOff>
      <xdr:row>97</xdr:row>
      <xdr:rowOff>130608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147135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3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70841</xdr:rowOff>
    </xdr:from>
    <xdr:to>
      <xdr:col>72</xdr:col>
      <xdr:colOff>38100</xdr:colOff>
      <xdr:row>97</xdr:row>
      <xdr:rowOff>991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17518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106311</xdr:rowOff>
    </xdr:from>
    <xdr:to>
      <xdr:col>67</xdr:col>
      <xdr:colOff>101600</xdr:colOff>
      <xdr:row>97</xdr:row>
      <xdr:rowOff>36461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52988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13317</xdr:rowOff>
    </xdr:from>
    <xdr:to>
      <xdr:col>116</xdr:col>
      <xdr:colOff>63500</xdr:colOff>
      <xdr:row>37</xdr:row>
      <xdr:rowOff>26380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014067"/>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166152</xdr:rowOff>
    </xdr:from>
    <xdr:to>
      <xdr:col>111</xdr:col>
      <xdr:colOff>177800</xdr:colOff>
      <xdr:row>37</xdr:row>
      <xdr:rowOff>26380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166902"/>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166152</xdr:rowOff>
    </xdr:from>
    <xdr:to>
      <xdr:col>107</xdr:col>
      <xdr:colOff>50800</xdr:colOff>
      <xdr:row>38</xdr:row>
      <xdr:rowOff>11521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66902"/>
          <a:ext cx="889000" cy="35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11521</xdr:rowOff>
    </xdr:from>
    <xdr:to>
      <xdr:col>102</xdr:col>
      <xdr:colOff>114300</xdr:colOff>
      <xdr:row>38</xdr:row>
      <xdr:rowOff>21971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2662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133967</xdr:rowOff>
    </xdr:from>
    <xdr:to>
      <xdr:col>116</xdr:col>
      <xdr:colOff>114300</xdr:colOff>
      <xdr:row>35</xdr:row>
      <xdr:rowOff>64117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156844</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147030</xdr:rowOff>
    </xdr:from>
    <xdr:to>
      <xdr:col>112</xdr:col>
      <xdr:colOff>38100</xdr:colOff>
      <xdr:row>37</xdr:row>
      <xdr:rowOff>77180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93707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115352</xdr:rowOff>
    </xdr:from>
    <xdr:to>
      <xdr:col>107</xdr:col>
      <xdr:colOff>101600</xdr:colOff>
      <xdr:row>36</xdr:row>
      <xdr:rowOff>45502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62029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132171</xdr:rowOff>
    </xdr:from>
    <xdr:to>
      <xdr:col>102</xdr:col>
      <xdr:colOff>165100</xdr:colOff>
      <xdr:row>38</xdr:row>
      <xdr:rowOff>62320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75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53448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56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142621</xdr:rowOff>
    </xdr:from>
    <xdr:to>
      <xdr:col>98</xdr:col>
      <xdr:colOff>38100</xdr:colOff>
      <xdr:row>38</xdr:row>
      <xdr:rowOff>72771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63898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16680</xdr:rowOff>
    </xdr:from>
    <xdr:to>
      <xdr:col>116</xdr:col>
      <xdr:colOff>63500</xdr:colOff>
      <xdr:row>59</xdr:row>
      <xdr:rowOff>22722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2230"/>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14949</xdr:rowOff>
    </xdr:from>
    <xdr:to>
      <xdr:col>111</xdr:col>
      <xdr:colOff>177800</xdr:colOff>
      <xdr:row>59</xdr:row>
      <xdr:rowOff>16680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0499"/>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6361</xdr:rowOff>
    </xdr:from>
    <xdr:to>
      <xdr:col>107</xdr:col>
      <xdr:colOff>50800</xdr:colOff>
      <xdr:row>59</xdr:row>
      <xdr:rowOff>14949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1911"/>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131045</xdr:rowOff>
    </xdr:from>
    <xdr:to>
      <xdr:col>102</xdr:col>
      <xdr:colOff>114300</xdr:colOff>
      <xdr:row>59</xdr:row>
      <xdr:rowOff>6361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75145"/>
          <a:ext cx="889000" cy="4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143372</xdr:rowOff>
    </xdr:from>
    <xdr:to>
      <xdr:col>116</xdr:col>
      <xdr:colOff>114300</xdr:colOff>
      <xdr:row>59</xdr:row>
      <xdr:rowOff>73522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58299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137330</xdr:rowOff>
    </xdr:from>
    <xdr:to>
      <xdr:col>112</xdr:col>
      <xdr:colOff>38100</xdr:colOff>
      <xdr:row>59</xdr:row>
      <xdr:rowOff>67480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58607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135599</xdr:rowOff>
    </xdr:from>
    <xdr:to>
      <xdr:col>107</xdr:col>
      <xdr:colOff>101600</xdr:colOff>
      <xdr:row>59</xdr:row>
      <xdr:rowOff>65749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56876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127011</xdr:rowOff>
    </xdr:from>
    <xdr:to>
      <xdr:col>102</xdr:col>
      <xdr:colOff>165100</xdr:colOff>
      <xdr:row>59</xdr:row>
      <xdr:rowOff>57161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48288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80245</xdr:rowOff>
    </xdr:from>
    <xdr:to>
      <xdr:col>98</xdr:col>
      <xdr:colOff>38100</xdr:colOff>
      <xdr:row>59</xdr:row>
      <xdr:rowOff>10395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26922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20524</xdr:rowOff>
    </xdr:from>
    <xdr:to>
      <xdr:col>116</xdr:col>
      <xdr:colOff>63500</xdr:colOff>
      <xdr:row>75</xdr:row>
      <xdr:rowOff>18961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364924"/>
          <a:ext cx="838200" cy="5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20524</xdr:rowOff>
    </xdr:from>
    <xdr:to>
      <xdr:col>111</xdr:col>
      <xdr:colOff>177800</xdr:colOff>
      <xdr:row>72</xdr:row>
      <xdr:rowOff>81712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6492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81712</xdr:rowOff>
    </xdr:from>
    <xdr:to>
      <xdr:col>107</xdr:col>
      <xdr:colOff>50800</xdr:colOff>
      <xdr:row>72</xdr:row>
      <xdr:rowOff>109906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42611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109906</xdr:rowOff>
    </xdr:from>
    <xdr:to>
      <xdr:col>102</xdr:col>
      <xdr:colOff>114300</xdr:colOff>
      <xdr:row>73</xdr:row>
      <xdr:rowOff>10999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54306"/>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139611</xdr:rowOff>
    </xdr:from>
    <xdr:to>
      <xdr:col>116</xdr:col>
      <xdr:colOff>114300</xdr:colOff>
      <xdr:row>75</xdr:row>
      <xdr:rowOff>69761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162488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141174</xdr:rowOff>
    </xdr:from>
    <xdr:to>
      <xdr:col>112</xdr:col>
      <xdr:colOff>38100</xdr:colOff>
      <xdr:row>72</xdr:row>
      <xdr:rowOff>71324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87851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30912</xdr:rowOff>
    </xdr:from>
    <xdr:to>
      <xdr:col>107</xdr:col>
      <xdr:colOff>101600</xdr:colOff>
      <xdr:row>72</xdr:row>
      <xdr:rowOff>132512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149039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59106</xdr:rowOff>
    </xdr:from>
    <xdr:to>
      <xdr:col>102</xdr:col>
      <xdr:colOff>165100</xdr:colOff>
      <xdr:row>72</xdr:row>
      <xdr:rowOff>160706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5783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131649</xdr:rowOff>
    </xdr:from>
    <xdr:to>
      <xdr:col>98</xdr:col>
      <xdr:colOff>38100</xdr:colOff>
      <xdr:row>73</xdr:row>
      <xdr:rowOff>61799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78326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万円となっている。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補助費等（特別定額給付金など）、普通建設事業（新大橋整備事業、新美術館整備事業など）、扶助費（子育て世帯臨時特別給付金、ひとり親世帯臨時特別給付金など）の増加が主な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225,845
224,617
305.56
139,167,571
134,893,492
2,528,131
52,691,000
123,834,436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97790</xdr:rowOff>
    </xdr:from>
    <xdr:to>
      <xdr:col>24</xdr:col>
      <xdr:colOff>63500</xdr:colOff>
      <xdr:row>32</xdr:row>
      <xdr:rowOff>125222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8419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97790</xdr:rowOff>
    </xdr:from>
    <xdr:to>
      <xdr:col>19</xdr:col>
      <xdr:colOff>177800</xdr:colOff>
      <xdr:row>32</xdr:row>
      <xdr:rowOff>122936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841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122936</xdr:rowOff>
    </xdr:from>
    <xdr:to>
      <xdr:col>15</xdr:col>
      <xdr:colOff>50800</xdr:colOff>
      <xdr:row>33</xdr:row>
      <xdr:rowOff>37592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0933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37592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6674"/>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74422</xdr:rowOff>
    </xdr:from>
    <xdr:to>
      <xdr:col>24</xdr:col>
      <xdr:colOff>114300</xdr:colOff>
      <xdr:row>33</xdr:row>
      <xdr:rowOff>4572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97299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46990</xdr:rowOff>
    </xdr:from>
    <xdr:to>
      <xdr:col>20</xdr:col>
      <xdr:colOff>38100</xdr:colOff>
      <xdr:row>32</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165117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72136</xdr:rowOff>
    </xdr:from>
    <xdr:to>
      <xdr:col>15</xdr:col>
      <xdr:colOff>101600</xdr:colOff>
      <xdr:row>33</xdr:row>
      <xdr:rowOff>2286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18813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158242</xdr:rowOff>
    </xdr:from>
    <xdr:to>
      <xdr:col>10</xdr:col>
      <xdr:colOff>165100</xdr:colOff>
      <xdr:row>33</xdr:row>
      <xdr:rowOff>88392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104919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109474</xdr:rowOff>
    </xdr:from>
    <xdr:to>
      <xdr:col>6</xdr:col>
      <xdr:colOff>38100</xdr:colOff>
      <xdr:row>33</xdr:row>
      <xdr:rowOff>39624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56151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129206</xdr:rowOff>
    </xdr:from>
    <xdr:to>
      <xdr:col>24</xdr:col>
      <xdr:colOff>63500</xdr:colOff>
      <xdr:row>59</xdr:row>
      <xdr:rowOff>43710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044606"/>
          <a:ext cx="838200" cy="11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43710</xdr:rowOff>
    </xdr:from>
    <xdr:to>
      <xdr:col>19</xdr:col>
      <xdr:colOff>177800</xdr:colOff>
      <xdr:row>59</xdr:row>
      <xdr:rowOff>90660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59260"/>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63522</xdr:rowOff>
    </xdr:from>
    <xdr:to>
      <xdr:col>15</xdr:col>
      <xdr:colOff>50800</xdr:colOff>
      <xdr:row>59</xdr:row>
      <xdr:rowOff>90660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79072"/>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27860</xdr:rowOff>
    </xdr:from>
    <xdr:to>
      <xdr:col>10</xdr:col>
      <xdr:colOff>114300</xdr:colOff>
      <xdr:row>59</xdr:row>
      <xdr:rowOff>63522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4341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78406</xdr:rowOff>
    </xdr:from>
    <xdr:to>
      <xdr:col>24</xdr:col>
      <xdr:colOff>114300</xdr:colOff>
      <xdr:row>53</xdr:row>
      <xdr:rowOff>8556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56833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164360</xdr:rowOff>
    </xdr:from>
    <xdr:to>
      <xdr:col>20</xdr:col>
      <xdr:colOff>38100</xdr:colOff>
      <xdr:row>59</xdr:row>
      <xdr:rowOff>94510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85637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39860</xdr:rowOff>
    </xdr:from>
    <xdr:to>
      <xdr:col>15</xdr:col>
      <xdr:colOff>101600</xdr:colOff>
      <xdr:row>59</xdr:row>
      <xdr:rowOff>141460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132587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12722</xdr:rowOff>
    </xdr:from>
    <xdr:to>
      <xdr:col>10</xdr:col>
      <xdr:colOff>165100</xdr:colOff>
      <xdr:row>59</xdr:row>
      <xdr:rowOff>114322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105449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148510</xdr:rowOff>
    </xdr:from>
    <xdr:to>
      <xdr:col>6</xdr:col>
      <xdr:colOff>38100</xdr:colOff>
      <xdr:row>59</xdr:row>
      <xdr:rowOff>78660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69787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167655</xdr:rowOff>
    </xdr:from>
    <xdr:to>
      <xdr:col>24</xdr:col>
      <xdr:colOff>63500</xdr:colOff>
      <xdr:row>76</xdr:row>
      <xdr:rowOff>84705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26405"/>
          <a:ext cx="8382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84705</xdr:rowOff>
    </xdr:from>
    <xdr:to>
      <xdr:col>19</xdr:col>
      <xdr:colOff>177800</xdr:colOff>
      <xdr:row>77</xdr:row>
      <xdr:rowOff>14221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14905"/>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14221</xdr:rowOff>
    </xdr:from>
    <xdr:to>
      <xdr:col>15</xdr:col>
      <xdr:colOff>50800</xdr:colOff>
      <xdr:row>77</xdr:row>
      <xdr:rowOff>17431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15871"/>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17431</xdr:rowOff>
    </xdr:from>
    <xdr:to>
      <xdr:col>10</xdr:col>
      <xdr:colOff>114300</xdr:colOff>
      <xdr:row>77</xdr:row>
      <xdr:rowOff>55063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19081"/>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116855</xdr:rowOff>
    </xdr:from>
    <xdr:to>
      <xdr:col>24</xdr:col>
      <xdr:colOff>114300</xdr:colOff>
      <xdr:row>76</xdr:row>
      <xdr:rowOff>47005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139732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2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33905</xdr:rowOff>
    </xdr:from>
    <xdr:to>
      <xdr:col>20</xdr:col>
      <xdr:colOff>38100</xdr:colOff>
      <xdr:row>76</xdr:row>
      <xdr:rowOff>135505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126632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5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134871</xdr:rowOff>
    </xdr:from>
    <xdr:to>
      <xdr:col>15</xdr:col>
      <xdr:colOff>101600</xdr:colOff>
      <xdr:row>77</xdr:row>
      <xdr:rowOff>65021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56148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5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138081</xdr:rowOff>
    </xdr:from>
    <xdr:to>
      <xdr:col>10</xdr:col>
      <xdr:colOff>165100</xdr:colOff>
      <xdr:row>77</xdr:row>
      <xdr:rowOff>68231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59358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4263</xdr:rowOff>
    </xdr:from>
    <xdr:to>
      <xdr:col>6</xdr:col>
      <xdr:colOff>38100</xdr:colOff>
      <xdr:row>77</xdr:row>
      <xdr:rowOff>105863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96990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101622</xdr:rowOff>
    </xdr:from>
    <xdr:to>
      <xdr:col>24</xdr:col>
      <xdr:colOff>63500</xdr:colOff>
      <xdr:row>93</xdr:row>
      <xdr:rowOff>132744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046472"/>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132744</xdr:rowOff>
    </xdr:from>
    <xdr:to>
      <xdr:col>19</xdr:col>
      <xdr:colOff>177800</xdr:colOff>
      <xdr:row>95</xdr:row>
      <xdr:rowOff>105541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077594"/>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70727</xdr:rowOff>
    </xdr:from>
    <xdr:to>
      <xdr:col>15</xdr:col>
      <xdr:colOff>50800</xdr:colOff>
      <xdr:row>95</xdr:row>
      <xdr:rowOff>105541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358477"/>
          <a:ext cx="8890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70727</xdr:rowOff>
    </xdr:from>
    <xdr:to>
      <xdr:col>10</xdr:col>
      <xdr:colOff>114300</xdr:colOff>
      <xdr:row>96</xdr:row>
      <xdr:rowOff>145284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358477"/>
          <a:ext cx="889000" cy="2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50822</xdr:rowOff>
    </xdr:from>
    <xdr:to>
      <xdr:col>24</xdr:col>
      <xdr:colOff>114300</xdr:colOff>
      <xdr:row>93</xdr:row>
      <xdr:rowOff>152422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59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73699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58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81944</xdr:rowOff>
    </xdr:from>
    <xdr:to>
      <xdr:col>20</xdr:col>
      <xdr:colOff>38100</xdr:colOff>
      <xdr:row>94</xdr:row>
      <xdr:rowOff>12094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0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28621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8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54741</xdr:rowOff>
    </xdr:from>
    <xdr:to>
      <xdr:col>15</xdr:col>
      <xdr:colOff>101600</xdr:colOff>
      <xdr:row>95</xdr:row>
      <xdr:rowOff>156341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3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19927</xdr:rowOff>
    </xdr:from>
    <xdr:to>
      <xdr:col>10</xdr:col>
      <xdr:colOff>165100</xdr:colOff>
      <xdr:row>95</xdr:row>
      <xdr:rowOff>121527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3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138054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0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94484</xdr:rowOff>
    </xdr:from>
    <xdr:to>
      <xdr:col>6</xdr:col>
      <xdr:colOff>38100</xdr:colOff>
      <xdr:row>97</xdr:row>
      <xdr:rowOff>24634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41161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149301</xdr:rowOff>
    </xdr:from>
    <xdr:to>
      <xdr:col>55</xdr:col>
      <xdr:colOff>0</xdr:colOff>
      <xdr:row>37</xdr:row>
      <xdr:rowOff>45060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21501"/>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17628</xdr:rowOff>
    </xdr:from>
    <xdr:to>
      <xdr:col>50</xdr:col>
      <xdr:colOff>114300</xdr:colOff>
      <xdr:row>37</xdr:row>
      <xdr:rowOff>45060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3612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17628</xdr:rowOff>
    </xdr:from>
    <xdr:to>
      <xdr:col>45</xdr:col>
      <xdr:colOff>177800</xdr:colOff>
      <xdr:row>37</xdr:row>
      <xdr:rowOff>29515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36127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29515</xdr:rowOff>
    </xdr:from>
    <xdr:to>
      <xdr:col>41</xdr:col>
      <xdr:colOff>50800</xdr:colOff>
      <xdr:row>37</xdr:row>
      <xdr:rowOff>36830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3731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98501</xdr:rowOff>
    </xdr:from>
    <xdr:to>
      <xdr:col>55</xdr:col>
      <xdr:colOff>50800</xdr:colOff>
      <xdr:row>37</xdr:row>
      <xdr:rowOff>28651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76928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49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165710</xdr:rowOff>
    </xdr:from>
    <xdr:to>
      <xdr:col>50</xdr:col>
      <xdr:colOff>165100</xdr:colOff>
      <xdr:row>37</xdr:row>
      <xdr:rowOff>95860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86987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138278</xdr:rowOff>
    </xdr:from>
    <xdr:to>
      <xdr:col>46</xdr:col>
      <xdr:colOff>38100</xdr:colOff>
      <xdr:row>37</xdr:row>
      <xdr:rowOff>68428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59555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150165</xdr:rowOff>
    </xdr:from>
    <xdr:to>
      <xdr:col>41</xdr:col>
      <xdr:colOff>101600</xdr:colOff>
      <xdr:row>37</xdr:row>
      <xdr:rowOff>80315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71442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78757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98666</xdr:rowOff>
    </xdr:from>
    <xdr:to>
      <xdr:col>55</xdr:col>
      <xdr:colOff>0</xdr:colOff>
      <xdr:row>54</xdr:row>
      <xdr:rowOff>51060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185516"/>
          <a:ext cx="8382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51060</xdr:rowOff>
    </xdr:from>
    <xdr:to>
      <xdr:col>50</xdr:col>
      <xdr:colOff>114300</xdr:colOff>
      <xdr:row>55</xdr:row>
      <xdr:rowOff>16942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309360"/>
          <a:ext cx="889000" cy="1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16942</xdr:rowOff>
    </xdr:from>
    <xdr:to>
      <xdr:col>45</xdr:col>
      <xdr:colOff>177800</xdr:colOff>
      <xdr:row>55</xdr:row>
      <xdr:rowOff>95180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46692"/>
          <a:ext cx="889000" cy="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93694</xdr:rowOff>
    </xdr:from>
    <xdr:to>
      <xdr:col>41</xdr:col>
      <xdr:colOff>50800</xdr:colOff>
      <xdr:row>55</xdr:row>
      <xdr:rowOff>95180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51994"/>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47866</xdr:rowOff>
    </xdr:from>
    <xdr:to>
      <xdr:col>55</xdr:col>
      <xdr:colOff>50800</xdr:colOff>
      <xdr:row>53</xdr:row>
      <xdr:rowOff>149466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70743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9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260</xdr:rowOff>
    </xdr:from>
    <xdr:to>
      <xdr:col>50</xdr:col>
      <xdr:colOff>165100</xdr:colOff>
      <xdr:row>54</xdr:row>
      <xdr:rowOff>101860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118387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137592</xdr:rowOff>
    </xdr:from>
    <xdr:to>
      <xdr:col>46</xdr:col>
      <xdr:colOff>38100</xdr:colOff>
      <xdr:row>55</xdr:row>
      <xdr:rowOff>67742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84269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17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44380</xdr:rowOff>
    </xdr:from>
    <xdr:to>
      <xdr:col>41</xdr:col>
      <xdr:colOff>101600</xdr:colOff>
      <xdr:row>55</xdr:row>
      <xdr:rowOff>145980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162507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2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42894</xdr:rowOff>
    </xdr:from>
    <xdr:to>
      <xdr:col>36</xdr:col>
      <xdr:colOff>165100</xdr:colOff>
      <xdr:row>54</xdr:row>
      <xdr:rowOff>144494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161021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158775</xdr:rowOff>
    </xdr:from>
    <xdr:to>
      <xdr:col>55</xdr:col>
      <xdr:colOff>0</xdr:colOff>
      <xdr:row>78</xdr:row>
      <xdr:rowOff>55181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60425"/>
          <a:ext cx="8382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21946</xdr:rowOff>
    </xdr:from>
    <xdr:to>
      <xdr:col>50</xdr:col>
      <xdr:colOff>114300</xdr:colOff>
      <xdr:row>78</xdr:row>
      <xdr:rowOff>55181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95046"/>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21946</xdr:rowOff>
    </xdr:from>
    <xdr:to>
      <xdr:col>45</xdr:col>
      <xdr:colOff>177800</xdr:colOff>
      <xdr:row>78</xdr:row>
      <xdr:rowOff>41224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5046"/>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36551</xdr:rowOff>
    </xdr:from>
    <xdr:to>
      <xdr:col>41</xdr:col>
      <xdr:colOff>50800</xdr:colOff>
      <xdr:row>78</xdr:row>
      <xdr:rowOff>41224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9651"/>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107975</xdr:rowOff>
    </xdr:from>
    <xdr:to>
      <xdr:col>55</xdr:col>
      <xdr:colOff>50800</xdr:colOff>
      <xdr:row>78</xdr:row>
      <xdr:rowOff>38125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86402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4381</xdr:rowOff>
    </xdr:from>
    <xdr:to>
      <xdr:col>50</xdr:col>
      <xdr:colOff>165100</xdr:colOff>
      <xdr:row>78</xdr:row>
      <xdr:rowOff>105981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122508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142596</xdr:rowOff>
    </xdr:from>
    <xdr:to>
      <xdr:col>46</xdr:col>
      <xdr:colOff>38100</xdr:colOff>
      <xdr:row>78</xdr:row>
      <xdr:rowOff>72746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89273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161874</xdr:rowOff>
    </xdr:from>
    <xdr:to>
      <xdr:col>41</xdr:col>
      <xdr:colOff>101600</xdr:colOff>
      <xdr:row>78</xdr:row>
      <xdr:rowOff>92024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108551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157201</xdr:rowOff>
    </xdr:from>
    <xdr:to>
      <xdr:col>36</xdr:col>
      <xdr:colOff>165100</xdr:colOff>
      <xdr:row>78</xdr:row>
      <xdr:rowOff>87351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103878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73120</xdr:rowOff>
    </xdr:from>
    <xdr:to>
      <xdr:col>55</xdr:col>
      <xdr:colOff>0</xdr:colOff>
      <xdr:row>94</xdr:row>
      <xdr:rowOff>33458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846520"/>
          <a:ext cx="838200" cy="30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108362</xdr:rowOff>
    </xdr:from>
    <xdr:to>
      <xdr:col>50</xdr:col>
      <xdr:colOff>114300</xdr:colOff>
      <xdr:row>92</xdr:row>
      <xdr:rowOff>73120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5710312"/>
          <a:ext cx="889000" cy="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108362</xdr:rowOff>
    </xdr:from>
    <xdr:to>
      <xdr:col>45</xdr:col>
      <xdr:colOff>177800</xdr:colOff>
      <xdr:row>93</xdr:row>
      <xdr:rowOff>921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710312"/>
          <a:ext cx="8890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921</xdr:rowOff>
    </xdr:from>
    <xdr:to>
      <xdr:col>41</xdr:col>
      <xdr:colOff>50800</xdr:colOff>
      <xdr:row>94</xdr:row>
      <xdr:rowOff>162255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5945771"/>
          <a:ext cx="889000" cy="3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154108</xdr:rowOff>
    </xdr:from>
    <xdr:to>
      <xdr:col>55</xdr:col>
      <xdr:colOff>50800</xdr:colOff>
      <xdr:row>94</xdr:row>
      <xdr:rowOff>84258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5535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22320</xdr:rowOff>
    </xdr:from>
    <xdr:to>
      <xdr:col>50</xdr:col>
      <xdr:colOff>165100</xdr:colOff>
      <xdr:row>92</xdr:row>
      <xdr:rowOff>123920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7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140447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5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57562</xdr:rowOff>
    </xdr:from>
    <xdr:to>
      <xdr:col>46</xdr:col>
      <xdr:colOff>38100</xdr:colOff>
      <xdr:row>91</xdr:row>
      <xdr:rowOff>159162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4239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121571</xdr:rowOff>
    </xdr:from>
    <xdr:to>
      <xdr:col>41</xdr:col>
      <xdr:colOff>101600</xdr:colOff>
      <xdr:row>93</xdr:row>
      <xdr:rowOff>51721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68248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6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111455</xdr:rowOff>
    </xdr:from>
    <xdr:to>
      <xdr:col>36</xdr:col>
      <xdr:colOff>165100</xdr:colOff>
      <xdr:row>95</xdr:row>
      <xdr:rowOff>41605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58132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54029</xdr:rowOff>
    </xdr:from>
    <xdr:to>
      <xdr:col>85</xdr:col>
      <xdr:colOff>127000</xdr:colOff>
      <xdr:row>36</xdr:row>
      <xdr:rowOff>145143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226229"/>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145143</xdr:rowOff>
    </xdr:from>
    <xdr:to>
      <xdr:col>81</xdr:col>
      <xdr:colOff>50800</xdr:colOff>
      <xdr:row>37</xdr:row>
      <xdr:rowOff>21699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1734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21699</xdr:rowOff>
    </xdr:from>
    <xdr:to>
      <xdr:col>76</xdr:col>
      <xdr:colOff>114300</xdr:colOff>
      <xdr:row>37</xdr:row>
      <xdr:rowOff>40749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6534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29210</xdr:rowOff>
    </xdr:from>
    <xdr:to>
      <xdr:col>71</xdr:col>
      <xdr:colOff>177800</xdr:colOff>
      <xdr:row>37</xdr:row>
      <xdr:rowOff>40749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201410"/>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3229</xdr:rowOff>
    </xdr:from>
    <xdr:to>
      <xdr:col>85</xdr:col>
      <xdr:colOff>177800</xdr:colOff>
      <xdr:row>36</xdr:row>
      <xdr:rowOff>104829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26106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94343</xdr:rowOff>
    </xdr:from>
    <xdr:to>
      <xdr:col>81</xdr:col>
      <xdr:colOff>101600</xdr:colOff>
      <xdr:row>37</xdr:row>
      <xdr:rowOff>24493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41020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0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142349</xdr:rowOff>
    </xdr:from>
    <xdr:to>
      <xdr:col>76</xdr:col>
      <xdr:colOff>165100</xdr:colOff>
      <xdr:row>37</xdr:row>
      <xdr:rowOff>72499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0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161399</xdr:rowOff>
    </xdr:from>
    <xdr:to>
      <xdr:col>72</xdr:col>
      <xdr:colOff>38100</xdr:colOff>
      <xdr:row>37</xdr:row>
      <xdr:rowOff>91549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108076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149860</xdr:rowOff>
    </xdr:from>
    <xdr:to>
      <xdr:col>67</xdr:col>
      <xdr:colOff>101600</xdr:colOff>
      <xdr:row>36</xdr:row>
      <xdr:rowOff>80010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96537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1580</xdr:rowOff>
    </xdr:from>
    <xdr:to>
      <xdr:col>85</xdr:col>
      <xdr:colOff>126364</xdr:colOff>
      <xdr:row>57</xdr:row>
      <xdr:rowOff>75784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16980"/>
          <a:ext cx="1269" cy="931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79611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85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75784</xdr:rowOff>
    </xdr:from>
    <xdr:to>
      <xdr:col>86</xdr:col>
      <xdr:colOff>25400</xdr:colOff>
      <xdr:row>57</xdr:row>
      <xdr:rowOff>75784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8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119707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1580</xdr:rowOff>
    </xdr:from>
    <xdr:to>
      <xdr:col>86</xdr:col>
      <xdr:colOff>25400</xdr:colOff>
      <xdr:row>52</xdr:row>
      <xdr:rowOff>1580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1580</xdr:rowOff>
    </xdr:from>
    <xdr:to>
      <xdr:col>85</xdr:col>
      <xdr:colOff>127000</xdr:colOff>
      <xdr:row>54</xdr:row>
      <xdr:rowOff>115422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8916980"/>
          <a:ext cx="838200" cy="4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104017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125590</xdr:rowOff>
    </xdr:from>
    <xdr:to>
      <xdr:col>85</xdr:col>
      <xdr:colOff>177800</xdr:colOff>
      <xdr:row>55</xdr:row>
      <xdr:rowOff>55740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115422</xdr:rowOff>
    </xdr:from>
    <xdr:to>
      <xdr:col>81</xdr:col>
      <xdr:colOff>50800</xdr:colOff>
      <xdr:row>55</xdr:row>
      <xdr:rowOff>40305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373722"/>
          <a:ext cx="889000" cy="9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40277</xdr:rowOff>
    </xdr:from>
    <xdr:to>
      <xdr:col>81</xdr:col>
      <xdr:colOff>101600</xdr:colOff>
      <xdr:row>55</xdr:row>
      <xdr:rowOff>141877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133004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40305</xdr:rowOff>
    </xdr:from>
    <xdr:to>
      <xdr:col>76</xdr:col>
      <xdr:colOff>114300</xdr:colOff>
      <xdr:row>55</xdr:row>
      <xdr:rowOff>61222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47005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146416</xdr:rowOff>
    </xdr:from>
    <xdr:to>
      <xdr:col>76</xdr:col>
      <xdr:colOff>165100</xdr:colOff>
      <xdr:row>56</xdr:row>
      <xdr:rowOff>76566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67693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96815</xdr:rowOff>
    </xdr:from>
    <xdr:to>
      <xdr:col>71</xdr:col>
      <xdr:colOff>177800</xdr:colOff>
      <xdr:row>55</xdr:row>
      <xdr:rowOff>61222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669315"/>
          <a:ext cx="889000" cy="8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113017</xdr:rowOff>
    </xdr:from>
    <xdr:to>
      <xdr:col>72</xdr:col>
      <xdr:colOff>38100</xdr:colOff>
      <xdr:row>56</xdr:row>
      <xdr:rowOff>43167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34294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139855</xdr:rowOff>
    </xdr:from>
    <xdr:to>
      <xdr:col>67</xdr:col>
      <xdr:colOff>101600</xdr:colOff>
      <xdr:row>56</xdr:row>
      <xdr:rowOff>70005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61132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122230</xdr:rowOff>
    </xdr:from>
    <xdr:to>
      <xdr:col>85</xdr:col>
      <xdr:colOff>177800</xdr:colOff>
      <xdr:row>52</xdr:row>
      <xdr:rowOff>52380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75257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64622</xdr:rowOff>
    </xdr:from>
    <xdr:to>
      <xdr:col>81</xdr:col>
      <xdr:colOff>101600</xdr:colOff>
      <xdr:row>54</xdr:row>
      <xdr:rowOff>166222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3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11299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9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160955</xdr:rowOff>
    </xdr:from>
    <xdr:to>
      <xdr:col>76</xdr:col>
      <xdr:colOff>165100</xdr:colOff>
      <xdr:row>55</xdr:row>
      <xdr:rowOff>91105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107632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19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10422</xdr:rowOff>
    </xdr:from>
    <xdr:to>
      <xdr:col>72</xdr:col>
      <xdr:colOff>38100</xdr:colOff>
      <xdr:row>55</xdr:row>
      <xdr:rowOff>112022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4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128549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2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46015</xdr:rowOff>
    </xdr:from>
    <xdr:to>
      <xdr:col>67</xdr:col>
      <xdr:colOff>101600</xdr:colOff>
      <xdr:row>50</xdr:row>
      <xdr:rowOff>147615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6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164142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3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39993</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4543"/>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40411</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4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37954</xdr:rowOff>
    </xdr:from>
    <xdr:to>
      <xdr:col>71</xdr:col>
      <xdr:colOff>177800</xdr:colOff>
      <xdr:row>79</xdr:row>
      <xdr:rowOff>40411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250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160643</xdr:rowOff>
    </xdr:from>
    <xdr:to>
      <xdr:col>85</xdr:col>
      <xdr:colOff>177800</xdr:colOff>
      <xdr:row>79</xdr:row>
      <xdr:rowOff>90793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161061</xdr:rowOff>
    </xdr:from>
    <xdr:to>
      <xdr:col>72</xdr:col>
      <xdr:colOff>38100</xdr:colOff>
      <xdr:row>79</xdr:row>
      <xdr:rowOff>91211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82338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158604</xdr:rowOff>
    </xdr:from>
    <xdr:to>
      <xdr:col>67</xdr:col>
      <xdr:colOff>101600</xdr:colOff>
      <xdr:row>79</xdr:row>
      <xdr:rowOff>88754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79881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166858</xdr:rowOff>
    </xdr:from>
    <xdr:to>
      <xdr:col>85</xdr:col>
      <xdr:colOff>127000</xdr:colOff>
      <xdr:row>93</xdr:row>
      <xdr:rowOff>89934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940258"/>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89934</xdr:rowOff>
    </xdr:from>
    <xdr:to>
      <xdr:col>81</xdr:col>
      <xdr:colOff>50800</xdr:colOff>
      <xdr:row>93</xdr:row>
      <xdr:rowOff>102530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3478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66480</xdr:rowOff>
    </xdr:from>
    <xdr:to>
      <xdr:col>76</xdr:col>
      <xdr:colOff>114300</xdr:colOff>
      <xdr:row>93</xdr:row>
      <xdr:rowOff>102530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011330"/>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66480</xdr:rowOff>
    </xdr:from>
    <xdr:to>
      <xdr:col>71</xdr:col>
      <xdr:colOff>177800</xdr:colOff>
      <xdr:row>93</xdr:row>
      <xdr:rowOff>114097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011330"/>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116058</xdr:rowOff>
    </xdr:from>
    <xdr:to>
      <xdr:col>85</xdr:col>
      <xdr:colOff>177800</xdr:colOff>
      <xdr:row>93</xdr:row>
      <xdr:rowOff>46208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88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138935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4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39134</xdr:rowOff>
    </xdr:from>
    <xdr:to>
      <xdr:col>81</xdr:col>
      <xdr:colOff>101600</xdr:colOff>
      <xdr:row>93</xdr:row>
      <xdr:rowOff>140734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157261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7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51730</xdr:rowOff>
    </xdr:from>
    <xdr:to>
      <xdr:col>76</xdr:col>
      <xdr:colOff>165100</xdr:colOff>
      <xdr:row>93</xdr:row>
      <xdr:rowOff>153330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9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169857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7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15680</xdr:rowOff>
    </xdr:from>
    <xdr:to>
      <xdr:col>72</xdr:col>
      <xdr:colOff>38100</xdr:colOff>
      <xdr:row>93</xdr:row>
      <xdr:rowOff>117280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6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133807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73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63297</xdr:rowOff>
    </xdr:from>
    <xdr:to>
      <xdr:col>67</xdr:col>
      <xdr:colOff>101600</xdr:colOff>
      <xdr:row>93</xdr:row>
      <xdr:rowOff>164897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9974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7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137795</xdr:rowOff>
    </xdr:from>
    <xdr:to>
      <xdr:col>116</xdr:col>
      <xdr:colOff>63500</xdr:colOff>
      <xdr:row>34</xdr:row>
      <xdr:rowOff>164084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5967095"/>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143129</xdr:rowOff>
    </xdr:from>
    <xdr:to>
      <xdr:col>111</xdr:col>
      <xdr:colOff>177800</xdr:colOff>
      <xdr:row>34</xdr:row>
      <xdr:rowOff>164084</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5458079"/>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143129</xdr:rowOff>
    </xdr:from>
    <xdr:to>
      <xdr:col>107</xdr:col>
      <xdr:colOff>50800</xdr:colOff>
      <xdr:row>36</xdr:row>
      <xdr:rowOff>1397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5458079"/>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76454</xdr:rowOff>
    </xdr:from>
    <xdr:to>
      <xdr:col>102</xdr:col>
      <xdr:colOff>114300</xdr:colOff>
      <xdr:row>36</xdr:row>
      <xdr:rowOff>1397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5905754"/>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86995</xdr:rowOff>
    </xdr:from>
    <xdr:to>
      <xdr:col>116</xdr:col>
      <xdr:colOff>114300</xdr:colOff>
      <xdr:row>35</xdr:row>
      <xdr:rowOff>17145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109872</xdr:rowOff>
    </xdr:from>
    <xdr:ext cx="469744"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113284</xdr:rowOff>
    </xdr:from>
    <xdr:to>
      <xdr:col>112</xdr:col>
      <xdr:colOff>38100</xdr:colOff>
      <xdr:row>35</xdr:row>
      <xdr:rowOff>43434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59961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92329</xdr:rowOff>
    </xdr:from>
    <xdr:to>
      <xdr:col>107</xdr:col>
      <xdr:colOff>101600</xdr:colOff>
      <xdr:row>32</xdr:row>
      <xdr:rowOff>22479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5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39006</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51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122047</xdr:rowOff>
    </xdr:from>
    <xdr:to>
      <xdr:col>102</xdr:col>
      <xdr:colOff>165100</xdr:colOff>
      <xdr:row>36</xdr:row>
      <xdr:rowOff>52197</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68724</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25654</xdr:rowOff>
    </xdr:from>
    <xdr:to>
      <xdr:col>98</xdr:col>
      <xdr:colOff>38100</xdr:colOff>
      <xdr:row>34</xdr:row>
      <xdr:rowOff>127254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143781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137,464</a:t>
          </a:r>
          <a:r>
            <a:rPr kumimoji="1" lang="ja-JP" altLang="en-US" sz="1300">
              <a:latin typeface="ＭＳ Ｐゴシック" panose="020B0600070205080204" pitchFamily="50" charset="-128"/>
              <a:ea typeface="ＭＳ Ｐゴシック" panose="020B0600070205080204" pitchFamily="50" charset="-128"/>
            </a:rPr>
            <a:t>円と増加したのは、特別定額給付金によるものである。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176,682</a:t>
          </a:r>
          <a:r>
            <a:rPr kumimoji="1" lang="ja-JP" altLang="en-US" sz="1300">
              <a:latin typeface="ＭＳ Ｐゴシック" panose="020B0600070205080204" pitchFamily="50" charset="-128"/>
              <a:ea typeface="ＭＳ Ｐゴシック" panose="020B0600070205080204" pitchFamily="50" charset="-128"/>
            </a:rPr>
            <a:t>円とゆるやかな増加傾向にある。要因としては、幼児教育保育の無償化や障がい者自立支援給付費などの国の制度に基づいた支出の増が主なものである。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71,042</a:t>
          </a:r>
          <a:r>
            <a:rPr kumimoji="1" lang="ja-JP" altLang="en-US" sz="1300">
              <a:latin typeface="ＭＳ Ｐゴシック" panose="020B0600070205080204" pitchFamily="50" charset="-128"/>
              <a:ea typeface="ＭＳ Ｐゴシック" panose="020B0600070205080204" pitchFamily="50" charset="-128"/>
            </a:rPr>
            <a:t>円と増加したのは、新美術館の整備等によるものである。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81,495</a:t>
          </a:r>
          <a:r>
            <a:rPr kumimoji="1" lang="ja-JP" altLang="en-US" sz="1300">
              <a:latin typeface="ＭＳ Ｐゴシック" panose="020B0600070205080204" pitchFamily="50" charset="-128"/>
              <a:ea typeface="ＭＳ Ｐゴシック" panose="020B0600070205080204" pitchFamily="50" charset="-128"/>
            </a:rPr>
            <a:t>円と減少したのは、長根屋内スケート場の大型施設整備事業の終了によるものである。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財政調整基金残高の標準財政規模比は前年度に比べて減少したが、実質収支額の標準財政規模比は前年度に比べ増加した。</a:t>
          </a:r>
        </a:p>
        <a:p>
          <a:r>
            <a:rPr kumimoji="1" lang="ja-JP" altLang="en-US" sz="1400">
              <a:latin typeface="ＭＳ ゴシック" pitchFamily="49" charset="-128"/>
              <a:ea typeface="ＭＳ ゴシック" pitchFamily="49" charset="-128"/>
            </a:rPr>
            <a:t>財政調整基金残高の減少は、新型コロナウイルス感染症への対応のため取崩額が増加したことによる。</a:t>
          </a:r>
        </a:p>
        <a:p>
          <a:r>
            <a:rPr kumimoji="1" lang="ja-JP" altLang="en-US" sz="1400">
              <a:latin typeface="ＭＳ ゴシック" pitchFamily="49" charset="-128"/>
              <a:ea typeface="ＭＳ ゴシック" pitchFamily="49" charset="-128"/>
            </a:rPr>
            <a:t>令和２年度は財政調整基金残高と実質収支額を合わせて</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％と、ある程度の規模を確保しているところであるが、今後も健全な財政運営に努めていく。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自動車運送事業会計は、標準財政規模に対する黒字の割合が前年度に比べて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市民病院事業会計は、標準財政規模に対する黒字の割合が前年に比べて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ポイントの増となり、連結した会計内で最も大きな割合を占めている。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下水道事業は、令和２年度に公営企業会計へ移行し、黒字での決算となった。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今後も連結ベースでの財政健全化に努めていく。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139167571</v>
      </c>
      <c r="BO4" s="464"/>
      <c r="BP4" s="464"/>
      <c r="BQ4" s="464"/>
      <c r="BR4" s="464"/>
      <c r="BS4" s="464"/>
      <c r="BT4" s="464"/>
      <c r="BU4" s="465"/>
      <c r="BV4" s="463">
        <v>110826187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134893492</v>
      </c>
      <c r="BO5" s="469"/>
      <c r="BP5" s="469"/>
      <c r="BQ5" s="469"/>
      <c r="BR5" s="469"/>
      <c r="BS5" s="469"/>
      <c r="BT5" s="469"/>
      <c r="BU5" s="470"/>
      <c r="BV5" s="468">
        <v>106808670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91.9</v>
      </c>
      <c r="CU5" s="439"/>
      <c r="CV5" s="439"/>
      <c r="CW5" s="439"/>
      <c r="CX5" s="439"/>
      <c r="CY5" s="439"/>
      <c r="CZ5" s="439"/>
      <c r="DA5" s="440"/>
      <c r="DB5" s="438">
        <v>92.1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4274079</v>
      </c>
      <c r="BO6" s="469"/>
      <c r="BP6" s="469"/>
      <c r="BQ6" s="469"/>
      <c r="BR6" s="469"/>
      <c r="BS6" s="469"/>
      <c r="BT6" s="469"/>
      <c r="BU6" s="470"/>
      <c r="BV6" s="468">
        <v>4017517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98.2</v>
      </c>
      <c r="CU6" s="622"/>
      <c r="CV6" s="622"/>
      <c r="CW6" s="622"/>
      <c r="CX6" s="622"/>
      <c r="CY6" s="622"/>
      <c r="CZ6" s="622"/>
      <c r="DA6" s="623"/>
      <c r="DB6" s="621">
        <v>98.6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1745948</v>
      </c>
      <c r="BO7" s="469"/>
      <c r="BP7" s="469"/>
      <c r="BQ7" s="469"/>
      <c r="BR7" s="469"/>
      <c r="BS7" s="469"/>
      <c r="BT7" s="469"/>
      <c r="BU7" s="470"/>
      <c r="BV7" s="468">
        <v>2012106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52691000</v>
      </c>
      <c r="CU7" s="469"/>
      <c r="CV7" s="469"/>
      <c r="CW7" s="469"/>
      <c r="CX7" s="469"/>
      <c r="CY7" s="469"/>
      <c r="CZ7" s="469"/>
      <c r="DA7" s="470"/>
      <c r="DB7" s="468">
        <v>51907475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2528131</v>
      </c>
      <c r="BO8" s="469"/>
      <c r="BP8" s="469"/>
      <c r="BQ8" s="469"/>
      <c r="BR8" s="469"/>
      <c r="BS8" s="469"/>
      <c r="BT8" s="469"/>
      <c r="BU8" s="470"/>
      <c r="BV8" s="468">
        <v>2005411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223415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105</v>
      </c>
      <c r="AV9" s="526"/>
      <c r="AW9" s="526"/>
      <c r="AX9" s="526"/>
      <c r="AY9" s="448" t="s">
        <v>116</v>
      </c>
      <c r="AZ9" s="449"/>
      <c r="BA9" s="449"/>
      <c r="BB9" s="449"/>
      <c r="BC9" s="449"/>
      <c r="BD9" s="449"/>
      <c r="BE9" s="449"/>
      <c r="BF9" s="449"/>
      <c r="BG9" s="449"/>
      <c r="BH9" s="449"/>
      <c r="BI9" s="449"/>
      <c r="BJ9" s="449"/>
      <c r="BK9" s="449"/>
      <c r="BL9" s="449"/>
      <c r="BM9" s="450"/>
      <c r="BN9" s="468">
        <v>522720</v>
      </c>
      <c r="BO9" s="469"/>
      <c r="BP9" s="469"/>
      <c r="BQ9" s="469"/>
      <c r="BR9" s="469"/>
      <c r="BS9" s="469"/>
      <c r="BT9" s="469"/>
      <c r="BU9" s="470"/>
      <c r="BV9" s="468">
        <v>-237219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13.7</v>
      </c>
      <c r="CU9" s="439"/>
      <c r="CV9" s="439"/>
      <c r="CW9" s="439"/>
      <c r="CX9" s="439"/>
      <c r="CY9" s="439"/>
      <c r="CZ9" s="439"/>
      <c r="DA9" s="440"/>
      <c r="DB9" s="438">
        <v>13.4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231257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546566</v>
      </c>
      <c r="BO10" s="469"/>
      <c r="BP10" s="469"/>
      <c r="BQ10" s="469"/>
      <c r="BR10" s="469"/>
      <c r="BS10" s="469"/>
      <c r="BT10" s="469"/>
      <c r="BU10" s="470"/>
      <c r="BV10" s="468">
        <v>1331251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225845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872003</v>
      </c>
      <c r="BO12" s="469"/>
      <c r="BP12" s="469"/>
      <c r="BQ12" s="469"/>
      <c r="BR12" s="469"/>
      <c r="BS12" s="469"/>
      <c r="BT12" s="469"/>
      <c r="BU12" s="470"/>
      <c r="BV12" s="468">
        <v>1200000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224617</v>
      </c>
      <c r="S13" s="572"/>
      <c r="T13" s="572"/>
      <c r="U13" s="572"/>
      <c r="V13" s="573"/>
      <c r="W13" s="559" t="s">
        <v>140</v>
      </c>
      <c r="X13" s="481"/>
      <c r="Y13" s="481"/>
      <c r="Z13" s="481"/>
      <c r="AA13" s="481"/>
      <c r="AB13" s="482"/>
      <c r="AC13" s="444">
        <v>3625</v>
      </c>
      <c r="AD13" s="445"/>
      <c r="AE13" s="445"/>
      <c r="AF13" s="445"/>
      <c r="AG13" s="446"/>
      <c r="AH13" s="444">
        <v>3926</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197283</v>
      </c>
      <c r="BO13" s="469"/>
      <c r="BP13" s="469"/>
      <c r="BQ13" s="469"/>
      <c r="BR13" s="469"/>
      <c r="BS13" s="469"/>
      <c r="BT13" s="469"/>
      <c r="BU13" s="470"/>
      <c r="BV13" s="468">
        <v>-105968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9.5</v>
      </c>
      <c r="CU13" s="439"/>
      <c r="CV13" s="439"/>
      <c r="CW13" s="439"/>
      <c r="CX13" s="439"/>
      <c r="CY13" s="439"/>
      <c r="CZ13" s="439"/>
      <c r="DA13" s="440"/>
      <c r="DB13" s="438">
        <v>9.8000000000000007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227812</v>
      </c>
      <c r="S14" s="572"/>
      <c r="T14" s="572"/>
      <c r="U14" s="572"/>
      <c r="V14" s="573"/>
      <c r="W14" s="574"/>
      <c r="X14" s="484"/>
      <c r="Y14" s="484"/>
      <c r="Z14" s="484"/>
      <c r="AA14" s="484"/>
      <c r="AB14" s="485"/>
      <c r="AC14" s="564">
        <v>3.4</v>
      </c>
      <c r="AD14" s="565"/>
      <c r="AE14" s="565"/>
      <c r="AF14" s="565"/>
      <c r="AG14" s="566"/>
      <c r="AH14" s="564">
        <v>3.7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126</v>
      </c>
      <c r="CU14" s="576"/>
      <c r="CV14" s="576"/>
      <c r="CW14" s="576"/>
      <c r="CX14" s="576"/>
      <c r="CY14" s="576"/>
      <c r="CZ14" s="576"/>
      <c r="DA14" s="577"/>
      <c r="DB14" s="575">
        <v>127.4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226515</v>
      </c>
      <c r="S15" s="572"/>
      <c r="T15" s="572"/>
      <c r="U15" s="572"/>
      <c r="V15" s="573"/>
      <c r="W15" s="559" t="s">
        <v>147</v>
      </c>
      <c r="X15" s="481"/>
      <c r="Y15" s="481"/>
      <c r="Z15" s="481"/>
      <c r="AA15" s="481"/>
      <c r="AB15" s="482"/>
      <c r="AC15" s="444">
        <v>24286</v>
      </c>
      <c r="AD15" s="445"/>
      <c r="AE15" s="445"/>
      <c r="AF15" s="445"/>
      <c r="AG15" s="446"/>
      <c r="AH15" s="444">
        <v>24456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28250280</v>
      </c>
      <c r="BO15" s="464"/>
      <c r="BP15" s="464"/>
      <c r="BQ15" s="464"/>
      <c r="BR15" s="464"/>
      <c r="BS15" s="464"/>
      <c r="BT15" s="464"/>
      <c r="BU15" s="465"/>
      <c r="BV15" s="463">
        <v>27013484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v>
      </c>
      <c r="AD16" s="565"/>
      <c r="AE16" s="565"/>
      <c r="AF16" s="565"/>
      <c r="AG16" s="566"/>
      <c r="AH16" s="564">
        <v>23.1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41823366</v>
      </c>
      <c r="BO16" s="469"/>
      <c r="BP16" s="469"/>
      <c r="BQ16" s="469"/>
      <c r="BR16" s="469"/>
      <c r="BS16" s="469"/>
      <c r="BT16" s="469"/>
      <c r="BU16" s="470"/>
      <c r="BV16" s="468">
        <v>40747120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77656</v>
      </c>
      <c r="AD17" s="445"/>
      <c r="AE17" s="445"/>
      <c r="AF17" s="445"/>
      <c r="AG17" s="446"/>
      <c r="AH17" s="444">
        <v>77412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35867233</v>
      </c>
      <c r="BO17" s="469"/>
      <c r="BP17" s="469"/>
      <c r="BQ17" s="469"/>
      <c r="BR17" s="469"/>
      <c r="BS17" s="469"/>
      <c r="BT17" s="469"/>
      <c r="BU17" s="470"/>
      <c r="BV17" s="468">
        <v>34561020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305.56</v>
      </c>
      <c r="M18" s="533"/>
      <c r="N18" s="533"/>
      <c r="O18" s="533"/>
      <c r="P18" s="533"/>
      <c r="Q18" s="533"/>
      <c r="R18" s="534"/>
      <c r="S18" s="534"/>
      <c r="T18" s="534"/>
      <c r="U18" s="534"/>
      <c r="V18" s="535"/>
      <c r="W18" s="549"/>
      <c r="X18" s="550"/>
      <c r="Y18" s="550"/>
      <c r="Z18" s="550"/>
      <c r="AA18" s="550"/>
      <c r="AB18" s="560"/>
      <c r="AC18" s="432">
        <v>73.599999999999994</v>
      </c>
      <c r="AD18" s="433"/>
      <c r="AE18" s="433"/>
      <c r="AF18" s="433"/>
      <c r="AG18" s="536"/>
      <c r="AH18" s="432">
        <v>73.2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50000132</v>
      </c>
      <c r="BO18" s="469"/>
      <c r="BP18" s="469"/>
      <c r="BQ18" s="469"/>
      <c r="BR18" s="469"/>
      <c r="BS18" s="469"/>
      <c r="BT18" s="469"/>
      <c r="BU18" s="470"/>
      <c r="BV18" s="468">
        <v>49780187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731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66714361</v>
      </c>
      <c r="BO19" s="469"/>
      <c r="BP19" s="469"/>
      <c r="BQ19" s="469"/>
      <c r="BR19" s="469"/>
      <c r="BS19" s="469"/>
      <c r="BT19" s="469"/>
      <c r="BU19" s="470"/>
      <c r="BV19" s="468">
        <v>65348874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95671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123834436</v>
      </c>
      <c r="BO23" s="469"/>
      <c r="BP23" s="469"/>
      <c r="BQ23" s="469"/>
      <c r="BR23" s="469"/>
      <c r="BS23" s="469"/>
      <c r="BT23" s="469"/>
      <c r="BU23" s="470"/>
      <c r="BV23" s="468">
        <v>118141478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10620</v>
      </c>
      <c r="R24" s="445"/>
      <c r="S24" s="445"/>
      <c r="T24" s="445"/>
      <c r="U24" s="445"/>
      <c r="V24" s="446"/>
      <c r="W24" s="510"/>
      <c r="X24" s="501"/>
      <c r="Y24" s="502"/>
      <c r="Z24" s="441" t="s">
        <v>171</v>
      </c>
      <c r="AA24" s="442"/>
      <c r="AB24" s="442"/>
      <c r="AC24" s="442"/>
      <c r="AD24" s="442"/>
      <c r="AE24" s="442"/>
      <c r="AF24" s="442"/>
      <c r="AG24" s="443"/>
      <c r="AH24" s="444">
        <v>1158</v>
      </c>
      <c r="AI24" s="445"/>
      <c r="AJ24" s="445"/>
      <c r="AK24" s="445"/>
      <c r="AL24" s="446"/>
      <c r="AM24" s="444">
        <v>3475158</v>
      </c>
      <c r="AN24" s="445"/>
      <c r="AO24" s="445"/>
      <c r="AP24" s="445"/>
      <c r="AQ24" s="445"/>
      <c r="AR24" s="446"/>
      <c r="AS24" s="444">
        <v>3001</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83327595</v>
      </c>
      <c r="BO24" s="469"/>
      <c r="BP24" s="469"/>
      <c r="BQ24" s="469"/>
      <c r="BR24" s="469"/>
      <c r="BS24" s="469"/>
      <c r="BT24" s="469"/>
      <c r="BU24" s="470"/>
      <c r="BV24" s="468">
        <v>79527865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8560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138</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12325437</v>
      </c>
      <c r="BO25" s="464"/>
      <c r="BP25" s="464"/>
      <c r="BQ25" s="464"/>
      <c r="BR25" s="464"/>
      <c r="BS25" s="464"/>
      <c r="BT25" s="464"/>
      <c r="BU25" s="465"/>
      <c r="BV25" s="463">
        <v>13285842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7140</v>
      </c>
      <c r="R26" s="445"/>
      <c r="S26" s="445"/>
      <c r="T26" s="445"/>
      <c r="U26" s="445"/>
      <c r="V26" s="446"/>
      <c r="W26" s="510"/>
      <c r="X26" s="501"/>
      <c r="Y26" s="502"/>
      <c r="Z26" s="441" t="s">
        <v>179</v>
      </c>
      <c r="AA26" s="523"/>
      <c r="AB26" s="523"/>
      <c r="AC26" s="523"/>
      <c r="AD26" s="523"/>
      <c r="AE26" s="523"/>
      <c r="AF26" s="523"/>
      <c r="AG26" s="524"/>
      <c r="AH26" s="444">
        <v>72</v>
      </c>
      <c r="AI26" s="445"/>
      <c r="AJ26" s="445"/>
      <c r="AK26" s="445"/>
      <c r="AL26" s="446"/>
      <c r="AM26" s="444">
        <v>211536</v>
      </c>
      <c r="AN26" s="445"/>
      <c r="AO26" s="445"/>
      <c r="AP26" s="445"/>
      <c r="AQ26" s="445"/>
      <c r="AR26" s="446"/>
      <c r="AS26" s="444">
        <v>2938</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6870</v>
      </c>
      <c r="R27" s="445"/>
      <c r="S27" s="445"/>
      <c r="T27" s="445"/>
      <c r="U27" s="445"/>
      <c r="V27" s="446"/>
      <c r="W27" s="510"/>
      <c r="X27" s="501"/>
      <c r="Y27" s="502"/>
      <c r="Z27" s="441" t="s">
        <v>182</v>
      </c>
      <c r="AA27" s="442"/>
      <c r="AB27" s="442"/>
      <c r="AC27" s="442"/>
      <c r="AD27" s="442"/>
      <c r="AE27" s="442"/>
      <c r="AF27" s="442"/>
      <c r="AG27" s="443"/>
      <c r="AH27" s="444">
        <v>30</v>
      </c>
      <c r="AI27" s="445"/>
      <c r="AJ27" s="445"/>
      <c r="AK27" s="445"/>
      <c r="AL27" s="446"/>
      <c r="AM27" s="444">
        <v>114750</v>
      </c>
      <c r="AN27" s="445"/>
      <c r="AO27" s="445"/>
      <c r="AP27" s="445"/>
      <c r="AQ27" s="445"/>
      <c r="AR27" s="446"/>
      <c r="AS27" s="444">
        <v>3825</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6260</v>
      </c>
      <c r="R28" s="445"/>
      <c r="S28" s="445"/>
      <c r="T28" s="445"/>
      <c r="U28" s="445"/>
      <c r="V28" s="446"/>
      <c r="W28" s="510"/>
      <c r="X28" s="501"/>
      <c r="Y28" s="502"/>
      <c r="Z28" s="441" t="s">
        <v>185</v>
      </c>
      <c r="AA28" s="442"/>
      <c r="AB28" s="442"/>
      <c r="AC28" s="442"/>
      <c r="AD28" s="442"/>
      <c r="AE28" s="442"/>
      <c r="AF28" s="442"/>
      <c r="AG28" s="443"/>
      <c r="AH28" s="444" t="s">
        <v>186</v>
      </c>
      <c r="AI28" s="445"/>
      <c r="AJ28" s="445"/>
      <c r="AK28" s="445"/>
      <c r="AL28" s="446"/>
      <c r="AM28" s="444" t="s">
        <v>176</v>
      </c>
      <c r="AN28" s="445"/>
      <c r="AO28" s="445"/>
      <c r="AP28" s="445"/>
      <c r="AQ28" s="445"/>
      <c r="AR28" s="446"/>
      <c r="AS28" s="444" t="s">
        <v>138</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2496719</v>
      </c>
      <c r="BO28" s="464"/>
      <c r="BP28" s="464"/>
      <c r="BQ28" s="464"/>
      <c r="BR28" s="464"/>
      <c r="BS28" s="464"/>
      <c r="BT28" s="464"/>
      <c r="BU28" s="465"/>
      <c r="BV28" s="463">
        <v>2822156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30</v>
      </c>
      <c r="M29" s="445"/>
      <c r="N29" s="445"/>
      <c r="O29" s="445"/>
      <c r="P29" s="446"/>
      <c r="Q29" s="444">
        <v>5970</v>
      </c>
      <c r="R29" s="445"/>
      <c r="S29" s="445"/>
      <c r="T29" s="445"/>
      <c r="U29" s="445"/>
      <c r="V29" s="446"/>
      <c r="W29" s="511"/>
      <c r="X29" s="512"/>
      <c r="Y29" s="513"/>
      <c r="Z29" s="441" t="s">
        <v>189</v>
      </c>
      <c r="AA29" s="442"/>
      <c r="AB29" s="442"/>
      <c r="AC29" s="442"/>
      <c r="AD29" s="442"/>
      <c r="AE29" s="442"/>
      <c r="AF29" s="442"/>
      <c r="AG29" s="443"/>
      <c r="AH29" s="444">
        <v>1188</v>
      </c>
      <c r="AI29" s="445"/>
      <c r="AJ29" s="445"/>
      <c r="AK29" s="445"/>
      <c r="AL29" s="446"/>
      <c r="AM29" s="444">
        <v>3589908</v>
      </c>
      <c r="AN29" s="445"/>
      <c r="AO29" s="445"/>
      <c r="AP29" s="445"/>
      <c r="AQ29" s="445"/>
      <c r="AR29" s="446"/>
      <c r="AS29" s="444">
        <v>3022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2514207</v>
      </c>
      <c r="BO29" s="469"/>
      <c r="BP29" s="469"/>
      <c r="BQ29" s="469"/>
      <c r="BR29" s="469"/>
      <c r="BS29" s="469"/>
      <c r="BT29" s="469"/>
      <c r="BU29" s="470"/>
      <c r="BV29" s="468">
        <v>2511846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8250509</v>
      </c>
      <c r="BO30" s="472"/>
      <c r="BP30" s="472"/>
      <c r="BQ30" s="472"/>
      <c r="BR30" s="472"/>
      <c r="BS30" s="472"/>
      <c r="BT30" s="472"/>
      <c r="BU30" s="473"/>
      <c r="BV30" s="471">
        <v>8409571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7</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12</v>
      </c>
      <c r="AN34" s="427"/>
      <c r="AO34" s="426" t="str">
        <f>IF('各会計、関係団体の財政状況及び健全化判断比率'!B33="","",'各会計、関係団体の財政状況及び健全化判断比率'!B33)</f>
        <v>自動車運送事業会計</v>
      </c>
      <c r="AP34" s="426"/>
      <c r="AQ34" s="426"/>
      <c r="AR34" s="426"/>
      <c r="AS34" s="426"/>
      <c r="AT34" s="426"/>
      <c r="AU34" s="426"/>
      <c r="AV34" s="426"/>
      <c r="AW34" s="426"/>
      <c r="AX34" s="426"/>
      <c r="AY34" s="426"/>
      <c r="AZ34" s="426"/>
      <c r="BA34" s="426"/>
      <c r="BB34" s="426"/>
      <c r="BC34" s="426"/>
      <c r="BD34" s="214"/>
      <c r="BE34" s="427">
        <f>IF(BG34="","",MAX(C34:D43,U34:V43,AM34:AN43)+1)</f>
        <v>15</v>
      </c>
      <c r="BF34" s="427"/>
      <c r="BG34" s="426" t="str">
        <f>IF('各会計、関係団体の財政状況及び健全化判断比率'!B36="","",'各会計、関係団体の財政状況及び健全化判断比率'!B36)</f>
        <v>魚市場特別会計</v>
      </c>
      <c r="BH34" s="426"/>
      <c r="BI34" s="426"/>
      <c r="BJ34" s="426"/>
      <c r="BK34" s="426"/>
      <c r="BL34" s="426"/>
      <c r="BM34" s="426"/>
      <c r="BN34" s="426"/>
      <c r="BO34" s="426"/>
      <c r="BP34" s="426"/>
      <c r="BQ34" s="426"/>
      <c r="BR34" s="426"/>
      <c r="BS34" s="426"/>
      <c r="BT34" s="426"/>
      <c r="BU34" s="426"/>
      <c r="BV34" s="214"/>
      <c r="BW34" s="427">
        <f>IF(BY34="","",MAX(C34:D43,U34:V43,AM34:AN43,BE34:BF43)+1)</f>
        <v>18</v>
      </c>
      <c r="BX34" s="427"/>
      <c r="BY34" s="426" t="str">
        <f>IF('各会計、関係団体の財政状況及び健全化判断比率'!B68="","",'各会計、関係団体の財政状況及び健全化判断比率'!B68)</f>
        <v>八戸地域広域市町村圏事務組合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（公財）八戸市総合健診センター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都市計画土地区画整理事業特別会計</v>
      </c>
      <c r="F35" s="426"/>
      <c r="G35" s="426"/>
      <c r="H35" s="426"/>
      <c r="I35" s="426"/>
      <c r="J35" s="426"/>
      <c r="K35" s="426"/>
      <c r="L35" s="426"/>
      <c r="M35" s="426"/>
      <c r="N35" s="426"/>
      <c r="O35" s="426"/>
      <c r="P35" s="426"/>
      <c r="Q35" s="426"/>
      <c r="R35" s="426"/>
      <c r="S35" s="426"/>
      <c r="T35" s="214"/>
      <c r="U35" s="427">
        <f>IF(W35="","",U34+1)</f>
        <v>8</v>
      </c>
      <c r="V35" s="427"/>
      <c r="W35" s="426" t="str">
        <f>IF('各会計、関係団体の財政状況及び健全化判断比率'!B29="","",'各会計、関係団体の財政状況及び健全化判断比率'!B29)</f>
        <v>都市計画駐車場特別会計</v>
      </c>
      <c r="X35" s="426"/>
      <c r="Y35" s="426"/>
      <c r="Z35" s="426"/>
      <c r="AA35" s="426"/>
      <c r="AB35" s="426"/>
      <c r="AC35" s="426"/>
      <c r="AD35" s="426"/>
      <c r="AE35" s="426"/>
      <c r="AF35" s="426"/>
      <c r="AG35" s="426"/>
      <c r="AH35" s="426"/>
      <c r="AI35" s="426"/>
      <c r="AJ35" s="426"/>
      <c r="AK35" s="426"/>
      <c r="AL35" s="214"/>
      <c r="AM35" s="427">
        <f t="shared" ref="AM35:AM43" si="0">IF(AO35="","",AM34+1)</f>
        <v>13</v>
      </c>
      <c r="AN35" s="427"/>
      <c r="AO35" s="426" t="str">
        <f>IF('各会計、関係団体の財政状況及び健全化判断比率'!B34="","",'各会計、関係団体の財政状況及び健全化判断比率'!B34)</f>
        <v>市民病院事業会計</v>
      </c>
      <c r="AP35" s="426"/>
      <c r="AQ35" s="426"/>
      <c r="AR35" s="426"/>
      <c r="AS35" s="426"/>
      <c r="AT35" s="426"/>
      <c r="AU35" s="426"/>
      <c r="AV35" s="426"/>
      <c r="AW35" s="426"/>
      <c r="AX35" s="426"/>
      <c r="AY35" s="426"/>
      <c r="AZ35" s="426"/>
      <c r="BA35" s="426"/>
      <c r="BB35" s="426"/>
      <c r="BC35" s="426"/>
      <c r="BD35" s="214"/>
      <c r="BE35" s="427">
        <f t="shared" ref="BE35:BE43" si="1">IF(BG35="","",BE34+1)</f>
        <v>16</v>
      </c>
      <c r="BF35" s="427"/>
      <c r="BG35" s="426" t="str">
        <f>IF('各会計、関係団体の財政状況及び健全化判断比率'!B37="","",'各会計、関係団体の財政状況及び健全化判断比率'!B37)</f>
        <v>中央卸売市場特別会計</v>
      </c>
      <c r="BH35" s="426"/>
      <c r="BI35" s="426"/>
      <c r="BJ35" s="426"/>
      <c r="BK35" s="426"/>
      <c r="BL35" s="426"/>
      <c r="BM35" s="426"/>
      <c r="BN35" s="426"/>
      <c r="BO35" s="426"/>
      <c r="BP35" s="426"/>
      <c r="BQ35" s="426"/>
      <c r="BR35" s="426"/>
      <c r="BS35" s="426"/>
      <c r="BT35" s="426"/>
      <c r="BU35" s="426"/>
      <c r="BV35" s="214"/>
      <c r="BW35" s="427">
        <f t="shared" ref="BW35:BW43" si="2">IF(BY35="","",BW34+1)</f>
        <v>19</v>
      </c>
      <c r="BX35" s="427"/>
      <c r="BY35" s="426" t="str">
        <f>IF('各会計、関係団体の財政状況及び健全化判断比率'!B69="","",'各会計、関係団体の財政状況及び健全化判断比率'!B69)</f>
        <v>八戸圏域水道企業団</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八戸市土地開発公社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学校給食特別会計</v>
      </c>
      <c r="F36" s="426"/>
      <c r="G36" s="426"/>
      <c r="H36" s="426"/>
      <c r="I36" s="426"/>
      <c r="J36" s="426"/>
      <c r="K36" s="426"/>
      <c r="L36" s="426"/>
      <c r="M36" s="426"/>
      <c r="N36" s="426"/>
      <c r="O36" s="426"/>
      <c r="P36" s="426"/>
      <c r="Q36" s="426"/>
      <c r="R36" s="426"/>
      <c r="S36" s="426"/>
      <c r="T36" s="214"/>
      <c r="U36" s="427">
        <f t="shared" ref="U36:U43" si="4">IF(W36="","",U35+1)</f>
        <v>9</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14</v>
      </c>
      <c r="AN36" s="427"/>
      <c r="AO36" s="426" t="str">
        <f>IF('各会計、関係団体の財政状況及び健全化判断比率'!B35="","",'各会計、関係団体の財政状況及び健全化判断比率'!B35)</f>
        <v>下水道事業会計</v>
      </c>
      <c r="AP36" s="426"/>
      <c r="AQ36" s="426"/>
      <c r="AR36" s="426"/>
      <c r="AS36" s="426"/>
      <c r="AT36" s="426"/>
      <c r="AU36" s="426"/>
      <c r="AV36" s="426"/>
      <c r="AW36" s="426"/>
      <c r="AX36" s="426"/>
      <c r="AY36" s="426"/>
      <c r="AZ36" s="426"/>
      <c r="BA36" s="426"/>
      <c r="BB36" s="426"/>
      <c r="BC36" s="426"/>
      <c r="BD36" s="214"/>
      <c r="BE36" s="427">
        <f t="shared" si="1"/>
        <v>17</v>
      </c>
      <c r="BF36" s="427"/>
      <c r="BG36" s="426" t="str">
        <f>IF('各会計、関係団体の財政状況及び健全化判断比率'!B38="","",'各会計、関係団体の財政状況及び健全化判断比率'!B38)</f>
        <v>産業団地造成事業特別会計</v>
      </c>
      <c r="BH36" s="426"/>
      <c r="BI36" s="426"/>
      <c r="BJ36" s="426"/>
      <c r="BK36" s="426"/>
      <c r="BL36" s="426"/>
      <c r="BM36" s="426"/>
      <c r="BN36" s="426"/>
      <c r="BO36" s="426"/>
      <c r="BP36" s="426"/>
      <c r="BQ36" s="426"/>
      <c r="BR36" s="426"/>
      <c r="BS36" s="426"/>
      <c r="BT36" s="426"/>
      <c r="BU36" s="426"/>
      <c r="BV36" s="214"/>
      <c r="BW36" s="427">
        <f t="shared" si="2"/>
        <v>20</v>
      </c>
      <c r="BX36" s="427"/>
      <c r="BY36" s="426" t="str">
        <f>IF('各会計、関係団体の財政状況及び健全化判断比率'!B70="","",'各会計、関係団体の財政状況及び健全化判断比率'!B70)</f>
        <v>青森県後期高齢者医療広域連合（一般会計）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（公財）八戸地域高度技術振興センター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公共用地先行取得事業特別会計</v>
      </c>
      <c r="F37" s="426"/>
      <c r="G37" s="426"/>
      <c r="H37" s="426"/>
      <c r="I37" s="426"/>
      <c r="J37" s="426"/>
      <c r="K37" s="426"/>
      <c r="L37" s="426"/>
      <c r="M37" s="426"/>
      <c r="N37" s="426"/>
      <c r="O37" s="426"/>
      <c r="P37" s="426"/>
      <c r="Q37" s="426"/>
      <c r="R37" s="426"/>
      <c r="S37" s="426"/>
      <c r="T37" s="214"/>
      <c r="U37" s="427">
        <f t="shared" si="4"/>
        <v>10</v>
      </c>
      <c r="V37" s="427"/>
      <c r="W37" s="426" t="str">
        <f>IF('各会計、関係団体の財政状況及び健全化判断比率'!B31="","",'各会計、関係団体の財政状況及び健全化判断比率'!B31)</f>
        <v>国民健康保険南郷診療所特別会計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21</v>
      </c>
      <c r="BX37" s="427"/>
      <c r="BY37" s="426" t="str">
        <f>IF('各会計、関係団体の財政状況及び健全化判断比率'!B71="","",'各会計、関係団体の財政状況及び健全化判断比率'!B71)</f>
        <v>青森県後期高齢者医療広域連合（特別会計）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（一財）VISITはちのへ</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霊園特別会計</v>
      </c>
      <c r="F38" s="426"/>
      <c r="G38" s="426"/>
      <c r="H38" s="426"/>
      <c r="I38" s="426"/>
      <c r="J38" s="426"/>
      <c r="K38" s="426"/>
      <c r="L38" s="426"/>
      <c r="M38" s="426"/>
      <c r="N38" s="426"/>
      <c r="O38" s="426"/>
      <c r="P38" s="426"/>
      <c r="Q38" s="426"/>
      <c r="R38" s="426"/>
      <c r="S38" s="426"/>
      <c r="T38" s="214"/>
      <c r="U38" s="427">
        <f t="shared" si="4"/>
        <v>11</v>
      </c>
      <c r="V38" s="427"/>
      <c r="W38" s="426" t="str">
        <f>IF('各会計、関係団体の財政状況及び健全化判断比率'!B32="","",'各会計、関係団体の財政状況及び健全化判断比率'!B32)</f>
        <v>後期高齢者医療特別会計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22</v>
      </c>
      <c r="BX38" s="427"/>
      <c r="BY38" s="426" t="str">
        <f>IF('各会計、関係団体の財政状況及び健全化判断比率'!B72="","",'各会計、関係団体の財政状況及び健全化判断比率'!B72)</f>
        <v>青森県交通災害共済組合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なんごうプラザ㈱</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f t="shared" si="5"/>
        <v>6</v>
      </c>
      <c r="D39" s="427"/>
      <c r="E39" s="426" t="str">
        <f>IF('各会計、関係団体の財政状況及び健全化判断比率'!B12="","",'各会計、関係団体の財政状況及び健全化判断比率'!B12)</f>
        <v>母子父子寡婦福祉資金貸付事業特別会計</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23</v>
      </c>
      <c r="BX39" s="427"/>
      <c r="BY39" s="426" t="str">
        <f>IF('各会計、関係団体の財政状況及び健全化判断比率'!B73="","",'各会計、関係団体の財政状況及び健全化判断比率'!B73)</f>
        <v>青森県市長会館管理組合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GaQUlld6bmtmxva+lzexqr27bsa8n41lu9eNc9p2ZS72K5D6MMaHAS9bQNZhgxnehG4c8Gl3impkK+0d7Xejw==" saltValue="5esYSx0K7uAreU/FFLQu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50" t="s">
        <v>586</v>
      </c>
      <c r="D34" s="1250"/>
      <c r="E34" s="1251"/>
      <c r="F34" s="32">
        <v>22.22</v>
      </c>
      <c r="G34" s="33">
        <v>21.68</v>
      </c>
      <c r="H34" s="33">
        <v>22.98</v>
      </c>
      <c r="I34" s="33">
        <v>23.21</v>
      </c>
      <c r="J34" s="34">
        <v>24.58</v>
      </c>
      <c r="K34" s="22"/>
      <c r="L34" s="22"/>
      <c r="M34" s="22"/>
      <c r="N34" s="22"/>
      <c r="O34" s="22"/>
      <c r="P34" s="22"/>
    </row>
    <row r="35" spans="1:16" ht="39" customHeight="1" x14ac:dyDescent="0.15">
      <c r="A35" s="22"/>
      <c r="B35" s="35"/>
      <c r="C35" s="1244" t="s">
        <v>587</v>
      </c>
      <c r="D35" s="1245"/>
      <c r="E35" s="1246"/>
      <c r="F35" s="36">
        <v>4.9800000000000004</v>
      </c>
      <c r="G35" s="37">
        <v>3.3</v>
      </c>
      <c r="H35" s="37">
        <v>4.17</v>
      </c>
      <c r="I35" s="37">
        <v>3.63</v>
      </c>
      <c r="J35" s="38">
        <v>4.57</v>
      </c>
      <c r="K35" s="22"/>
      <c r="L35" s="22"/>
      <c r="M35" s="22"/>
      <c r="N35" s="22"/>
      <c r="O35" s="22"/>
      <c r="P35" s="22"/>
    </row>
    <row r="36" spans="1:16" ht="39" customHeight="1" x14ac:dyDescent="0.15">
      <c r="A36" s="22"/>
      <c r="B36" s="35"/>
      <c r="C36" s="1244" t="s">
        <v>588</v>
      </c>
      <c r="D36" s="1245"/>
      <c r="E36" s="1246"/>
      <c r="F36" s="36">
        <v>1.23</v>
      </c>
      <c r="G36" s="37">
        <v>1.83</v>
      </c>
      <c r="H36" s="37">
        <v>0.81</v>
      </c>
      <c r="I36" s="37">
        <v>0.71</v>
      </c>
      <c r="J36" s="38">
        <v>1.05</v>
      </c>
      <c r="K36" s="22"/>
      <c r="L36" s="22"/>
      <c r="M36" s="22"/>
      <c r="N36" s="22"/>
      <c r="O36" s="22"/>
      <c r="P36" s="22"/>
    </row>
    <row r="37" spans="1:16" ht="39" customHeight="1" x14ac:dyDescent="0.15">
      <c r="A37" s="22"/>
      <c r="B37" s="35"/>
      <c r="C37" s="1244" t="s">
        <v>589</v>
      </c>
      <c r="D37" s="1245"/>
      <c r="E37" s="1246"/>
      <c r="F37" s="36">
        <v>0.22</v>
      </c>
      <c r="G37" s="37">
        <v>1.1499999999999999</v>
      </c>
      <c r="H37" s="37">
        <v>1.03</v>
      </c>
      <c r="I37" s="37">
        <v>0.72</v>
      </c>
      <c r="J37" s="38">
        <v>0.79</v>
      </c>
      <c r="K37" s="22"/>
      <c r="L37" s="22"/>
      <c r="M37" s="22"/>
      <c r="N37" s="22"/>
      <c r="O37" s="22"/>
      <c r="P37" s="22"/>
    </row>
    <row r="38" spans="1:16" ht="39" customHeight="1" x14ac:dyDescent="0.15">
      <c r="A38" s="22"/>
      <c r="B38" s="35"/>
      <c r="C38" s="1244" t="s">
        <v>590</v>
      </c>
      <c r="D38" s="1245"/>
      <c r="E38" s="1246"/>
      <c r="F38" s="36">
        <v>0.93</v>
      </c>
      <c r="G38" s="37">
        <v>0.96</v>
      </c>
      <c r="H38" s="37">
        <v>0.98</v>
      </c>
      <c r="I38" s="37">
        <v>0.87</v>
      </c>
      <c r="J38" s="38">
        <v>0.56000000000000005</v>
      </c>
      <c r="K38" s="22"/>
      <c r="L38" s="22"/>
      <c r="M38" s="22"/>
      <c r="N38" s="22"/>
      <c r="O38" s="22"/>
      <c r="P38" s="22"/>
    </row>
    <row r="39" spans="1:16" ht="39" customHeight="1" x14ac:dyDescent="0.15">
      <c r="A39" s="22"/>
      <c r="B39" s="35"/>
      <c r="C39" s="1244" t="s">
        <v>591</v>
      </c>
      <c r="D39" s="1245"/>
      <c r="E39" s="1246"/>
      <c r="F39" s="36" t="s">
        <v>551</v>
      </c>
      <c r="G39" s="37" t="s">
        <v>551</v>
      </c>
      <c r="H39" s="37" t="s">
        <v>551</v>
      </c>
      <c r="I39" s="37" t="s">
        <v>551</v>
      </c>
      <c r="J39" s="38">
        <v>0.25</v>
      </c>
      <c r="K39" s="22"/>
      <c r="L39" s="22"/>
      <c r="M39" s="22"/>
      <c r="N39" s="22"/>
      <c r="O39" s="22"/>
      <c r="P39" s="22"/>
    </row>
    <row r="40" spans="1:16" ht="39" customHeight="1" x14ac:dyDescent="0.15">
      <c r="A40" s="22"/>
      <c r="B40" s="35"/>
      <c r="C40" s="1244" t="s">
        <v>592</v>
      </c>
      <c r="D40" s="1245"/>
      <c r="E40" s="1246"/>
      <c r="F40" s="36">
        <v>0.01</v>
      </c>
      <c r="G40" s="37">
        <v>0.04</v>
      </c>
      <c r="H40" s="37">
        <v>0.09</v>
      </c>
      <c r="I40" s="37">
        <v>0.14000000000000001</v>
      </c>
      <c r="J40" s="38">
        <v>0.18</v>
      </c>
      <c r="K40" s="22"/>
      <c r="L40" s="22"/>
      <c r="M40" s="22"/>
      <c r="N40" s="22"/>
      <c r="O40" s="22"/>
      <c r="P40" s="22"/>
    </row>
    <row r="41" spans="1:16" ht="39" customHeight="1" x14ac:dyDescent="0.15">
      <c r="A41" s="22"/>
      <c r="B41" s="35"/>
      <c r="C41" s="1244" t="s">
        <v>593</v>
      </c>
      <c r="D41" s="1245"/>
      <c r="E41" s="1246"/>
      <c r="F41" s="36">
        <v>0.1</v>
      </c>
      <c r="G41" s="37">
        <v>0.15</v>
      </c>
      <c r="H41" s="37">
        <v>0.09</v>
      </c>
      <c r="I41" s="37">
        <v>0.14000000000000001</v>
      </c>
      <c r="J41" s="38">
        <v>0.11</v>
      </c>
      <c r="K41" s="22"/>
      <c r="L41" s="22"/>
      <c r="M41" s="22"/>
      <c r="N41" s="22"/>
      <c r="O41" s="22"/>
      <c r="P41" s="22"/>
    </row>
    <row r="42" spans="1:16" ht="39" customHeight="1" x14ac:dyDescent="0.15">
      <c r="A42" s="22"/>
      <c r="B42" s="39"/>
      <c r="C42" s="1244" t="s">
        <v>594</v>
      </c>
      <c r="D42" s="1245"/>
      <c r="E42" s="1246"/>
      <c r="F42" s="36" t="s">
        <v>551</v>
      </c>
      <c r="G42" s="37" t="s">
        <v>551</v>
      </c>
      <c r="H42" s="37" t="s">
        <v>551</v>
      </c>
      <c r="I42" s="37" t="s">
        <v>551</v>
      </c>
      <c r="J42" s="38" t="s">
        <v>551</v>
      </c>
      <c r="K42" s="22"/>
      <c r="L42" s="22"/>
      <c r="M42" s="22"/>
      <c r="N42" s="22"/>
      <c r="O42" s="22"/>
      <c r="P42" s="22"/>
    </row>
    <row r="43" spans="1:16" ht="39" customHeight="1" thickBot="1" x14ac:dyDescent="0.2">
      <c r="A43" s="22"/>
      <c r="B43" s="40"/>
      <c r="C43" s="1247" t="s">
        <v>595</v>
      </c>
      <c r="D43" s="1248"/>
      <c r="E43" s="1249"/>
      <c r="F43" s="41">
        <v>0.44</v>
      </c>
      <c r="G43" s="42">
        <v>0.34</v>
      </c>
      <c r="H43" s="42">
        <v>0.26</v>
      </c>
      <c r="I43" s="42">
        <v>0.4</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Ycgzw5Cw1aMbG8hN9QrFkDMvAq2Q2TH1yyABWFzjKvGEHg8Z/5jMZsE5Gr/k0ASJMhO9ObgeeN6mK4su5IAYw==" saltValue="0n9as33qQ+ABkCSYB/rT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34" zoomScale="85" zoomScaleNormal="85" zoomScaleSheetLayoutView="55" workbookViewId="0">
      <selection activeCell="V17" sqref="V17:Z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8368</v>
      </c>
      <c r="L45" s="60">
        <v>8907</v>
      </c>
      <c r="M45" s="60">
        <v>8942</v>
      </c>
      <c r="N45" s="60">
        <v>9036</v>
      </c>
      <c r="O45" s="61">
        <v>9276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551</v>
      </c>
      <c r="L46" s="64" t="s">
        <v>551</v>
      </c>
      <c r="M46" s="64" t="s">
        <v>551</v>
      </c>
      <c r="N46" s="64" t="s">
        <v>551</v>
      </c>
      <c r="O46" s="65" t="s">
        <v>551</v>
      </c>
      <c r="P46" s="48"/>
      <c r="Q46" s="48"/>
      <c r="R46" s="48"/>
      <c r="S46" s="48"/>
      <c r="T46" s="48"/>
      <c r="U46" s="48"/>
    </row>
    <row r="47" spans="1:21" ht="30.75" customHeight="1" x14ac:dyDescent="0.15">
      <c r="A47" s="48"/>
      <c r="B47" s="1272"/>
      <c r="C47" s="1273"/>
      <c r="D47" s="62"/>
      <c r="E47" s="1254" t="s">
        <v>14</v>
      </c>
      <c r="F47" s="1254"/>
      <c r="G47" s="1254"/>
      <c r="H47" s="1254"/>
      <c r="I47" s="1254"/>
      <c r="J47" s="1255"/>
      <c r="K47" s="63">
        <v>99</v>
      </c>
      <c r="L47" s="64">
        <v>99</v>
      </c>
      <c r="M47" s="64">
        <v>99</v>
      </c>
      <c r="N47" s="64">
        <v>99</v>
      </c>
      <c r="O47" s="65">
        <v>31</v>
      </c>
      <c r="P47" s="48"/>
      <c r="Q47" s="48"/>
      <c r="R47" s="48"/>
      <c r="S47" s="48"/>
      <c r="T47" s="48"/>
      <c r="U47" s="48"/>
    </row>
    <row r="48" spans="1:21" ht="30.75" customHeight="1" x14ac:dyDescent="0.15">
      <c r="A48" s="48"/>
      <c r="B48" s="1272"/>
      <c r="C48" s="1273"/>
      <c r="D48" s="62"/>
      <c r="E48" s="1254" t="s">
        <v>15</v>
      </c>
      <c r="F48" s="1254"/>
      <c r="G48" s="1254"/>
      <c r="H48" s="1254"/>
      <c r="I48" s="1254"/>
      <c r="J48" s="1255"/>
      <c r="K48" s="63">
        <v>3925</v>
      </c>
      <c r="L48" s="64">
        <v>3956</v>
      </c>
      <c r="M48" s="64">
        <v>3986</v>
      </c>
      <c r="N48" s="64">
        <v>3994</v>
      </c>
      <c r="O48" s="65">
        <v>3338</v>
      </c>
      <c r="P48" s="48"/>
      <c r="Q48" s="48"/>
      <c r="R48" s="48"/>
      <c r="S48" s="48"/>
      <c r="T48" s="48"/>
      <c r="U48" s="48"/>
    </row>
    <row r="49" spans="1:21" ht="30.75" customHeight="1" x14ac:dyDescent="0.15">
      <c r="A49" s="48"/>
      <c r="B49" s="1272"/>
      <c r="C49" s="1273"/>
      <c r="D49" s="62"/>
      <c r="E49" s="1254" t="s">
        <v>16</v>
      </c>
      <c r="F49" s="1254"/>
      <c r="G49" s="1254"/>
      <c r="H49" s="1254"/>
      <c r="I49" s="1254"/>
      <c r="J49" s="1255"/>
      <c r="K49" s="63">
        <v>371</v>
      </c>
      <c r="L49" s="64">
        <v>414</v>
      </c>
      <c r="M49" s="64">
        <v>413</v>
      </c>
      <c r="N49" s="64">
        <v>400</v>
      </c>
      <c r="O49" s="65">
        <v>376</v>
      </c>
      <c r="P49" s="48"/>
      <c r="Q49" s="48"/>
      <c r="R49" s="48"/>
      <c r="S49" s="48"/>
      <c r="T49" s="48"/>
      <c r="U49" s="48"/>
    </row>
    <row r="50" spans="1:21" ht="30.75" customHeight="1" x14ac:dyDescent="0.15">
      <c r="A50" s="48"/>
      <c r="B50" s="1272"/>
      <c r="C50" s="1273"/>
      <c r="D50" s="62"/>
      <c r="E50" s="1254" t="s">
        <v>17</v>
      </c>
      <c r="F50" s="1254"/>
      <c r="G50" s="1254"/>
      <c r="H50" s="1254"/>
      <c r="I50" s="1254"/>
      <c r="J50" s="1255"/>
      <c r="K50" s="63">
        <v>180</v>
      </c>
      <c r="L50" s="64">
        <v>180</v>
      </c>
      <c r="M50" s="64">
        <v>180</v>
      </c>
      <c r="N50" s="64">
        <v>81</v>
      </c>
      <c r="O50" s="65">
        <v>81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1</v>
      </c>
      <c r="M51" s="64">
        <v>0</v>
      </c>
      <c r="N51" s="64">
        <v>0</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9243</v>
      </c>
      <c r="L52" s="64">
        <v>9702</v>
      </c>
      <c r="M52" s="64">
        <v>9189</v>
      </c>
      <c r="N52" s="64">
        <v>9085</v>
      </c>
      <c r="O52" s="65">
        <v>9438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3700</v>
      </c>
      <c r="L53" s="69">
        <v>3855</v>
      </c>
      <c r="M53" s="69">
        <v>4431</v>
      </c>
      <c r="N53" s="69">
        <v>4525</v>
      </c>
      <c r="O53" s="70">
        <v>3665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0" t="s">
        <v>25</v>
      </c>
      <c r="C57" s="1261"/>
      <c r="D57" s="1264" t="s">
        <v>26</v>
      </c>
      <c r="E57" s="1265"/>
      <c r="F57" s="1265"/>
      <c r="G57" s="1265"/>
      <c r="H57" s="1265"/>
      <c r="I57" s="1265"/>
      <c r="J57" s="1266"/>
      <c r="K57" s="83">
        <v>4505</v>
      </c>
      <c r="L57" s="84">
        <v>4155</v>
      </c>
      <c r="M57" s="84">
        <v>4117</v>
      </c>
      <c r="N57" s="84">
        <v>3439</v>
      </c>
      <c r="O57" s="85">
        <v>2512</v>
      </c>
    </row>
    <row r="58" spans="1:21" ht="31.5" customHeight="1" thickBot="1" x14ac:dyDescent="0.2">
      <c r="B58" s="1262"/>
      <c r="C58" s="1263"/>
      <c r="D58" s="1267" t="s">
        <v>27</v>
      </c>
      <c r="E58" s="1268"/>
      <c r="F58" s="1268"/>
      <c r="G58" s="1268"/>
      <c r="H58" s="1268"/>
      <c r="I58" s="1268"/>
      <c r="J58" s="1269"/>
      <c r="K58" s="86">
        <v>891</v>
      </c>
      <c r="L58" s="87">
        <v>990</v>
      </c>
      <c r="M58" s="87">
        <v>338</v>
      </c>
      <c r="N58" s="87">
        <v>369</v>
      </c>
      <c r="O58" s="88">
        <v>400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XycS1vmZn5GDm0mO/onsYFOnxsNo556S8eq4u2U25l2MAvP1ZUrO+6STBoYFBM0GoykJfpm1uthRVRifPbkTg==" saltValue="OBWG4EWMjMiZ0WdIarSI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M45" sqref="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90" t="s">
        <v>30</v>
      </c>
      <c r="C41" s="1291"/>
      <c r="D41" s="102"/>
      <c r="E41" s="1292" t="s">
        <v>31</v>
      </c>
      <c r="F41" s="1292"/>
      <c r="G41" s="1292"/>
      <c r="H41" s="1293"/>
      <c r="I41" s="103">
        <v>106220</v>
      </c>
      <c r="J41" s="104">
        <v>109642</v>
      </c>
      <c r="K41" s="104">
        <v>114252</v>
      </c>
      <c r="L41" s="104">
        <v>118144</v>
      </c>
      <c r="M41" s="105">
        <v>123834</v>
      </c>
    </row>
    <row r="42" spans="2:13" ht="27.75" customHeight="1" x14ac:dyDescent="0.15">
      <c r="B42" s="1280"/>
      <c r="C42" s="1281"/>
      <c r="D42" s="106"/>
      <c r="E42" s="1284" t="s">
        <v>32</v>
      </c>
      <c r="F42" s="1284"/>
      <c r="G42" s="1284"/>
      <c r="H42" s="1285"/>
      <c r="I42" s="107">
        <v>712</v>
      </c>
      <c r="J42" s="108">
        <v>561</v>
      </c>
      <c r="K42" s="108">
        <v>405</v>
      </c>
      <c r="L42" s="108">
        <v>341</v>
      </c>
      <c r="M42" s="109">
        <v>310</v>
      </c>
    </row>
    <row r="43" spans="2:13" ht="27.75" customHeight="1" x14ac:dyDescent="0.15">
      <c r="B43" s="1280"/>
      <c r="C43" s="1281"/>
      <c r="D43" s="106"/>
      <c r="E43" s="1284" t="s">
        <v>33</v>
      </c>
      <c r="F43" s="1284"/>
      <c r="G43" s="1284"/>
      <c r="H43" s="1285"/>
      <c r="I43" s="107">
        <v>51271</v>
      </c>
      <c r="J43" s="108">
        <v>48351</v>
      </c>
      <c r="K43" s="108">
        <v>46118</v>
      </c>
      <c r="L43" s="108">
        <v>44113</v>
      </c>
      <c r="M43" s="109">
        <v>40350</v>
      </c>
    </row>
    <row r="44" spans="2:13" ht="27.75" customHeight="1" x14ac:dyDescent="0.15">
      <c r="B44" s="1280"/>
      <c r="C44" s="1281"/>
      <c r="D44" s="106"/>
      <c r="E44" s="1284" t="s">
        <v>34</v>
      </c>
      <c r="F44" s="1284"/>
      <c r="G44" s="1284"/>
      <c r="H44" s="1285"/>
      <c r="I44" s="107">
        <v>4085</v>
      </c>
      <c r="J44" s="108">
        <v>4059</v>
      </c>
      <c r="K44" s="108">
        <v>4342</v>
      </c>
      <c r="L44" s="108">
        <v>4320</v>
      </c>
      <c r="M44" s="109">
        <v>4555</v>
      </c>
    </row>
    <row r="45" spans="2:13" ht="27.75" customHeight="1" x14ac:dyDescent="0.15">
      <c r="B45" s="1280"/>
      <c r="C45" s="1281"/>
      <c r="D45" s="106"/>
      <c r="E45" s="1284" t="s">
        <v>35</v>
      </c>
      <c r="F45" s="1284"/>
      <c r="G45" s="1284"/>
      <c r="H45" s="1285"/>
      <c r="I45" s="107">
        <v>9210</v>
      </c>
      <c r="J45" s="108">
        <v>9183</v>
      </c>
      <c r="K45" s="108">
        <v>8776</v>
      </c>
      <c r="L45" s="108">
        <v>8675</v>
      </c>
      <c r="M45" s="109">
        <v>8815</v>
      </c>
    </row>
    <row r="46" spans="2:13" ht="27.75" customHeight="1" x14ac:dyDescent="0.15">
      <c r="B46" s="1280"/>
      <c r="C46" s="1281"/>
      <c r="D46" s="110"/>
      <c r="E46" s="1284" t="s">
        <v>36</v>
      </c>
      <c r="F46" s="1284"/>
      <c r="G46" s="1284"/>
      <c r="H46" s="1285"/>
      <c r="I46" s="107">
        <v>2</v>
      </c>
      <c r="J46" s="108" t="s">
        <v>551</v>
      </c>
      <c r="K46" s="108" t="s">
        <v>551</v>
      </c>
      <c r="L46" s="108" t="s">
        <v>551</v>
      </c>
      <c r="M46" s="109" t="s">
        <v>551</v>
      </c>
    </row>
    <row r="47" spans="2:13" ht="27.75" customHeight="1" x14ac:dyDescent="0.15">
      <c r="B47" s="1280"/>
      <c r="C47" s="1281"/>
      <c r="D47" s="111"/>
      <c r="E47" s="1294" t="s">
        <v>37</v>
      </c>
      <c r="F47" s="1295"/>
      <c r="G47" s="1295"/>
      <c r="H47" s="1296"/>
      <c r="I47" s="107" t="s">
        <v>551</v>
      </c>
      <c r="J47" s="108" t="s">
        <v>551</v>
      </c>
      <c r="K47" s="108" t="s">
        <v>551</v>
      </c>
      <c r="L47" s="108" t="s">
        <v>551</v>
      </c>
      <c r="M47" s="109" t="s">
        <v>551</v>
      </c>
    </row>
    <row r="48" spans="2:13" ht="27.75" customHeight="1" x14ac:dyDescent="0.15">
      <c r="B48" s="1280"/>
      <c r="C48" s="1281"/>
      <c r="D48" s="106"/>
      <c r="E48" s="1284" t="s">
        <v>38</v>
      </c>
      <c r="F48" s="1284"/>
      <c r="G48" s="1284"/>
      <c r="H48" s="1285"/>
      <c r="I48" s="107" t="s">
        <v>551</v>
      </c>
      <c r="J48" s="108" t="s">
        <v>551</v>
      </c>
      <c r="K48" s="108" t="s">
        <v>551</v>
      </c>
      <c r="L48" s="108" t="s">
        <v>551</v>
      </c>
      <c r="M48" s="109" t="s">
        <v>551</v>
      </c>
    </row>
    <row r="49" spans="2:13" ht="27.75" customHeight="1" x14ac:dyDescent="0.15">
      <c r="B49" s="1282"/>
      <c r="C49" s="1283"/>
      <c r="D49" s="106"/>
      <c r="E49" s="1284" t="s">
        <v>39</v>
      </c>
      <c r="F49" s="1284"/>
      <c r="G49" s="1284"/>
      <c r="H49" s="1285"/>
      <c r="I49" s="107" t="s">
        <v>551</v>
      </c>
      <c r="J49" s="108" t="s">
        <v>551</v>
      </c>
      <c r="K49" s="108" t="s">
        <v>551</v>
      </c>
      <c r="L49" s="108" t="s">
        <v>551</v>
      </c>
      <c r="M49" s="109" t="s">
        <v>551</v>
      </c>
    </row>
    <row r="50" spans="2:13" ht="27.75" customHeight="1" x14ac:dyDescent="0.15">
      <c r="B50" s="1278" t="s">
        <v>40</v>
      </c>
      <c r="C50" s="1279"/>
      <c r="D50" s="112"/>
      <c r="E50" s="1284" t="s">
        <v>41</v>
      </c>
      <c r="F50" s="1284"/>
      <c r="G50" s="1284"/>
      <c r="H50" s="1285"/>
      <c r="I50" s="107">
        <v>11495</v>
      </c>
      <c r="J50" s="108">
        <v>12536</v>
      </c>
      <c r="K50" s="108">
        <v>14238</v>
      </c>
      <c r="L50" s="108">
        <v>14666</v>
      </c>
      <c r="M50" s="109">
        <v>14788</v>
      </c>
    </row>
    <row r="51" spans="2:13" ht="27.75" customHeight="1" x14ac:dyDescent="0.15">
      <c r="B51" s="1280"/>
      <c r="C51" s="1281"/>
      <c r="D51" s="106"/>
      <c r="E51" s="1284" t="s">
        <v>42</v>
      </c>
      <c r="F51" s="1284"/>
      <c r="G51" s="1284"/>
      <c r="H51" s="1285"/>
      <c r="I51" s="107">
        <v>3514</v>
      </c>
      <c r="J51" s="108">
        <v>2848</v>
      </c>
      <c r="K51" s="108">
        <v>2768</v>
      </c>
      <c r="L51" s="108">
        <v>2641</v>
      </c>
      <c r="M51" s="109">
        <v>2019</v>
      </c>
    </row>
    <row r="52" spans="2:13" ht="27.75" customHeight="1" x14ac:dyDescent="0.15">
      <c r="B52" s="1282"/>
      <c r="C52" s="1283"/>
      <c r="D52" s="106"/>
      <c r="E52" s="1284" t="s">
        <v>43</v>
      </c>
      <c r="F52" s="1284"/>
      <c r="G52" s="1284"/>
      <c r="H52" s="1285"/>
      <c r="I52" s="107">
        <v>103378</v>
      </c>
      <c r="J52" s="108">
        <v>102259</v>
      </c>
      <c r="K52" s="108">
        <v>101356</v>
      </c>
      <c r="L52" s="108">
        <v>103320</v>
      </c>
      <c r="M52" s="109">
        <v>105556</v>
      </c>
    </row>
    <row r="53" spans="2:13" ht="27.75" customHeight="1" thickBot="1" x14ac:dyDescent="0.2">
      <c r="B53" s="1286" t="s">
        <v>44</v>
      </c>
      <c r="C53" s="1287"/>
      <c r="D53" s="113"/>
      <c r="E53" s="1288" t="s">
        <v>45</v>
      </c>
      <c r="F53" s="1288"/>
      <c r="G53" s="1288"/>
      <c r="H53" s="1289"/>
      <c r="I53" s="114">
        <v>53112</v>
      </c>
      <c r="J53" s="115">
        <v>54153</v>
      </c>
      <c r="K53" s="115">
        <v>55531</v>
      </c>
      <c r="L53" s="115">
        <v>54966</v>
      </c>
      <c r="M53" s="116">
        <v>55502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TAnWu3q92nv/+yg9uKpLS3qImxACudlJ+SncotYkO5Cpu3Ky64MDCJALzGcGWjgEP4PcMBa6C/DOjIQ+TZpRw==" saltValue="dCMssfLBXSRkTCXwmEVj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5" t="s">
        <v>48</v>
      </c>
      <c r="D55" s="1305"/>
      <c r="E55" s="1306"/>
      <c r="F55" s="128">
        <v>2691</v>
      </c>
      <c r="G55" s="128">
        <v>2822</v>
      </c>
      <c r="H55" s="129">
        <v>2497</v>
      </c>
    </row>
    <row r="56" spans="2:8" ht="52.5" customHeight="1" x14ac:dyDescent="0.15">
      <c r="B56" s="130"/>
      <c r="C56" s="1307" t="s">
        <v>49</v>
      </c>
      <c r="D56" s="1307"/>
      <c r="E56" s="1308"/>
      <c r="F56" s="131">
        <v>3439</v>
      </c>
      <c r="G56" s="131">
        <v>2512</v>
      </c>
      <c r="H56" s="132">
        <v>2514</v>
      </c>
    </row>
    <row r="57" spans="2:8" ht="53.25" customHeight="1" x14ac:dyDescent="0.15">
      <c r="B57" s="130"/>
      <c r="C57" s="1309" t="s">
        <v>50</v>
      </c>
      <c r="D57" s="1309"/>
      <c r="E57" s="1310"/>
      <c r="F57" s="133">
        <v>7786</v>
      </c>
      <c r="G57" s="133">
        <v>8410</v>
      </c>
      <c r="H57" s="134">
        <v>8251</v>
      </c>
    </row>
    <row r="58" spans="2:8" ht="45.75" customHeight="1" x14ac:dyDescent="0.15">
      <c r="B58" s="135"/>
      <c r="C58" s="1297" t="s">
        <v>622</v>
      </c>
      <c r="D58" s="1298"/>
      <c r="E58" s="1299"/>
      <c r="F58" s="136">
        <v>2779</v>
      </c>
      <c r="G58" s="136">
        <v>3896</v>
      </c>
      <c r="H58" s="137">
        <v>3891</v>
      </c>
    </row>
    <row r="59" spans="2:8" ht="45.75" customHeight="1" x14ac:dyDescent="0.15">
      <c r="B59" s="135"/>
      <c r="C59" s="1297" t="s">
        <v>623</v>
      </c>
      <c r="D59" s="1298"/>
      <c r="E59" s="1299"/>
      <c r="F59" s="136">
        <v>2505</v>
      </c>
      <c r="G59" s="136">
        <v>2155</v>
      </c>
      <c r="H59" s="137">
        <v>2081</v>
      </c>
    </row>
    <row r="60" spans="2:8" ht="45.75" customHeight="1" x14ac:dyDescent="0.15">
      <c r="B60" s="135"/>
      <c r="C60" s="1297" t="s">
        <v>624</v>
      </c>
      <c r="D60" s="1298"/>
      <c r="E60" s="1299"/>
      <c r="F60" s="136">
        <v>489</v>
      </c>
      <c r="G60" s="136">
        <v>439</v>
      </c>
      <c r="H60" s="137">
        <v>439</v>
      </c>
    </row>
    <row r="61" spans="2:8" ht="45.75" customHeight="1" x14ac:dyDescent="0.15">
      <c r="B61" s="135"/>
      <c r="C61" s="1297" t="s">
        <v>625</v>
      </c>
      <c r="D61" s="1298"/>
      <c r="E61" s="1299"/>
      <c r="F61" s="136">
        <v>336</v>
      </c>
      <c r="G61" s="136">
        <v>363</v>
      </c>
      <c r="H61" s="137">
        <v>400</v>
      </c>
    </row>
    <row r="62" spans="2:8" ht="45.75" customHeight="1" thickBot="1" x14ac:dyDescent="0.2">
      <c r="B62" s="138"/>
      <c r="C62" s="1300" t="s">
        <v>626</v>
      </c>
      <c r="D62" s="1301"/>
      <c r="E62" s="1302"/>
      <c r="F62" s="139">
        <v>386</v>
      </c>
      <c r="G62" s="139">
        <v>370</v>
      </c>
      <c r="H62" s="140">
        <v>350</v>
      </c>
    </row>
    <row r="63" spans="2:8" ht="52.5" customHeight="1" thickBot="1" x14ac:dyDescent="0.2">
      <c r="B63" s="141"/>
      <c r="C63" s="1303" t="s">
        <v>51</v>
      </c>
      <c r="D63" s="1303"/>
      <c r="E63" s="1304"/>
      <c r="F63" s="142">
        <v>13916</v>
      </c>
      <c r="G63" s="142">
        <v>13744</v>
      </c>
      <c r="H63" s="143">
        <v>13261</v>
      </c>
    </row>
    <row r="64" spans="2:8" ht="15" customHeight="1" x14ac:dyDescent="0.15"/>
  </sheetData>
  <sheetProtection algorithmName="SHA-512" hashValue="PFTMz1qA9NAdPEKEh5WbJu1UXvpbiXQpGFyODeHRF0UKEff2lEJToZ/y117E+GAGh6NdFW1J/OA/OpLVNddMIg==" saltValue="QUv5KXsi7QQ6oKewg0RZ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640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640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635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638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633</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578</v>
      </c>
      <c r="BQ50" s="1313"/>
      <c r="BR50" s="1313"/>
      <c r="BS50" s="1313"/>
      <c r="BT50" s="1313"/>
      <c r="BU50" s="1313"/>
      <c r="BV50" s="1313"/>
      <c r="BW50" s="1313"/>
      <c r="BX50" s="1313" t="s">
        <v>579</v>
      </c>
      <c r="BY50" s="1313"/>
      <c r="BZ50" s="1313"/>
      <c r="CA50" s="1313"/>
      <c r="CB50" s="1313"/>
      <c r="CC50" s="1313"/>
      <c r="CD50" s="1313"/>
      <c r="CE50" s="1313"/>
      <c r="CF50" s="1313" t="s">
        <v>580</v>
      </c>
      <c r="CG50" s="1313"/>
      <c r="CH50" s="1313"/>
      <c r="CI50" s="1313"/>
      <c r="CJ50" s="1313"/>
      <c r="CK50" s="1313"/>
      <c r="CL50" s="1313"/>
      <c r="CM50" s="1313"/>
      <c r="CN50" s="1313" t="s">
        <v>581</v>
      </c>
      <c r="CO50" s="1313"/>
      <c r="CP50" s="1313"/>
      <c r="CQ50" s="1313"/>
      <c r="CR50" s="1313"/>
      <c r="CS50" s="1313"/>
      <c r="CT50" s="1313"/>
      <c r="CU50" s="1313"/>
      <c r="CV50" s="1313" t="s">
        <v>582</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632</v>
      </c>
      <c r="AO51" s="1314"/>
      <c r="AP51" s="1314"/>
      <c r="AQ51" s="1314"/>
      <c r="AR51" s="1314"/>
      <c r="AS51" s="1314"/>
      <c r="AT51" s="1314"/>
      <c r="AU51" s="1314"/>
      <c r="AV51" s="1314"/>
      <c r="AW51" s="1314"/>
      <c r="AX51" s="1314"/>
      <c r="AY51" s="1314"/>
      <c r="AZ51" s="1314"/>
      <c r="BA51" s="1314"/>
      <c r="BB51" s="1314" t="s">
        <v>630</v>
      </c>
      <c r="BC51" s="1314"/>
      <c r="BD51" s="1314"/>
      <c r="BE51" s="1314"/>
      <c r="BF51" s="1314"/>
      <c r="BG51" s="1314"/>
      <c r="BH51" s="1314"/>
      <c r="BI51" s="1314"/>
      <c r="BJ51" s="1314"/>
      <c r="BK51" s="1314"/>
      <c r="BL51" s="1314"/>
      <c r="BM51" s="1314"/>
      <c r="BN51" s="1314"/>
      <c r="BO51" s="1314"/>
      <c r="BP51" s="1311">
        <v>126.7</v>
      </c>
      <c r="BQ51" s="1311"/>
      <c r="BR51" s="1311"/>
      <c r="BS51" s="1311"/>
      <c r="BT51" s="1311"/>
      <c r="BU51" s="1311"/>
      <c r="BV51" s="1311"/>
      <c r="BW51" s="1311"/>
      <c r="BX51" s="1311">
        <v>124.9</v>
      </c>
      <c r="BY51" s="1311"/>
      <c r="BZ51" s="1311"/>
      <c r="CA51" s="1311"/>
      <c r="CB51" s="1311"/>
      <c r="CC51" s="1311"/>
      <c r="CD51" s="1311"/>
      <c r="CE51" s="1311"/>
      <c r="CF51" s="1311">
        <v>128.9</v>
      </c>
      <c r="CG51" s="1311"/>
      <c r="CH51" s="1311"/>
      <c r="CI51" s="1311"/>
      <c r="CJ51" s="1311"/>
      <c r="CK51" s="1311"/>
      <c r="CL51" s="1311"/>
      <c r="CM51" s="1311"/>
      <c r="CN51" s="1311">
        <v>127.4</v>
      </c>
      <c r="CO51" s="1311"/>
      <c r="CP51" s="1311"/>
      <c r="CQ51" s="1311"/>
      <c r="CR51" s="1311"/>
      <c r="CS51" s="1311"/>
      <c r="CT51" s="1311"/>
      <c r="CU51" s="1311"/>
      <c r="CV51" s="1311">
        <v>126</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637</v>
      </c>
      <c r="BC53" s="1314"/>
      <c r="BD53" s="1314"/>
      <c r="BE53" s="1314"/>
      <c r="BF53" s="1314"/>
      <c r="BG53" s="1314"/>
      <c r="BH53" s="1314"/>
      <c r="BI53" s="1314"/>
      <c r="BJ53" s="1314"/>
      <c r="BK53" s="1314"/>
      <c r="BL53" s="1314"/>
      <c r="BM53" s="1314"/>
      <c r="BN53" s="1314"/>
      <c r="BO53" s="1314"/>
      <c r="BP53" s="1311">
        <v>64.599999999999994</v>
      </c>
      <c r="BQ53" s="1311"/>
      <c r="BR53" s="1311"/>
      <c r="BS53" s="1311"/>
      <c r="BT53" s="1311"/>
      <c r="BU53" s="1311"/>
      <c r="BV53" s="1311"/>
      <c r="BW53" s="1311"/>
      <c r="BX53" s="1311">
        <v>64.900000000000006</v>
      </c>
      <c r="BY53" s="1311"/>
      <c r="BZ53" s="1311"/>
      <c r="CA53" s="1311"/>
      <c r="CB53" s="1311"/>
      <c r="CC53" s="1311"/>
      <c r="CD53" s="1311"/>
      <c r="CE53" s="1311"/>
      <c r="CF53" s="1311">
        <v>65.3</v>
      </c>
      <c r="CG53" s="1311"/>
      <c r="CH53" s="1311"/>
      <c r="CI53" s="1311"/>
      <c r="CJ53" s="1311"/>
      <c r="CK53" s="1311"/>
      <c r="CL53" s="1311"/>
      <c r="CM53" s="1311"/>
      <c r="CN53" s="1311">
        <v>65</v>
      </c>
      <c r="CO53" s="1311"/>
      <c r="CP53" s="1311"/>
      <c r="CQ53" s="1311"/>
      <c r="CR53" s="1311"/>
      <c r="CS53" s="1311"/>
      <c r="CT53" s="1311"/>
      <c r="CU53" s="1311"/>
      <c r="CV53" s="1311">
        <v>63.6</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631</v>
      </c>
      <c r="AO55" s="1313"/>
      <c r="AP55" s="1313"/>
      <c r="AQ55" s="1313"/>
      <c r="AR55" s="1313"/>
      <c r="AS55" s="1313"/>
      <c r="AT55" s="1313"/>
      <c r="AU55" s="1313"/>
      <c r="AV55" s="1313"/>
      <c r="AW55" s="1313"/>
      <c r="AX55" s="1313"/>
      <c r="AY55" s="1313"/>
      <c r="AZ55" s="1313"/>
      <c r="BA55" s="1313"/>
      <c r="BB55" s="1314" t="s">
        <v>630</v>
      </c>
      <c r="BC55" s="1314"/>
      <c r="BD55" s="1314"/>
      <c r="BE55" s="1314"/>
      <c r="BF55" s="1314"/>
      <c r="BG55" s="1314"/>
      <c r="BH55" s="1314"/>
      <c r="BI55" s="1314"/>
      <c r="BJ55" s="1314"/>
      <c r="BK55" s="1314"/>
      <c r="BL55" s="1314"/>
      <c r="BM55" s="1314"/>
      <c r="BN55" s="1314"/>
      <c r="BO55" s="1314"/>
      <c r="BP55" s="1311">
        <v>38.9</v>
      </c>
      <c r="BQ55" s="1311"/>
      <c r="BR55" s="1311"/>
      <c r="BS55" s="1311"/>
      <c r="BT55" s="1311"/>
      <c r="BU55" s="1311"/>
      <c r="BV55" s="1311"/>
      <c r="BW55" s="1311"/>
      <c r="BX55" s="1311">
        <v>37.6</v>
      </c>
      <c r="BY55" s="1311"/>
      <c r="BZ55" s="1311"/>
      <c r="CA55" s="1311"/>
      <c r="CB55" s="1311"/>
      <c r="CC55" s="1311"/>
      <c r="CD55" s="1311"/>
      <c r="CE55" s="1311"/>
      <c r="CF55" s="1311">
        <v>34</v>
      </c>
      <c r="CG55" s="1311"/>
      <c r="CH55" s="1311"/>
      <c r="CI55" s="1311"/>
      <c r="CJ55" s="1311"/>
      <c r="CK55" s="1311"/>
      <c r="CL55" s="1311"/>
      <c r="CM55" s="1311"/>
      <c r="CN55" s="1311">
        <v>33.9</v>
      </c>
      <c r="CO55" s="1311"/>
      <c r="CP55" s="1311"/>
      <c r="CQ55" s="1311"/>
      <c r="CR55" s="1311"/>
      <c r="CS55" s="1311"/>
      <c r="CT55" s="1311"/>
      <c r="CU55" s="1311"/>
      <c r="CV55" s="1311">
        <v>31.5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637</v>
      </c>
      <c r="BC57" s="1314"/>
      <c r="BD57" s="1314"/>
      <c r="BE57" s="1314"/>
      <c r="BF57" s="1314"/>
      <c r="BG57" s="1314"/>
      <c r="BH57" s="1314"/>
      <c r="BI57" s="1314"/>
      <c r="BJ57" s="1314"/>
      <c r="BK57" s="1314"/>
      <c r="BL57" s="1314"/>
      <c r="BM57" s="1314"/>
      <c r="BN57" s="1314"/>
      <c r="BO57" s="1314"/>
      <c r="BP57" s="1311">
        <v>59.3</v>
      </c>
      <c r="BQ57" s="1311"/>
      <c r="BR57" s="1311"/>
      <c r="BS57" s="1311"/>
      <c r="BT57" s="1311"/>
      <c r="BU57" s="1311"/>
      <c r="BV57" s="1311"/>
      <c r="BW57" s="1311"/>
      <c r="BX57" s="1311">
        <v>60</v>
      </c>
      <c r="BY57" s="1311"/>
      <c r="BZ57" s="1311"/>
      <c r="CA57" s="1311"/>
      <c r="CB57" s="1311"/>
      <c r="CC57" s="1311"/>
      <c r="CD57" s="1311"/>
      <c r="CE57" s="1311"/>
      <c r="CF57" s="1311">
        <v>61.1</v>
      </c>
      <c r="CG57" s="1311"/>
      <c r="CH57" s="1311"/>
      <c r="CI57" s="1311"/>
      <c r="CJ57" s="1311"/>
      <c r="CK57" s="1311"/>
      <c r="CL57" s="1311"/>
      <c r="CM57" s="1311"/>
      <c r="CN57" s="1311">
        <v>61.9</v>
      </c>
      <c r="CO57" s="1311"/>
      <c r="CP57" s="1311"/>
      <c r="CQ57" s="1311"/>
      <c r="CR57" s="1311"/>
      <c r="CS57" s="1311"/>
      <c r="CT57" s="1311"/>
      <c r="CU57" s="1311"/>
      <c r="CV57" s="1311">
        <v>62.6</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636</v>
      </c>
    </row>
    <row r="64" spans="1:109" ht="13.5" x14ac:dyDescent="0.15">
      <c r="B64" s="389"/>
      <c r="G64" s="405"/>
      <c r="I64" s="407"/>
      <c r="J64" s="407"/>
      <c r="K64" s="407"/>
      <c r="L64" s="407"/>
      <c r="M64" s="407"/>
      <c r="N64" s="406"/>
      <c r="AM64" s="405"/>
      <c r="AN64" s="405" t="s">
        <v>635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634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633</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578</v>
      </c>
      <c r="BQ72" s="1313"/>
      <c r="BR72" s="1313"/>
      <c r="BS72" s="1313"/>
      <c r="BT72" s="1313"/>
      <c r="BU72" s="1313"/>
      <c r="BV72" s="1313"/>
      <c r="BW72" s="1313"/>
      <c r="BX72" s="1313" t="s">
        <v>579</v>
      </c>
      <c r="BY72" s="1313"/>
      <c r="BZ72" s="1313"/>
      <c r="CA72" s="1313"/>
      <c r="CB72" s="1313"/>
      <c r="CC72" s="1313"/>
      <c r="CD72" s="1313"/>
      <c r="CE72" s="1313"/>
      <c r="CF72" s="1313" t="s">
        <v>580</v>
      </c>
      <c r="CG72" s="1313"/>
      <c r="CH72" s="1313"/>
      <c r="CI72" s="1313"/>
      <c r="CJ72" s="1313"/>
      <c r="CK72" s="1313"/>
      <c r="CL72" s="1313"/>
      <c r="CM72" s="1313"/>
      <c r="CN72" s="1313" t="s">
        <v>581</v>
      </c>
      <c r="CO72" s="1313"/>
      <c r="CP72" s="1313"/>
      <c r="CQ72" s="1313"/>
      <c r="CR72" s="1313"/>
      <c r="CS72" s="1313"/>
      <c r="CT72" s="1313"/>
      <c r="CU72" s="1313"/>
      <c r="CV72" s="1313" t="s">
        <v>582</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632</v>
      </c>
      <c r="AO73" s="1314"/>
      <c r="AP73" s="1314"/>
      <c r="AQ73" s="1314"/>
      <c r="AR73" s="1314"/>
      <c r="AS73" s="1314"/>
      <c r="AT73" s="1314"/>
      <c r="AU73" s="1314"/>
      <c r="AV73" s="1314"/>
      <c r="AW73" s="1314"/>
      <c r="AX73" s="1314"/>
      <c r="AY73" s="1314"/>
      <c r="AZ73" s="1314"/>
      <c r="BA73" s="1314"/>
      <c r="BB73" s="1314" t="s">
        <v>630</v>
      </c>
      <c r="BC73" s="1314"/>
      <c r="BD73" s="1314"/>
      <c r="BE73" s="1314"/>
      <c r="BF73" s="1314"/>
      <c r="BG73" s="1314"/>
      <c r="BH73" s="1314"/>
      <c r="BI73" s="1314"/>
      <c r="BJ73" s="1314"/>
      <c r="BK73" s="1314"/>
      <c r="BL73" s="1314"/>
      <c r="BM73" s="1314"/>
      <c r="BN73" s="1314"/>
      <c r="BO73" s="1314"/>
      <c r="BP73" s="1311">
        <v>126.7</v>
      </c>
      <c r="BQ73" s="1311"/>
      <c r="BR73" s="1311"/>
      <c r="BS73" s="1311"/>
      <c r="BT73" s="1311"/>
      <c r="BU73" s="1311"/>
      <c r="BV73" s="1311"/>
      <c r="BW73" s="1311"/>
      <c r="BX73" s="1311">
        <v>124.9</v>
      </c>
      <c r="BY73" s="1311"/>
      <c r="BZ73" s="1311"/>
      <c r="CA73" s="1311"/>
      <c r="CB73" s="1311"/>
      <c r="CC73" s="1311"/>
      <c r="CD73" s="1311"/>
      <c r="CE73" s="1311"/>
      <c r="CF73" s="1311">
        <v>128.9</v>
      </c>
      <c r="CG73" s="1311"/>
      <c r="CH73" s="1311"/>
      <c r="CI73" s="1311"/>
      <c r="CJ73" s="1311"/>
      <c r="CK73" s="1311"/>
      <c r="CL73" s="1311"/>
      <c r="CM73" s="1311"/>
      <c r="CN73" s="1311">
        <v>127.4</v>
      </c>
      <c r="CO73" s="1311"/>
      <c r="CP73" s="1311"/>
      <c r="CQ73" s="1311"/>
      <c r="CR73" s="1311"/>
      <c r="CS73" s="1311"/>
      <c r="CT73" s="1311"/>
      <c r="CU73" s="1311"/>
      <c r="CV73" s="1311">
        <v>126</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629</v>
      </c>
      <c r="BC75" s="1314"/>
      <c r="BD75" s="1314"/>
      <c r="BE75" s="1314"/>
      <c r="BF75" s="1314"/>
      <c r="BG75" s="1314"/>
      <c r="BH75" s="1314"/>
      <c r="BI75" s="1314"/>
      <c r="BJ75" s="1314"/>
      <c r="BK75" s="1314"/>
      <c r="BL75" s="1314"/>
      <c r="BM75" s="1314"/>
      <c r="BN75" s="1314"/>
      <c r="BO75" s="1314"/>
      <c r="BP75" s="1311">
        <v>10.7</v>
      </c>
      <c r="BQ75" s="1311"/>
      <c r="BR75" s="1311"/>
      <c r="BS75" s="1311"/>
      <c r="BT75" s="1311"/>
      <c r="BU75" s="1311"/>
      <c r="BV75" s="1311"/>
      <c r="BW75" s="1311"/>
      <c r="BX75" s="1311">
        <v>9.6</v>
      </c>
      <c r="BY75" s="1311"/>
      <c r="BZ75" s="1311"/>
      <c r="CA75" s="1311"/>
      <c r="CB75" s="1311"/>
      <c r="CC75" s="1311"/>
      <c r="CD75" s="1311"/>
      <c r="CE75" s="1311"/>
      <c r="CF75" s="1311">
        <v>9.3000000000000007</v>
      </c>
      <c r="CG75" s="1311"/>
      <c r="CH75" s="1311"/>
      <c r="CI75" s="1311"/>
      <c r="CJ75" s="1311"/>
      <c r="CK75" s="1311"/>
      <c r="CL75" s="1311"/>
      <c r="CM75" s="1311"/>
      <c r="CN75" s="1311">
        <v>9.8000000000000007</v>
      </c>
      <c r="CO75" s="1311"/>
      <c r="CP75" s="1311"/>
      <c r="CQ75" s="1311"/>
      <c r="CR75" s="1311"/>
      <c r="CS75" s="1311"/>
      <c r="CT75" s="1311"/>
      <c r="CU75" s="1311"/>
      <c r="CV75" s="1311">
        <v>9.5</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631</v>
      </c>
      <c r="AO77" s="1313"/>
      <c r="AP77" s="1313"/>
      <c r="AQ77" s="1313"/>
      <c r="AR77" s="1313"/>
      <c r="AS77" s="1313"/>
      <c r="AT77" s="1313"/>
      <c r="AU77" s="1313"/>
      <c r="AV77" s="1313"/>
      <c r="AW77" s="1313"/>
      <c r="AX77" s="1313"/>
      <c r="AY77" s="1313"/>
      <c r="AZ77" s="1313"/>
      <c r="BA77" s="1313"/>
      <c r="BB77" s="1314" t="s">
        <v>630</v>
      </c>
      <c r="BC77" s="1314"/>
      <c r="BD77" s="1314"/>
      <c r="BE77" s="1314"/>
      <c r="BF77" s="1314"/>
      <c r="BG77" s="1314"/>
      <c r="BH77" s="1314"/>
      <c r="BI77" s="1314"/>
      <c r="BJ77" s="1314"/>
      <c r="BK77" s="1314"/>
      <c r="BL77" s="1314"/>
      <c r="BM77" s="1314"/>
      <c r="BN77" s="1314"/>
      <c r="BO77" s="1314"/>
      <c r="BP77" s="1311">
        <v>38.9</v>
      </c>
      <c r="BQ77" s="1311"/>
      <c r="BR77" s="1311"/>
      <c r="BS77" s="1311"/>
      <c r="BT77" s="1311"/>
      <c r="BU77" s="1311"/>
      <c r="BV77" s="1311"/>
      <c r="BW77" s="1311"/>
      <c r="BX77" s="1311">
        <v>37.6</v>
      </c>
      <c r="BY77" s="1311"/>
      <c r="BZ77" s="1311"/>
      <c r="CA77" s="1311"/>
      <c r="CB77" s="1311"/>
      <c r="CC77" s="1311"/>
      <c r="CD77" s="1311"/>
      <c r="CE77" s="1311"/>
      <c r="CF77" s="1311">
        <v>34</v>
      </c>
      <c r="CG77" s="1311"/>
      <c r="CH77" s="1311"/>
      <c r="CI77" s="1311"/>
      <c r="CJ77" s="1311"/>
      <c r="CK77" s="1311"/>
      <c r="CL77" s="1311"/>
      <c r="CM77" s="1311"/>
      <c r="CN77" s="1311">
        <v>33.9</v>
      </c>
      <c r="CO77" s="1311"/>
      <c r="CP77" s="1311"/>
      <c r="CQ77" s="1311"/>
      <c r="CR77" s="1311"/>
      <c r="CS77" s="1311"/>
      <c r="CT77" s="1311"/>
      <c r="CU77" s="1311"/>
      <c r="CV77" s="1311">
        <v>31.5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629</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6.1</v>
      </c>
      <c r="BY79" s="1311"/>
      <c r="BZ79" s="1311"/>
      <c r="CA79" s="1311"/>
      <c r="CB79" s="1311"/>
      <c r="CC79" s="1311"/>
      <c r="CD79" s="1311"/>
      <c r="CE79" s="1311"/>
      <c r="CF79" s="1311">
        <v>5.9</v>
      </c>
      <c r="CG79" s="1311"/>
      <c r="CH79" s="1311"/>
      <c r="CI79" s="1311"/>
      <c r="CJ79" s="1311"/>
      <c r="CK79" s="1311"/>
      <c r="CL79" s="1311"/>
      <c r="CM79" s="1311"/>
      <c r="CN79" s="1311">
        <v>5.7</v>
      </c>
      <c r="CO79" s="1311"/>
      <c r="CP79" s="1311"/>
      <c r="CQ79" s="1311"/>
      <c r="CR79" s="1311"/>
      <c r="CS79" s="1311"/>
      <c r="CT79" s="1311"/>
      <c r="CU79" s="1311"/>
      <c r="CV79" s="1311">
        <v>5.4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35IgYAUV8iBvIiRVdZwtWvYqpTW6yrqbx3MC8sP9UXqUvqtstFphQkUGigAXjig4MSSlgbe+svPbnk1aA9zQQ==" saltValue="ZPk9ZTfLA3+KVoWYabTgY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576</v>
      </c>
    </row>
  </sheetData>
  <sheetProtection algorithmName="SHA-512" hashValue="00oMmspTLU2Dn71+DgznTXdhKT5VTKVFwDRFlcRdgLt4HNyrTYQI7vD2w9HCZJFxpLWTyFQPtfqO9SeoCPRt7A==" saltValue="3lt82ZVVg1IUTolCNrXu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641</v>
      </c>
    </row>
  </sheetData>
  <sheetProtection algorithmName="SHA-512" hashValue="eA2+DFBSjm/M96+9CGgEfic0+xCsAaCSqhHuTqN9cOs1gYkmEHfis7wl6N3ulUMf0zukdAjgZdn8qS6zH8d6pA==" saltValue="Fk4htN34lh488nnuN4So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89568</v>
      </c>
      <c r="E3" s="162"/>
      <c r="F3" s="163">
        <v>46395</v>
      </c>
      <c r="G3" s="164"/>
      <c r="H3" s="165"/>
    </row>
    <row r="4" spans="1:8" x14ac:dyDescent="0.15">
      <c r="A4" s="166"/>
      <c r="B4" s="167"/>
      <c r="C4" s="168"/>
      <c r="D4" s="169">
        <v>56969</v>
      </c>
      <c r="E4" s="170"/>
      <c r="F4" s="171">
        <v>26304</v>
      </c>
      <c r="G4" s="172"/>
      <c r="H4" s="173"/>
    </row>
    <row r="5" spans="1:8" x14ac:dyDescent="0.15">
      <c r="A5" s="154" t="s">
        <v>570</v>
      </c>
      <c r="B5" s="159"/>
      <c r="C5" s="160"/>
      <c r="D5" s="161">
        <v>66741</v>
      </c>
      <c r="E5" s="162"/>
      <c r="F5" s="163">
        <v>48088</v>
      </c>
      <c r="G5" s="164"/>
      <c r="H5" s="165"/>
    </row>
    <row r="6" spans="1:8" x14ac:dyDescent="0.15">
      <c r="A6" s="166"/>
      <c r="B6" s="167"/>
      <c r="C6" s="168"/>
      <c r="D6" s="169">
        <v>32323</v>
      </c>
      <c r="E6" s="170"/>
      <c r="F6" s="171">
        <v>25183</v>
      </c>
      <c r="G6" s="172"/>
      <c r="H6" s="173"/>
    </row>
    <row r="7" spans="1:8" x14ac:dyDescent="0.15">
      <c r="A7" s="154" t="s">
        <v>571</v>
      </c>
      <c r="B7" s="159"/>
      <c r="C7" s="160"/>
      <c r="D7" s="161">
        <v>78532</v>
      </c>
      <c r="E7" s="162"/>
      <c r="F7" s="163">
        <v>46457</v>
      </c>
      <c r="G7" s="164"/>
      <c r="H7" s="165"/>
    </row>
    <row r="8" spans="1:8" x14ac:dyDescent="0.15">
      <c r="A8" s="166"/>
      <c r="B8" s="167"/>
      <c r="C8" s="168"/>
      <c r="D8" s="169">
        <v>40061</v>
      </c>
      <c r="E8" s="170"/>
      <c r="F8" s="171">
        <v>24020</v>
      </c>
      <c r="G8" s="172"/>
      <c r="H8" s="173"/>
    </row>
    <row r="9" spans="1:8" x14ac:dyDescent="0.15">
      <c r="A9" s="154" t="s">
        <v>572</v>
      </c>
      <c r="B9" s="159"/>
      <c r="C9" s="160"/>
      <c r="D9" s="161">
        <v>78575</v>
      </c>
      <c r="E9" s="162"/>
      <c r="F9" s="163">
        <v>51849</v>
      </c>
      <c r="G9" s="164"/>
      <c r="H9" s="165"/>
    </row>
    <row r="10" spans="1:8" x14ac:dyDescent="0.15">
      <c r="A10" s="166"/>
      <c r="B10" s="167"/>
      <c r="C10" s="168"/>
      <c r="D10" s="169">
        <v>40905</v>
      </c>
      <c r="E10" s="170"/>
      <c r="F10" s="171">
        <v>26326</v>
      </c>
      <c r="G10" s="172"/>
      <c r="H10" s="173"/>
    </row>
    <row r="11" spans="1:8" x14ac:dyDescent="0.15">
      <c r="A11" s="154" t="s">
        <v>573</v>
      </c>
      <c r="B11" s="159"/>
      <c r="C11" s="160"/>
      <c r="D11" s="161">
        <v>96355</v>
      </c>
      <c r="E11" s="162"/>
      <c r="F11" s="163">
        <v>52191</v>
      </c>
      <c r="G11" s="164"/>
      <c r="H11" s="165"/>
    </row>
    <row r="12" spans="1:8" x14ac:dyDescent="0.15">
      <c r="A12" s="166"/>
      <c r="B12" s="167"/>
      <c r="C12" s="174"/>
      <c r="D12" s="169">
        <v>47019</v>
      </c>
      <c r="E12" s="170"/>
      <c r="F12" s="171">
        <v>26807</v>
      </c>
      <c r="G12" s="172"/>
      <c r="H12" s="173"/>
    </row>
    <row r="13" spans="1:8" x14ac:dyDescent="0.15">
      <c r="A13" s="154"/>
      <c r="B13" s="159"/>
      <c r="C13" s="175"/>
      <c r="D13" s="176">
        <v>81954</v>
      </c>
      <c r="E13" s="177"/>
      <c r="F13" s="178">
        <v>48996</v>
      </c>
      <c r="G13" s="179"/>
      <c r="H13" s="165"/>
    </row>
    <row r="14" spans="1:8" x14ac:dyDescent="0.15">
      <c r="A14" s="166"/>
      <c r="B14" s="167"/>
      <c r="C14" s="168"/>
      <c r="D14" s="169">
        <v>43455</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5.13</v>
      </c>
      <c r="C19" s="180">
        <f>ROUND(VALUE(SUBSTITUTE(実質収支比率等に係る経年分析!G$48,"▲","-")),2)</f>
        <v>3.42</v>
      </c>
      <c r="D19" s="180">
        <f>ROUND(VALUE(SUBSTITUTE(実質収支比率等に係る経年分析!H$48,"▲","-")),2)</f>
        <v>4.32</v>
      </c>
      <c r="E19" s="180">
        <f>ROUND(VALUE(SUBSTITUTE(実質収支比率等に係る経年分析!I$48,"▲","-")),2)</f>
        <v>3.86</v>
      </c>
      <c r="F19" s="180">
        <f>ROUND(VALUE(SUBSTITUTE(実質収支比率等に係る経年分析!J$48,"▲","-")),2)</f>
        <v>4.8</v>
      </c>
    </row>
    <row r="20" spans="1:11" x14ac:dyDescent="0.15">
      <c r="A20" s="180" t="s">
        <v>55</v>
      </c>
      <c r="B20" s="180">
        <f>ROUND(VALUE(SUBSTITUTE(実質収支比率等に係る経年分析!F$47,"▲","-")),2)</f>
        <v>6.67</v>
      </c>
      <c r="C20" s="180">
        <f>ROUND(VALUE(SUBSTITUTE(実質収支比率等に係る経年分析!G$47,"▲","-")),2)</f>
        <v>6.4</v>
      </c>
      <c r="D20" s="180">
        <f>ROUND(VALUE(SUBSTITUTE(実質収支比率等に係る経年分析!H$47,"▲","-")),2)</f>
        <v>5.18</v>
      </c>
      <c r="E20" s="180">
        <f>ROUND(VALUE(SUBSTITUTE(実質収支比率等に係る経年分析!I$47,"▲","-")),2)</f>
        <v>5.44</v>
      </c>
      <c r="F20" s="180">
        <f>ROUND(VALUE(SUBSTITUTE(実質収支比率等に係る経年分析!J$47,"▲","-")),2)</f>
        <v>4.74</v>
      </c>
    </row>
    <row r="21" spans="1:11" x14ac:dyDescent="0.15">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-1.66</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0.37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自動車運送事業会計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4.57</v>
      </c>
    </row>
    <row r="36" spans="1:16" x14ac:dyDescent="0.15">
      <c r="A36" s="181" t="str">
        <f>IF(連結実質赤字比率に係る赤字・黒字の構成分析!C$34="",NA(),連結実質赤字比率に係る赤字・黒字の構成分析!C$34)</f>
        <v>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9243</v>
      </c>
      <c r="E42" s="182"/>
      <c r="F42" s="182"/>
      <c r="G42" s="182">
        <f>'実質公債費比率（分子）の構造'!L$52</f>
        <v>9702</v>
      </c>
      <c r="H42" s="182"/>
      <c r="I42" s="182"/>
      <c r="J42" s="182">
        <f>'実質公債費比率（分子）の構造'!M$52</f>
        <v>9189</v>
      </c>
      <c r="K42" s="182"/>
      <c r="L42" s="182"/>
      <c r="M42" s="182">
        <f>'実質公債費比率（分子）の構造'!N$52</f>
        <v>9085</v>
      </c>
      <c r="N42" s="182"/>
      <c r="O42" s="182"/>
      <c r="P42" s="182">
        <f>'実質公債費比率（分子）の構造'!O$52</f>
        <v>9438</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180</v>
      </c>
      <c r="C44" s="182"/>
      <c r="D44" s="182"/>
      <c r="E44" s="182">
        <f>'実質公債費比率（分子）の構造'!L$50</f>
        <v>180</v>
      </c>
      <c r="F44" s="182"/>
      <c r="G44" s="182"/>
      <c r="H44" s="182">
        <f>'実質公債費比率（分子）の構造'!M$50</f>
        <v>180</v>
      </c>
      <c r="I44" s="182"/>
      <c r="J44" s="182"/>
      <c r="K44" s="182">
        <f>'実質公債費比率（分子）の構造'!N$50</f>
        <v>81</v>
      </c>
      <c r="L44" s="182"/>
      <c r="M44" s="182"/>
      <c r="N44" s="182">
        <f>'実質公債費比率（分子）の構造'!O$50</f>
        <v>81</v>
      </c>
      <c r="O44" s="182"/>
      <c r="P44" s="182"/>
    </row>
    <row r="45" spans="1:16" x14ac:dyDescent="0.15">
      <c r="A45" s="182" t="s">
        <v>66</v>
      </c>
      <c r="B45" s="182">
        <f>'実質公債費比率（分子）の構造'!K$49</f>
        <v>371</v>
      </c>
      <c r="C45" s="182"/>
      <c r="D45" s="182"/>
      <c r="E45" s="182">
        <f>'実質公債費比率（分子）の構造'!L$49</f>
        <v>414</v>
      </c>
      <c r="F45" s="182"/>
      <c r="G45" s="182"/>
      <c r="H45" s="182">
        <f>'実質公債費比率（分子）の構造'!M$49</f>
        <v>413</v>
      </c>
      <c r="I45" s="182"/>
      <c r="J45" s="182"/>
      <c r="K45" s="182">
        <f>'実質公債費比率（分子）の構造'!N$49</f>
        <v>400</v>
      </c>
      <c r="L45" s="182"/>
      <c r="M45" s="182"/>
      <c r="N45" s="182">
        <f>'実質公債費比率（分子）の構造'!O$49</f>
        <v>376</v>
      </c>
      <c r="O45" s="182"/>
      <c r="P45" s="182"/>
    </row>
    <row r="46" spans="1:16" x14ac:dyDescent="0.15">
      <c r="A46" s="182" t="s">
        <v>67</v>
      </c>
      <c r="B46" s="182">
        <f>'実質公債費比率（分子）の構造'!K$48</f>
        <v>3925</v>
      </c>
      <c r="C46" s="182"/>
      <c r="D46" s="182"/>
      <c r="E46" s="182">
        <f>'実質公債費比率（分子）の構造'!L$48</f>
        <v>3956</v>
      </c>
      <c r="F46" s="182"/>
      <c r="G46" s="182"/>
      <c r="H46" s="182">
        <f>'実質公債費比率（分子）の構造'!M$48</f>
        <v>3986</v>
      </c>
      <c r="I46" s="182"/>
      <c r="J46" s="182"/>
      <c r="K46" s="182">
        <f>'実質公債費比率（分子）の構造'!N$48</f>
        <v>3994</v>
      </c>
      <c r="L46" s="182"/>
      <c r="M46" s="182"/>
      <c r="N46" s="182">
        <f>'実質公債費比率（分子）の構造'!O$48</f>
        <v>3338</v>
      </c>
      <c r="O46" s="182"/>
      <c r="P46" s="182"/>
    </row>
    <row r="47" spans="1:16" x14ac:dyDescent="0.15">
      <c r="A47" s="182" t="s">
        <v>68</v>
      </c>
      <c r="B47" s="182">
        <f>'実質公債費比率（分子）の構造'!K$47</f>
        <v>99</v>
      </c>
      <c r="C47" s="182"/>
      <c r="D47" s="182"/>
      <c r="E47" s="182">
        <f>'実質公債費比率（分子）の構造'!L$47</f>
        <v>99</v>
      </c>
      <c r="F47" s="182"/>
      <c r="G47" s="182"/>
      <c r="H47" s="182">
        <f>'実質公債費比率（分子）の構造'!M$47</f>
        <v>99</v>
      </c>
      <c r="I47" s="182"/>
      <c r="J47" s="182"/>
      <c r="K47" s="182">
        <f>'実質公債費比率（分子）の構造'!N$47</f>
        <v>99</v>
      </c>
      <c r="L47" s="182"/>
      <c r="M47" s="182"/>
      <c r="N47" s="182">
        <f>'実質公債費比率（分子）の構造'!O$47</f>
        <v>31</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8368</v>
      </c>
      <c r="C49" s="182"/>
      <c r="D49" s="182"/>
      <c r="E49" s="182">
        <f>'実質公債費比率（分子）の構造'!L$45</f>
        <v>8907</v>
      </c>
      <c r="F49" s="182"/>
      <c r="G49" s="182"/>
      <c r="H49" s="182">
        <f>'実質公債費比率（分子）の構造'!M$45</f>
        <v>8942</v>
      </c>
      <c r="I49" s="182"/>
      <c r="J49" s="182"/>
      <c r="K49" s="182">
        <f>'実質公債費比率（分子）の構造'!N$45</f>
        <v>9036</v>
      </c>
      <c r="L49" s="182"/>
      <c r="M49" s="182"/>
      <c r="N49" s="182">
        <f>'実質公債費比率（分子）の構造'!O$45</f>
        <v>9276</v>
      </c>
      <c r="O49" s="182"/>
      <c r="P49" s="182"/>
    </row>
    <row r="50" spans="1:16" x14ac:dyDescent="0.15">
      <c r="A50" s="182" t="s">
        <v>71</v>
      </c>
      <c r="B50" s="182" t="e">
        <f>NA()</f>
        <v>#N/A</v>
      </c>
      <c r="C50" s="182">
        <f>IF(ISNUMBER('実質公債費比率（分子）の構造'!K$53),'実質公債費比率（分子）の構造'!K$53,NA())</f>
        <v>3700</v>
      </c>
      <c r="D50" s="182" t="e">
        <f>NA()</f>
        <v>#N/A</v>
      </c>
      <c r="E50" s="182" t="e">
        <f>NA()</f>
        <v>#N/A</v>
      </c>
      <c r="F50" s="182">
        <f>IF(ISNUMBER('実質公債費比率（分子）の構造'!L$53),'実質公債費比率（分子）の構造'!L$53,NA())</f>
        <v>3855</v>
      </c>
      <c r="G50" s="182" t="e">
        <f>NA()</f>
        <v>#N/A</v>
      </c>
      <c r="H50" s="182" t="e">
        <f>NA()</f>
        <v>#N/A</v>
      </c>
      <c r="I50" s="182">
        <f>IF(ISNUMBER('実質公債費比率（分子）の構造'!M$53),'実質公債費比率（分子）の構造'!M$53,NA())</f>
        <v>4431</v>
      </c>
      <c r="J50" s="182" t="e">
        <f>NA()</f>
        <v>#N/A</v>
      </c>
      <c r="K50" s="182" t="e">
        <f>NA()</f>
        <v>#N/A</v>
      </c>
      <c r="L50" s="182">
        <f>IF(ISNUMBER('実質公債費比率（分子）の構造'!N$53),'実質公債費比率（分子）の構造'!N$53,NA())</f>
        <v>4525</v>
      </c>
      <c r="M50" s="182" t="e">
        <f>NA()</f>
        <v>#N/A</v>
      </c>
      <c r="N50" s="182" t="e">
        <f>NA()</f>
        <v>#N/A</v>
      </c>
      <c r="O50" s="182">
        <f>IF(ISNUMBER('実質公債費比率（分子）の構造'!O$53),'実質公債費比率（分子）の構造'!O$53,NA())</f>
        <v>3665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103378</v>
      </c>
      <c r="E56" s="181"/>
      <c r="F56" s="181"/>
      <c r="G56" s="181">
        <f>'将来負担比率（分子）の構造'!J$52</f>
        <v>102259</v>
      </c>
      <c r="H56" s="181"/>
      <c r="I56" s="181"/>
      <c r="J56" s="181">
        <f>'将来負担比率（分子）の構造'!K$52</f>
        <v>101356</v>
      </c>
      <c r="K56" s="181"/>
      <c r="L56" s="181"/>
      <c r="M56" s="181">
        <f>'将来負担比率（分子）の構造'!L$52</f>
        <v>103320</v>
      </c>
      <c r="N56" s="181"/>
      <c r="O56" s="181"/>
      <c r="P56" s="181">
        <f>'将来負担比率（分子）の構造'!M$52</f>
        <v>105556</v>
      </c>
    </row>
    <row r="57" spans="1:16" x14ac:dyDescent="0.15">
      <c r="A57" s="181" t="s">
        <v>42</v>
      </c>
      <c r="B57" s="181"/>
      <c r="C57" s="181"/>
      <c r="D57" s="181">
        <f>'将来負担比率（分子）の構造'!I$51</f>
        <v>3514</v>
      </c>
      <c r="E57" s="181"/>
      <c r="F57" s="181"/>
      <c r="G57" s="181">
        <f>'将来負担比率（分子）の構造'!J$51</f>
        <v>2848</v>
      </c>
      <c r="H57" s="181"/>
      <c r="I57" s="181"/>
      <c r="J57" s="181">
        <f>'将来負担比率（分子）の構造'!K$51</f>
        <v>2768</v>
      </c>
      <c r="K57" s="181"/>
      <c r="L57" s="181"/>
      <c r="M57" s="181">
        <f>'将来負担比率（分子）の構造'!L$51</f>
        <v>2641</v>
      </c>
      <c r="N57" s="181"/>
      <c r="O57" s="181"/>
      <c r="P57" s="181">
        <f>'将来負担比率（分子）の構造'!M$51</f>
        <v>2019</v>
      </c>
    </row>
    <row r="58" spans="1:16" x14ac:dyDescent="0.15">
      <c r="A58" s="181" t="s">
        <v>41</v>
      </c>
      <c r="B58" s="181"/>
      <c r="C58" s="181"/>
      <c r="D58" s="181">
        <f>'将来負担比率（分子）の構造'!I$50</f>
        <v>11495</v>
      </c>
      <c r="E58" s="181"/>
      <c r="F58" s="181"/>
      <c r="G58" s="181">
        <f>'将来負担比率（分子）の構造'!J$50</f>
        <v>12536</v>
      </c>
      <c r="H58" s="181"/>
      <c r="I58" s="181"/>
      <c r="J58" s="181">
        <f>'将来負担比率（分子）の構造'!K$50</f>
        <v>14238</v>
      </c>
      <c r="K58" s="181"/>
      <c r="L58" s="181"/>
      <c r="M58" s="181">
        <f>'将来負担比率（分子）の構造'!L$50</f>
        <v>14666</v>
      </c>
      <c r="N58" s="181"/>
      <c r="O58" s="181"/>
      <c r="P58" s="181">
        <f>'将来負担比率（分子）の構造'!M$50</f>
        <v>14788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9210</v>
      </c>
      <c r="C62" s="181"/>
      <c r="D62" s="181"/>
      <c r="E62" s="181">
        <f>'将来負担比率（分子）の構造'!J$45</f>
        <v>9183</v>
      </c>
      <c r="F62" s="181"/>
      <c r="G62" s="181"/>
      <c r="H62" s="181">
        <f>'将来負担比率（分子）の構造'!K$45</f>
        <v>8776</v>
      </c>
      <c r="I62" s="181"/>
      <c r="J62" s="181"/>
      <c r="K62" s="181">
        <f>'将来負担比率（分子）の構造'!L$45</f>
        <v>8675</v>
      </c>
      <c r="L62" s="181"/>
      <c r="M62" s="181"/>
      <c r="N62" s="181">
        <f>'将来負担比率（分子）の構造'!M$45</f>
        <v>8815</v>
      </c>
      <c r="O62" s="181"/>
      <c r="P62" s="181"/>
    </row>
    <row r="63" spans="1:16" x14ac:dyDescent="0.15">
      <c r="A63" s="181" t="s">
        <v>34</v>
      </c>
      <c r="B63" s="181">
        <f>'将来負担比率（分子）の構造'!I$44</f>
        <v>4085</v>
      </c>
      <c r="C63" s="181"/>
      <c r="D63" s="181"/>
      <c r="E63" s="181">
        <f>'将来負担比率（分子）の構造'!J$44</f>
        <v>4059</v>
      </c>
      <c r="F63" s="181"/>
      <c r="G63" s="181"/>
      <c r="H63" s="181">
        <f>'将来負担比率（分子）の構造'!K$44</f>
        <v>4342</v>
      </c>
      <c r="I63" s="181"/>
      <c r="J63" s="181"/>
      <c r="K63" s="181">
        <f>'将来負担比率（分子）の構造'!L$44</f>
        <v>4320</v>
      </c>
      <c r="L63" s="181"/>
      <c r="M63" s="181"/>
      <c r="N63" s="181">
        <f>'将来負担比率（分子）の構造'!M$44</f>
        <v>4555</v>
      </c>
      <c r="O63" s="181"/>
      <c r="P63" s="181"/>
    </row>
    <row r="64" spans="1:16" x14ac:dyDescent="0.15">
      <c r="A64" s="181" t="s">
        <v>33</v>
      </c>
      <c r="B64" s="181">
        <f>'将来負担比率（分子）の構造'!I$43</f>
        <v>51271</v>
      </c>
      <c r="C64" s="181"/>
      <c r="D64" s="181"/>
      <c r="E64" s="181">
        <f>'将来負担比率（分子）の構造'!J$43</f>
        <v>48351</v>
      </c>
      <c r="F64" s="181"/>
      <c r="G64" s="181"/>
      <c r="H64" s="181">
        <f>'将来負担比率（分子）の構造'!K$43</f>
        <v>46118</v>
      </c>
      <c r="I64" s="181"/>
      <c r="J64" s="181"/>
      <c r="K64" s="181">
        <f>'将来負担比率（分子）の構造'!L$43</f>
        <v>44113</v>
      </c>
      <c r="L64" s="181"/>
      <c r="M64" s="181"/>
      <c r="N64" s="181">
        <f>'将来負担比率（分子）の構造'!M$43</f>
        <v>40350</v>
      </c>
      <c r="O64" s="181"/>
      <c r="P64" s="181"/>
    </row>
    <row r="65" spans="1:16" x14ac:dyDescent="0.15">
      <c r="A65" s="181" t="s">
        <v>32</v>
      </c>
      <c r="B65" s="181">
        <f>'将来負担比率（分子）の構造'!I$42</f>
        <v>712</v>
      </c>
      <c r="C65" s="181"/>
      <c r="D65" s="181"/>
      <c r="E65" s="181">
        <f>'将来負担比率（分子）の構造'!J$42</f>
        <v>561</v>
      </c>
      <c r="F65" s="181"/>
      <c r="G65" s="181"/>
      <c r="H65" s="181">
        <f>'将来負担比率（分子）の構造'!K$42</f>
        <v>405</v>
      </c>
      <c r="I65" s="181"/>
      <c r="J65" s="181"/>
      <c r="K65" s="181">
        <f>'将来負担比率（分子）の構造'!L$42</f>
        <v>341</v>
      </c>
      <c r="L65" s="181"/>
      <c r="M65" s="181"/>
      <c r="N65" s="181">
        <f>'将来負担比率（分子）の構造'!M$42</f>
        <v>310</v>
      </c>
      <c r="O65" s="181"/>
      <c r="P65" s="181"/>
    </row>
    <row r="66" spans="1:16" x14ac:dyDescent="0.15">
      <c r="A66" s="181" t="s">
        <v>31</v>
      </c>
      <c r="B66" s="181">
        <f>'将来負担比率（分子）の構造'!I$41</f>
        <v>106220</v>
      </c>
      <c r="C66" s="181"/>
      <c r="D66" s="181"/>
      <c r="E66" s="181">
        <f>'将来負担比率（分子）の構造'!J$41</f>
        <v>109642</v>
      </c>
      <c r="F66" s="181"/>
      <c r="G66" s="181"/>
      <c r="H66" s="181">
        <f>'将来負担比率（分子）の構造'!K$41</f>
        <v>114252</v>
      </c>
      <c r="I66" s="181"/>
      <c r="J66" s="181"/>
      <c r="K66" s="181">
        <f>'将来負担比率（分子）の構造'!L$41</f>
        <v>118144</v>
      </c>
      <c r="L66" s="181"/>
      <c r="M66" s="181"/>
      <c r="N66" s="181">
        <f>'将来負担比率（分子）の構造'!M$41</f>
        <v>123834</v>
      </c>
      <c r="O66" s="181"/>
      <c r="P66" s="181"/>
    </row>
    <row r="67" spans="1:16" x14ac:dyDescent="0.15">
      <c r="A67" s="181" t="s">
        <v>75</v>
      </c>
      <c r="B67" s="181" t="e">
        <f>NA()</f>
        <v>#N/A</v>
      </c>
      <c r="C67" s="181">
        <f>IF(ISNUMBER('将来負担比率（分子）の構造'!I$53), IF('将来負担比率（分子）の構造'!I$53 &lt; 0, 0, '将来負担比率（分子）の構造'!I$53), NA())</f>
        <v>53112</v>
      </c>
      <c r="D67" s="181" t="e">
        <f>NA()</f>
        <v>#N/A</v>
      </c>
      <c r="E67" s="181" t="e">
        <f>NA()</f>
        <v>#N/A</v>
      </c>
      <c r="F67" s="181">
        <f>IF(ISNUMBER('将来負担比率（分子）の構造'!J$53), IF('将来負担比率（分子）の構造'!J$53 &lt; 0, 0, '将来負担比率（分子）の構造'!J$53), NA())</f>
        <v>54153</v>
      </c>
      <c r="G67" s="181" t="e">
        <f>NA()</f>
        <v>#N/A</v>
      </c>
      <c r="H67" s="181" t="e">
        <f>NA()</f>
        <v>#N/A</v>
      </c>
      <c r="I67" s="181">
        <f>IF(ISNUMBER('将来負担比率（分子）の構造'!K$53), IF('将来負担比率（分子）の構造'!K$53 &lt; 0, 0, '将来負担比率（分子）の構造'!K$53), NA())</f>
        <v>55531</v>
      </c>
      <c r="J67" s="181" t="e">
        <f>NA()</f>
        <v>#N/A</v>
      </c>
      <c r="K67" s="181" t="e">
        <f>NA()</f>
        <v>#N/A</v>
      </c>
      <c r="L67" s="181">
        <f>IF(ISNUMBER('将来負担比率（分子）の構造'!L$53), IF('将来負担比率（分子）の構造'!L$53 &lt; 0, 0, '将来負担比率（分子）の構造'!L$53), NA())</f>
        <v>54966</v>
      </c>
      <c r="M67" s="181" t="e">
        <f>NA()</f>
        <v>#N/A</v>
      </c>
      <c r="N67" s="181" t="e">
        <f>NA()</f>
        <v>#N/A</v>
      </c>
      <c r="O67" s="181">
        <f>IF(ISNUMBER('将来負担比率（分子）の構造'!M$53), IF('将来負担比率（分子）の構造'!M$53 &lt; 0, 0, '将来負担比率（分子）の構造'!M$53), NA())</f>
        <v>55502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2691</v>
      </c>
      <c r="C72" s="185">
        <f>基金残高に係る経年分析!G55</f>
        <v>2822</v>
      </c>
      <c r="D72" s="185">
        <f>基金残高に係る経年分析!H55</f>
        <v>2497</v>
      </c>
    </row>
    <row r="73" spans="1:16" x14ac:dyDescent="0.15">
      <c r="A73" s="184" t="s">
        <v>78</v>
      </c>
      <c r="B73" s="185">
        <f>基金残高に係る経年分析!F56</f>
        <v>3439</v>
      </c>
      <c r="C73" s="185">
        <f>基金残高に係る経年分析!G56</f>
        <v>2512</v>
      </c>
      <c r="D73" s="185">
        <f>基金残高に係る経年分析!H56</f>
        <v>2514</v>
      </c>
    </row>
    <row r="74" spans="1:16" x14ac:dyDescent="0.15">
      <c r="A74" s="184" t="s">
        <v>79</v>
      </c>
      <c r="B74" s="185">
        <f>基金残高に係る経年分析!F57</f>
        <v>7786</v>
      </c>
      <c r="C74" s="185">
        <f>基金残高に係る経年分析!G57</f>
        <v>8410</v>
      </c>
      <c r="D74" s="185">
        <f>基金残高に係る経年分析!H57</f>
        <v>8251</v>
      </c>
    </row>
  </sheetData>
  <sheetProtection algorithmName="SHA-512" hashValue="m5mA6JhFqN7ZyPqiqBxMZU0W8Jg4tOI7iT+8eBojwYfv4PYIjjSpnc9wEqyC8H55oQvwXcZ1WZMlgNrnJ/Cv6g==" saltValue="RjbnAfDY4FGblZA8HX0p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election activeCell="AD15" sqref="AD15:AO1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30141786</v>
      </c>
      <c r="S5" s="736"/>
      <c r="T5" s="736"/>
      <c r="U5" s="736"/>
      <c r="V5" s="736"/>
      <c r="W5" s="736"/>
      <c r="X5" s="736"/>
      <c r="Y5" s="779"/>
      <c r="Z5" s="797">
        <v>21.7</v>
      </c>
      <c r="AA5" s="797"/>
      <c r="AB5" s="797"/>
      <c r="AC5" s="797"/>
      <c r="AD5" s="798">
        <v>30141786</v>
      </c>
      <c r="AE5" s="798"/>
      <c r="AF5" s="798"/>
      <c r="AG5" s="798"/>
      <c r="AH5" s="798"/>
      <c r="AI5" s="798"/>
      <c r="AJ5" s="798"/>
      <c r="AK5" s="798"/>
      <c r="AL5" s="780">
        <v>59.2</v>
      </c>
      <c r="AM5" s="751"/>
      <c r="AN5" s="751"/>
      <c r="AO5" s="781"/>
      <c r="AP5" s="746" t="s">
        <v>231</v>
      </c>
      <c r="AQ5" s="747"/>
      <c r="AR5" s="747"/>
      <c r="AS5" s="747"/>
      <c r="AT5" s="747"/>
      <c r="AU5" s="747"/>
      <c r="AV5" s="747"/>
      <c r="AW5" s="747"/>
      <c r="AX5" s="747"/>
      <c r="AY5" s="747"/>
      <c r="AZ5" s="747"/>
      <c r="BA5" s="747"/>
      <c r="BB5" s="747"/>
      <c r="BC5" s="747"/>
      <c r="BD5" s="747"/>
      <c r="BE5" s="747"/>
      <c r="BF5" s="748"/>
      <c r="BG5" s="680">
        <v>30141786</v>
      </c>
      <c r="BH5" s="681"/>
      <c r="BI5" s="681"/>
      <c r="BJ5" s="681"/>
      <c r="BK5" s="681"/>
      <c r="BL5" s="681"/>
      <c r="BM5" s="681"/>
      <c r="BN5" s="682"/>
      <c r="BO5" s="713">
        <v>100</v>
      </c>
      <c r="BP5" s="713"/>
      <c r="BQ5" s="713"/>
      <c r="BR5" s="713"/>
      <c r="BS5" s="714">
        <v>2299336</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744470</v>
      </c>
      <c r="S6" s="681"/>
      <c r="T6" s="681"/>
      <c r="U6" s="681"/>
      <c r="V6" s="681"/>
      <c r="W6" s="681"/>
      <c r="X6" s="681"/>
      <c r="Y6" s="682"/>
      <c r="Z6" s="713">
        <v>0.5</v>
      </c>
      <c r="AA6" s="713"/>
      <c r="AB6" s="713"/>
      <c r="AC6" s="713"/>
      <c r="AD6" s="714">
        <v>744470</v>
      </c>
      <c r="AE6" s="714"/>
      <c r="AF6" s="714"/>
      <c r="AG6" s="714"/>
      <c r="AH6" s="714"/>
      <c r="AI6" s="714"/>
      <c r="AJ6" s="714"/>
      <c r="AK6" s="714"/>
      <c r="AL6" s="683">
        <v>1.5</v>
      </c>
      <c r="AM6" s="684"/>
      <c r="AN6" s="684"/>
      <c r="AO6" s="715"/>
      <c r="AP6" s="677" t="s">
        <v>236</v>
      </c>
      <c r="AQ6" s="678"/>
      <c r="AR6" s="678"/>
      <c r="AS6" s="678"/>
      <c r="AT6" s="678"/>
      <c r="AU6" s="678"/>
      <c r="AV6" s="678"/>
      <c r="AW6" s="678"/>
      <c r="AX6" s="678"/>
      <c r="AY6" s="678"/>
      <c r="AZ6" s="678"/>
      <c r="BA6" s="678"/>
      <c r="BB6" s="678"/>
      <c r="BC6" s="678"/>
      <c r="BD6" s="678"/>
      <c r="BE6" s="678"/>
      <c r="BF6" s="679"/>
      <c r="BG6" s="680">
        <v>30141786</v>
      </c>
      <c r="BH6" s="681"/>
      <c r="BI6" s="681"/>
      <c r="BJ6" s="681"/>
      <c r="BK6" s="681"/>
      <c r="BL6" s="681"/>
      <c r="BM6" s="681"/>
      <c r="BN6" s="682"/>
      <c r="BO6" s="713">
        <v>100</v>
      </c>
      <c r="BP6" s="713"/>
      <c r="BQ6" s="713"/>
      <c r="BR6" s="713"/>
      <c r="BS6" s="714">
        <v>2299336</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557513</v>
      </c>
      <c r="CS6" s="681"/>
      <c r="CT6" s="681"/>
      <c r="CU6" s="681"/>
      <c r="CV6" s="681"/>
      <c r="CW6" s="681"/>
      <c r="CX6" s="681"/>
      <c r="CY6" s="682"/>
      <c r="CZ6" s="780">
        <v>0.4</v>
      </c>
      <c r="DA6" s="751"/>
      <c r="DB6" s="751"/>
      <c r="DC6" s="783"/>
      <c r="DD6" s="686" t="s">
        <v>138</v>
      </c>
      <c r="DE6" s="681"/>
      <c r="DF6" s="681"/>
      <c r="DG6" s="681"/>
      <c r="DH6" s="681"/>
      <c r="DI6" s="681"/>
      <c r="DJ6" s="681"/>
      <c r="DK6" s="681"/>
      <c r="DL6" s="681"/>
      <c r="DM6" s="681"/>
      <c r="DN6" s="681"/>
      <c r="DO6" s="681"/>
      <c r="DP6" s="682"/>
      <c r="DQ6" s="686">
        <v>556984</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21866</v>
      </c>
      <c r="S7" s="681"/>
      <c r="T7" s="681"/>
      <c r="U7" s="681"/>
      <c r="V7" s="681"/>
      <c r="W7" s="681"/>
      <c r="X7" s="681"/>
      <c r="Y7" s="682"/>
      <c r="Z7" s="713">
        <v>0</v>
      </c>
      <c r="AA7" s="713"/>
      <c r="AB7" s="713"/>
      <c r="AC7" s="713"/>
      <c r="AD7" s="714">
        <v>21866</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12749805</v>
      </c>
      <c r="BH7" s="681"/>
      <c r="BI7" s="681"/>
      <c r="BJ7" s="681"/>
      <c r="BK7" s="681"/>
      <c r="BL7" s="681"/>
      <c r="BM7" s="681"/>
      <c r="BN7" s="682"/>
      <c r="BO7" s="713">
        <v>42.3</v>
      </c>
      <c r="BP7" s="713"/>
      <c r="BQ7" s="713"/>
      <c r="BR7" s="713"/>
      <c r="BS7" s="714">
        <v>448524</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31045546</v>
      </c>
      <c r="CS7" s="681"/>
      <c r="CT7" s="681"/>
      <c r="CU7" s="681"/>
      <c r="CV7" s="681"/>
      <c r="CW7" s="681"/>
      <c r="CX7" s="681"/>
      <c r="CY7" s="682"/>
      <c r="CZ7" s="713">
        <v>23</v>
      </c>
      <c r="DA7" s="713"/>
      <c r="DB7" s="713"/>
      <c r="DC7" s="713"/>
      <c r="DD7" s="686">
        <v>1347132</v>
      </c>
      <c r="DE7" s="681"/>
      <c r="DF7" s="681"/>
      <c r="DG7" s="681"/>
      <c r="DH7" s="681"/>
      <c r="DI7" s="681"/>
      <c r="DJ7" s="681"/>
      <c r="DK7" s="681"/>
      <c r="DL7" s="681"/>
      <c r="DM7" s="681"/>
      <c r="DN7" s="681"/>
      <c r="DO7" s="681"/>
      <c r="DP7" s="682"/>
      <c r="DQ7" s="686">
        <v>6017841</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46213</v>
      </c>
      <c r="S8" s="681"/>
      <c r="T8" s="681"/>
      <c r="U8" s="681"/>
      <c r="V8" s="681"/>
      <c r="W8" s="681"/>
      <c r="X8" s="681"/>
      <c r="Y8" s="682"/>
      <c r="Z8" s="713">
        <v>0</v>
      </c>
      <c r="AA8" s="713"/>
      <c r="AB8" s="713"/>
      <c r="AC8" s="713"/>
      <c r="AD8" s="714">
        <v>46213</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398275</v>
      </c>
      <c r="BH8" s="681"/>
      <c r="BI8" s="681"/>
      <c r="BJ8" s="681"/>
      <c r="BK8" s="681"/>
      <c r="BL8" s="681"/>
      <c r="BM8" s="681"/>
      <c r="BN8" s="682"/>
      <c r="BO8" s="713">
        <v>1.3</v>
      </c>
      <c r="BP8" s="713"/>
      <c r="BQ8" s="713"/>
      <c r="BR8" s="713"/>
      <c r="BS8" s="686" t="s">
        <v>138</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39902809</v>
      </c>
      <c r="CS8" s="681"/>
      <c r="CT8" s="681"/>
      <c r="CU8" s="681"/>
      <c r="CV8" s="681"/>
      <c r="CW8" s="681"/>
      <c r="CX8" s="681"/>
      <c r="CY8" s="682"/>
      <c r="CZ8" s="713">
        <v>29.6</v>
      </c>
      <c r="DA8" s="713"/>
      <c r="DB8" s="713"/>
      <c r="DC8" s="713"/>
      <c r="DD8" s="686">
        <v>1028858</v>
      </c>
      <c r="DE8" s="681"/>
      <c r="DF8" s="681"/>
      <c r="DG8" s="681"/>
      <c r="DH8" s="681"/>
      <c r="DI8" s="681"/>
      <c r="DJ8" s="681"/>
      <c r="DK8" s="681"/>
      <c r="DL8" s="681"/>
      <c r="DM8" s="681"/>
      <c r="DN8" s="681"/>
      <c r="DO8" s="681"/>
      <c r="DP8" s="682"/>
      <c r="DQ8" s="686">
        <v>16560076</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54236</v>
      </c>
      <c r="S9" s="681"/>
      <c r="T9" s="681"/>
      <c r="U9" s="681"/>
      <c r="V9" s="681"/>
      <c r="W9" s="681"/>
      <c r="X9" s="681"/>
      <c r="Y9" s="682"/>
      <c r="Z9" s="713">
        <v>0</v>
      </c>
      <c r="AA9" s="713"/>
      <c r="AB9" s="713"/>
      <c r="AC9" s="713"/>
      <c r="AD9" s="714">
        <v>54236</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10195989</v>
      </c>
      <c r="BH9" s="681"/>
      <c r="BI9" s="681"/>
      <c r="BJ9" s="681"/>
      <c r="BK9" s="681"/>
      <c r="BL9" s="681"/>
      <c r="BM9" s="681"/>
      <c r="BN9" s="682"/>
      <c r="BO9" s="713">
        <v>33.799999999999997</v>
      </c>
      <c r="BP9" s="713"/>
      <c r="BQ9" s="713"/>
      <c r="BR9" s="713"/>
      <c r="BS9" s="686" t="s">
        <v>138</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11612003</v>
      </c>
      <c r="CS9" s="681"/>
      <c r="CT9" s="681"/>
      <c r="CU9" s="681"/>
      <c r="CV9" s="681"/>
      <c r="CW9" s="681"/>
      <c r="CX9" s="681"/>
      <c r="CY9" s="682"/>
      <c r="CZ9" s="713">
        <v>8.6</v>
      </c>
      <c r="DA9" s="713"/>
      <c r="DB9" s="713"/>
      <c r="DC9" s="713"/>
      <c r="DD9" s="686">
        <v>2279817</v>
      </c>
      <c r="DE9" s="681"/>
      <c r="DF9" s="681"/>
      <c r="DG9" s="681"/>
      <c r="DH9" s="681"/>
      <c r="DI9" s="681"/>
      <c r="DJ9" s="681"/>
      <c r="DK9" s="681"/>
      <c r="DL9" s="681"/>
      <c r="DM9" s="681"/>
      <c r="DN9" s="681"/>
      <c r="DO9" s="681"/>
      <c r="DP9" s="682"/>
      <c r="DQ9" s="686">
        <v>8543288</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138</v>
      </c>
      <c r="AA10" s="713"/>
      <c r="AB10" s="713"/>
      <c r="AC10" s="713"/>
      <c r="AD10" s="714" t="s">
        <v>138</v>
      </c>
      <c r="AE10" s="714"/>
      <c r="AF10" s="714"/>
      <c r="AG10" s="714"/>
      <c r="AH10" s="714"/>
      <c r="AI10" s="714"/>
      <c r="AJ10" s="714"/>
      <c r="AK10" s="714"/>
      <c r="AL10" s="683" t="s">
        <v>138</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799042</v>
      </c>
      <c r="BH10" s="681"/>
      <c r="BI10" s="681"/>
      <c r="BJ10" s="681"/>
      <c r="BK10" s="681"/>
      <c r="BL10" s="681"/>
      <c r="BM10" s="681"/>
      <c r="BN10" s="682"/>
      <c r="BO10" s="713">
        <v>2.7</v>
      </c>
      <c r="BP10" s="713"/>
      <c r="BQ10" s="713"/>
      <c r="BR10" s="713"/>
      <c r="BS10" s="686">
        <v>132853</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164690</v>
      </c>
      <c r="CS10" s="681"/>
      <c r="CT10" s="681"/>
      <c r="CU10" s="681"/>
      <c r="CV10" s="681"/>
      <c r="CW10" s="681"/>
      <c r="CX10" s="681"/>
      <c r="CY10" s="682"/>
      <c r="CZ10" s="713">
        <v>0.1</v>
      </c>
      <c r="DA10" s="713"/>
      <c r="DB10" s="713"/>
      <c r="DC10" s="713"/>
      <c r="DD10" s="686" t="s">
        <v>138</v>
      </c>
      <c r="DE10" s="681"/>
      <c r="DF10" s="681"/>
      <c r="DG10" s="681"/>
      <c r="DH10" s="681"/>
      <c r="DI10" s="681"/>
      <c r="DJ10" s="681"/>
      <c r="DK10" s="681"/>
      <c r="DL10" s="681"/>
      <c r="DM10" s="681"/>
      <c r="DN10" s="681"/>
      <c r="DO10" s="681"/>
      <c r="DP10" s="682"/>
      <c r="DQ10" s="686">
        <v>108757</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5183062</v>
      </c>
      <c r="S11" s="681"/>
      <c r="T11" s="681"/>
      <c r="U11" s="681"/>
      <c r="V11" s="681"/>
      <c r="W11" s="681"/>
      <c r="X11" s="681"/>
      <c r="Y11" s="682"/>
      <c r="Z11" s="683">
        <v>3.7</v>
      </c>
      <c r="AA11" s="684"/>
      <c r="AB11" s="684"/>
      <c r="AC11" s="685"/>
      <c r="AD11" s="686">
        <v>5183062</v>
      </c>
      <c r="AE11" s="681"/>
      <c r="AF11" s="681"/>
      <c r="AG11" s="681"/>
      <c r="AH11" s="681"/>
      <c r="AI11" s="681"/>
      <c r="AJ11" s="681"/>
      <c r="AK11" s="682"/>
      <c r="AL11" s="683">
        <v>10.199999999999999</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1356499</v>
      </c>
      <c r="BH11" s="681"/>
      <c r="BI11" s="681"/>
      <c r="BJ11" s="681"/>
      <c r="BK11" s="681"/>
      <c r="BL11" s="681"/>
      <c r="BM11" s="681"/>
      <c r="BN11" s="682"/>
      <c r="BO11" s="713">
        <v>4.5</v>
      </c>
      <c r="BP11" s="713"/>
      <c r="BQ11" s="713"/>
      <c r="BR11" s="713"/>
      <c r="BS11" s="686">
        <v>315671</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3098096</v>
      </c>
      <c r="CS11" s="681"/>
      <c r="CT11" s="681"/>
      <c r="CU11" s="681"/>
      <c r="CV11" s="681"/>
      <c r="CW11" s="681"/>
      <c r="CX11" s="681"/>
      <c r="CY11" s="682"/>
      <c r="CZ11" s="713">
        <v>2.2999999999999998</v>
      </c>
      <c r="DA11" s="713"/>
      <c r="DB11" s="713"/>
      <c r="DC11" s="713"/>
      <c r="DD11" s="686">
        <v>1987458</v>
      </c>
      <c r="DE11" s="681"/>
      <c r="DF11" s="681"/>
      <c r="DG11" s="681"/>
      <c r="DH11" s="681"/>
      <c r="DI11" s="681"/>
      <c r="DJ11" s="681"/>
      <c r="DK11" s="681"/>
      <c r="DL11" s="681"/>
      <c r="DM11" s="681"/>
      <c r="DN11" s="681"/>
      <c r="DO11" s="681"/>
      <c r="DP11" s="682"/>
      <c r="DQ11" s="686">
        <v>960016</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2114</v>
      </c>
      <c r="S12" s="681"/>
      <c r="T12" s="681"/>
      <c r="U12" s="681"/>
      <c r="V12" s="681"/>
      <c r="W12" s="681"/>
      <c r="X12" s="681"/>
      <c r="Y12" s="682"/>
      <c r="Z12" s="713">
        <v>0</v>
      </c>
      <c r="AA12" s="713"/>
      <c r="AB12" s="713"/>
      <c r="AC12" s="713"/>
      <c r="AD12" s="714">
        <v>2114</v>
      </c>
      <c r="AE12" s="714"/>
      <c r="AF12" s="714"/>
      <c r="AG12" s="714"/>
      <c r="AH12" s="714"/>
      <c r="AI12" s="714"/>
      <c r="AJ12" s="714"/>
      <c r="AK12" s="714"/>
      <c r="AL12" s="683">
        <v>0</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15012488</v>
      </c>
      <c r="BH12" s="681"/>
      <c r="BI12" s="681"/>
      <c r="BJ12" s="681"/>
      <c r="BK12" s="681"/>
      <c r="BL12" s="681"/>
      <c r="BM12" s="681"/>
      <c r="BN12" s="682"/>
      <c r="BO12" s="713">
        <v>49.8</v>
      </c>
      <c r="BP12" s="713"/>
      <c r="BQ12" s="713"/>
      <c r="BR12" s="713"/>
      <c r="BS12" s="686">
        <v>1850812</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4064763</v>
      </c>
      <c r="CS12" s="681"/>
      <c r="CT12" s="681"/>
      <c r="CU12" s="681"/>
      <c r="CV12" s="681"/>
      <c r="CW12" s="681"/>
      <c r="CX12" s="681"/>
      <c r="CY12" s="682"/>
      <c r="CZ12" s="713">
        <v>3</v>
      </c>
      <c r="DA12" s="713"/>
      <c r="DB12" s="713"/>
      <c r="DC12" s="713"/>
      <c r="DD12" s="686">
        <v>711145</v>
      </c>
      <c r="DE12" s="681"/>
      <c r="DF12" s="681"/>
      <c r="DG12" s="681"/>
      <c r="DH12" s="681"/>
      <c r="DI12" s="681"/>
      <c r="DJ12" s="681"/>
      <c r="DK12" s="681"/>
      <c r="DL12" s="681"/>
      <c r="DM12" s="681"/>
      <c r="DN12" s="681"/>
      <c r="DO12" s="681"/>
      <c r="DP12" s="682"/>
      <c r="DQ12" s="686">
        <v>2569857</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138</v>
      </c>
      <c r="AA13" s="713"/>
      <c r="AB13" s="713"/>
      <c r="AC13" s="713"/>
      <c r="AD13" s="714" t="s">
        <v>138</v>
      </c>
      <c r="AE13" s="714"/>
      <c r="AF13" s="714"/>
      <c r="AG13" s="714"/>
      <c r="AH13" s="714"/>
      <c r="AI13" s="714"/>
      <c r="AJ13" s="714"/>
      <c r="AK13" s="714"/>
      <c r="AL13" s="683" t="s">
        <v>138</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14961672</v>
      </c>
      <c r="BH13" s="681"/>
      <c r="BI13" s="681"/>
      <c r="BJ13" s="681"/>
      <c r="BK13" s="681"/>
      <c r="BL13" s="681"/>
      <c r="BM13" s="681"/>
      <c r="BN13" s="682"/>
      <c r="BO13" s="713">
        <v>49.6</v>
      </c>
      <c r="BP13" s="713"/>
      <c r="BQ13" s="713"/>
      <c r="BR13" s="713"/>
      <c r="BS13" s="686">
        <v>1850812</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14810335</v>
      </c>
      <c r="CS13" s="681"/>
      <c r="CT13" s="681"/>
      <c r="CU13" s="681"/>
      <c r="CV13" s="681"/>
      <c r="CW13" s="681"/>
      <c r="CX13" s="681"/>
      <c r="CY13" s="682"/>
      <c r="CZ13" s="713">
        <v>11</v>
      </c>
      <c r="DA13" s="713"/>
      <c r="DB13" s="713"/>
      <c r="DC13" s="713"/>
      <c r="DD13" s="686">
        <v>8826217</v>
      </c>
      <c r="DE13" s="681"/>
      <c r="DF13" s="681"/>
      <c r="DG13" s="681"/>
      <c r="DH13" s="681"/>
      <c r="DI13" s="681"/>
      <c r="DJ13" s="681"/>
      <c r="DK13" s="681"/>
      <c r="DL13" s="681"/>
      <c r="DM13" s="681"/>
      <c r="DN13" s="681"/>
      <c r="DO13" s="681"/>
      <c r="DP13" s="682"/>
      <c r="DQ13" s="686">
        <v>6711829</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v>18</v>
      </c>
      <c r="S14" s="681"/>
      <c r="T14" s="681"/>
      <c r="U14" s="681"/>
      <c r="V14" s="681"/>
      <c r="W14" s="681"/>
      <c r="X14" s="681"/>
      <c r="Y14" s="682"/>
      <c r="Z14" s="713">
        <v>0</v>
      </c>
      <c r="AA14" s="713"/>
      <c r="AB14" s="713"/>
      <c r="AC14" s="713"/>
      <c r="AD14" s="714">
        <v>18</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631247</v>
      </c>
      <c r="BH14" s="681"/>
      <c r="BI14" s="681"/>
      <c r="BJ14" s="681"/>
      <c r="BK14" s="681"/>
      <c r="BL14" s="681"/>
      <c r="BM14" s="681"/>
      <c r="BN14" s="682"/>
      <c r="BO14" s="713">
        <v>2.1</v>
      </c>
      <c r="BP14" s="713"/>
      <c r="BQ14" s="713"/>
      <c r="BR14" s="713"/>
      <c r="BS14" s="686" t="s">
        <v>175</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3192861</v>
      </c>
      <c r="CS14" s="681"/>
      <c r="CT14" s="681"/>
      <c r="CU14" s="681"/>
      <c r="CV14" s="681"/>
      <c r="CW14" s="681"/>
      <c r="CX14" s="681"/>
      <c r="CY14" s="682"/>
      <c r="CZ14" s="713">
        <v>2.4</v>
      </c>
      <c r="DA14" s="713"/>
      <c r="DB14" s="713"/>
      <c r="DC14" s="713"/>
      <c r="DD14" s="686">
        <v>26426</v>
      </c>
      <c r="DE14" s="681"/>
      <c r="DF14" s="681"/>
      <c r="DG14" s="681"/>
      <c r="DH14" s="681"/>
      <c r="DI14" s="681"/>
      <c r="DJ14" s="681"/>
      <c r="DK14" s="681"/>
      <c r="DL14" s="681"/>
      <c r="DM14" s="681"/>
      <c r="DN14" s="681"/>
      <c r="DO14" s="681"/>
      <c r="DP14" s="682"/>
      <c r="DQ14" s="686">
        <v>3133280</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138</v>
      </c>
      <c r="AA15" s="713"/>
      <c r="AB15" s="713"/>
      <c r="AC15" s="713"/>
      <c r="AD15" s="714" t="s">
        <v>138</v>
      </c>
      <c r="AE15" s="714"/>
      <c r="AF15" s="714"/>
      <c r="AG15" s="714"/>
      <c r="AH15" s="714"/>
      <c r="AI15" s="714"/>
      <c r="AJ15" s="714"/>
      <c r="AK15" s="714"/>
      <c r="AL15" s="683" t="s">
        <v>138</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1742737</v>
      </c>
      <c r="BH15" s="681"/>
      <c r="BI15" s="681"/>
      <c r="BJ15" s="681"/>
      <c r="BK15" s="681"/>
      <c r="BL15" s="681"/>
      <c r="BM15" s="681"/>
      <c r="BN15" s="682"/>
      <c r="BO15" s="713">
        <v>5.8</v>
      </c>
      <c r="BP15" s="713"/>
      <c r="BQ15" s="713"/>
      <c r="BR15" s="713"/>
      <c r="BS15" s="686" t="s">
        <v>138</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16044472</v>
      </c>
      <c r="CS15" s="681"/>
      <c r="CT15" s="681"/>
      <c r="CU15" s="681"/>
      <c r="CV15" s="681"/>
      <c r="CW15" s="681"/>
      <c r="CX15" s="681"/>
      <c r="CY15" s="682"/>
      <c r="CZ15" s="713">
        <v>11.9</v>
      </c>
      <c r="DA15" s="713"/>
      <c r="DB15" s="713"/>
      <c r="DC15" s="713"/>
      <c r="DD15" s="686">
        <v>5554254</v>
      </c>
      <c r="DE15" s="681"/>
      <c r="DF15" s="681"/>
      <c r="DG15" s="681"/>
      <c r="DH15" s="681"/>
      <c r="DI15" s="681"/>
      <c r="DJ15" s="681"/>
      <c r="DK15" s="681"/>
      <c r="DL15" s="681"/>
      <c r="DM15" s="681"/>
      <c r="DN15" s="681"/>
      <c r="DO15" s="681"/>
      <c r="DP15" s="682"/>
      <c r="DQ15" s="686">
        <v>7692608</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48349</v>
      </c>
      <c r="S16" s="681"/>
      <c r="T16" s="681"/>
      <c r="U16" s="681"/>
      <c r="V16" s="681"/>
      <c r="W16" s="681"/>
      <c r="X16" s="681"/>
      <c r="Y16" s="682"/>
      <c r="Z16" s="713">
        <v>0</v>
      </c>
      <c r="AA16" s="713"/>
      <c r="AB16" s="713"/>
      <c r="AC16" s="713"/>
      <c r="AD16" s="714">
        <v>48349</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v>5509</v>
      </c>
      <c r="BH16" s="681"/>
      <c r="BI16" s="681"/>
      <c r="BJ16" s="681"/>
      <c r="BK16" s="681"/>
      <c r="BL16" s="681"/>
      <c r="BM16" s="681"/>
      <c r="BN16" s="682"/>
      <c r="BO16" s="713">
        <v>0</v>
      </c>
      <c r="BP16" s="713"/>
      <c r="BQ16" s="713"/>
      <c r="BR16" s="713"/>
      <c r="BS16" s="686" t="s">
        <v>175</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52865</v>
      </c>
      <c r="CS16" s="681"/>
      <c r="CT16" s="681"/>
      <c r="CU16" s="681"/>
      <c r="CV16" s="681"/>
      <c r="CW16" s="681"/>
      <c r="CX16" s="681"/>
      <c r="CY16" s="682"/>
      <c r="CZ16" s="713">
        <v>0</v>
      </c>
      <c r="DA16" s="713"/>
      <c r="DB16" s="713"/>
      <c r="DC16" s="713"/>
      <c r="DD16" s="686" t="s">
        <v>138</v>
      </c>
      <c r="DE16" s="681"/>
      <c r="DF16" s="681"/>
      <c r="DG16" s="681"/>
      <c r="DH16" s="681"/>
      <c r="DI16" s="681"/>
      <c r="DJ16" s="681"/>
      <c r="DK16" s="681"/>
      <c r="DL16" s="681"/>
      <c r="DM16" s="681"/>
      <c r="DN16" s="681"/>
      <c r="DO16" s="681"/>
      <c r="DP16" s="682"/>
      <c r="DQ16" s="686">
        <v>4066</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254168</v>
      </c>
      <c r="S17" s="681"/>
      <c r="T17" s="681"/>
      <c r="U17" s="681"/>
      <c r="V17" s="681"/>
      <c r="W17" s="681"/>
      <c r="X17" s="681"/>
      <c r="Y17" s="682"/>
      <c r="Z17" s="713">
        <v>0.2</v>
      </c>
      <c r="AA17" s="713"/>
      <c r="AB17" s="713"/>
      <c r="AC17" s="713"/>
      <c r="AD17" s="714">
        <v>254168</v>
      </c>
      <c r="AE17" s="714"/>
      <c r="AF17" s="714"/>
      <c r="AG17" s="714"/>
      <c r="AH17" s="714"/>
      <c r="AI17" s="714"/>
      <c r="AJ17" s="714"/>
      <c r="AK17" s="714"/>
      <c r="AL17" s="683">
        <v>0.5</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9894790</v>
      </c>
      <c r="CS17" s="681"/>
      <c r="CT17" s="681"/>
      <c r="CU17" s="681"/>
      <c r="CV17" s="681"/>
      <c r="CW17" s="681"/>
      <c r="CX17" s="681"/>
      <c r="CY17" s="682"/>
      <c r="CZ17" s="713">
        <v>7.3</v>
      </c>
      <c r="DA17" s="713"/>
      <c r="DB17" s="713"/>
      <c r="DC17" s="713"/>
      <c r="DD17" s="686" t="s">
        <v>138</v>
      </c>
      <c r="DE17" s="681"/>
      <c r="DF17" s="681"/>
      <c r="DG17" s="681"/>
      <c r="DH17" s="681"/>
      <c r="DI17" s="681"/>
      <c r="DJ17" s="681"/>
      <c r="DK17" s="681"/>
      <c r="DL17" s="681"/>
      <c r="DM17" s="681"/>
      <c r="DN17" s="681"/>
      <c r="DO17" s="681"/>
      <c r="DP17" s="682"/>
      <c r="DQ17" s="686">
        <v>9128931</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232116</v>
      </c>
      <c r="S18" s="681"/>
      <c r="T18" s="681"/>
      <c r="U18" s="681"/>
      <c r="V18" s="681"/>
      <c r="W18" s="681"/>
      <c r="X18" s="681"/>
      <c r="Y18" s="682"/>
      <c r="Z18" s="713">
        <v>0.2</v>
      </c>
      <c r="AA18" s="713"/>
      <c r="AB18" s="713"/>
      <c r="AC18" s="713"/>
      <c r="AD18" s="714">
        <v>232116</v>
      </c>
      <c r="AE18" s="714"/>
      <c r="AF18" s="714"/>
      <c r="AG18" s="714"/>
      <c r="AH18" s="714"/>
      <c r="AI18" s="714"/>
      <c r="AJ18" s="714"/>
      <c r="AK18" s="714"/>
      <c r="AL18" s="683">
        <v>0.5</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v>452749</v>
      </c>
      <c r="CS18" s="681"/>
      <c r="CT18" s="681"/>
      <c r="CU18" s="681"/>
      <c r="CV18" s="681"/>
      <c r="CW18" s="681"/>
      <c r="CX18" s="681"/>
      <c r="CY18" s="682"/>
      <c r="CZ18" s="713">
        <v>0.3</v>
      </c>
      <c r="DA18" s="713"/>
      <c r="DB18" s="713"/>
      <c r="DC18" s="713"/>
      <c r="DD18" s="686" t="s">
        <v>138</v>
      </c>
      <c r="DE18" s="681"/>
      <c r="DF18" s="681"/>
      <c r="DG18" s="681"/>
      <c r="DH18" s="681"/>
      <c r="DI18" s="681"/>
      <c r="DJ18" s="681"/>
      <c r="DK18" s="681"/>
      <c r="DL18" s="681"/>
      <c r="DM18" s="681"/>
      <c r="DN18" s="681"/>
      <c r="DO18" s="681"/>
      <c r="DP18" s="682"/>
      <c r="DQ18" s="686">
        <v>452749</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186772</v>
      </c>
      <c r="S19" s="681"/>
      <c r="T19" s="681"/>
      <c r="U19" s="681"/>
      <c r="V19" s="681"/>
      <c r="W19" s="681"/>
      <c r="X19" s="681"/>
      <c r="Y19" s="682"/>
      <c r="Z19" s="713">
        <v>0.1</v>
      </c>
      <c r="AA19" s="713"/>
      <c r="AB19" s="713"/>
      <c r="AC19" s="713"/>
      <c r="AD19" s="714">
        <v>186772</v>
      </c>
      <c r="AE19" s="714"/>
      <c r="AF19" s="714"/>
      <c r="AG19" s="714"/>
      <c r="AH19" s="714"/>
      <c r="AI19" s="714"/>
      <c r="AJ19" s="714"/>
      <c r="AK19" s="714"/>
      <c r="AL19" s="683">
        <v>0.4</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138</v>
      </c>
      <c r="BH19" s="681"/>
      <c r="BI19" s="681"/>
      <c r="BJ19" s="681"/>
      <c r="BK19" s="681"/>
      <c r="BL19" s="681"/>
      <c r="BM19" s="681"/>
      <c r="BN19" s="682"/>
      <c r="BO19" s="713" t="s">
        <v>138</v>
      </c>
      <c r="BP19" s="713"/>
      <c r="BQ19" s="713"/>
      <c r="BR19" s="713"/>
      <c r="BS19" s="686" t="s">
        <v>138</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138</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20319</v>
      </c>
      <c r="S20" s="681"/>
      <c r="T20" s="681"/>
      <c r="U20" s="681"/>
      <c r="V20" s="681"/>
      <c r="W20" s="681"/>
      <c r="X20" s="681"/>
      <c r="Y20" s="682"/>
      <c r="Z20" s="713">
        <v>0</v>
      </c>
      <c r="AA20" s="713"/>
      <c r="AB20" s="713"/>
      <c r="AC20" s="713"/>
      <c r="AD20" s="714">
        <v>20319</v>
      </c>
      <c r="AE20" s="714"/>
      <c r="AF20" s="714"/>
      <c r="AG20" s="714"/>
      <c r="AH20" s="714"/>
      <c r="AI20" s="714"/>
      <c r="AJ20" s="714"/>
      <c r="AK20" s="714"/>
      <c r="AL20" s="683">
        <v>0</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138</v>
      </c>
      <c r="BH20" s="681"/>
      <c r="BI20" s="681"/>
      <c r="BJ20" s="681"/>
      <c r="BK20" s="681"/>
      <c r="BL20" s="681"/>
      <c r="BM20" s="681"/>
      <c r="BN20" s="682"/>
      <c r="BO20" s="713" t="s">
        <v>138</v>
      </c>
      <c r="BP20" s="713"/>
      <c r="BQ20" s="713"/>
      <c r="BR20" s="713"/>
      <c r="BS20" s="686" t="s">
        <v>138</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134893492</v>
      </c>
      <c r="CS20" s="681"/>
      <c r="CT20" s="681"/>
      <c r="CU20" s="681"/>
      <c r="CV20" s="681"/>
      <c r="CW20" s="681"/>
      <c r="CX20" s="681"/>
      <c r="CY20" s="682"/>
      <c r="CZ20" s="713">
        <v>100</v>
      </c>
      <c r="DA20" s="713"/>
      <c r="DB20" s="713"/>
      <c r="DC20" s="713"/>
      <c r="DD20" s="686">
        <v>21761307</v>
      </c>
      <c r="DE20" s="681"/>
      <c r="DF20" s="681"/>
      <c r="DG20" s="681"/>
      <c r="DH20" s="681"/>
      <c r="DI20" s="681"/>
      <c r="DJ20" s="681"/>
      <c r="DK20" s="681"/>
      <c r="DL20" s="681"/>
      <c r="DM20" s="681"/>
      <c r="DN20" s="681"/>
      <c r="DO20" s="681"/>
      <c r="DP20" s="682"/>
      <c r="DQ20" s="686">
        <v>62440282</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25025</v>
      </c>
      <c r="S21" s="681"/>
      <c r="T21" s="681"/>
      <c r="U21" s="681"/>
      <c r="V21" s="681"/>
      <c r="W21" s="681"/>
      <c r="X21" s="681"/>
      <c r="Y21" s="682"/>
      <c r="Z21" s="713">
        <v>0</v>
      </c>
      <c r="AA21" s="713"/>
      <c r="AB21" s="713"/>
      <c r="AC21" s="713"/>
      <c r="AD21" s="714">
        <v>25025</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138</v>
      </c>
      <c r="BH21" s="681"/>
      <c r="BI21" s="681"/>
      <c r="BJ21" s="681"/>
      <c r="BK21" s="681"/>
      <c r="BL21" s="681"/>
      <c r="BM21" s="681"/>
      <c r="BN21" s="682"/>
      <c r="BO21" s="713" t="s">
        <v>138</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18499982</v>
      </c>
      <c r="S22" s="681"/>
      <c r="T22" s="681"/>
      <c r="U22" s="681"/>
      <c r="V22" s="681"/>
      <c r="W22" s="681"/>
      <c r="X22" s="681"/>
      <c r="Y22" s="682"/>
      <c r="Z22" s="713">
        <v>13.3</v>
      </c>
      <c r="AA22" s="713"/>
      <c r="AB22" s="713"/>
      <c r="AC22" s="713"/>
      <c r="AD22" s="714">
        <v>13550851</v>
      </c>
      <c r="AE22" s="714"/>
      <c r="AF22" s="714"/>
      <c r="AG22" s="714"/>
      <c r="AH22" s="714"/>
      <c r="AI22" s="714"/>
      <c r="AJ22" s="714"/>
      <c r="AK22" s="714"/>
      <c r="AL22" s="683">
        <v>26.6</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13550851</v>
      </c>
      <c r="S23" s="681"/>
      <c r="T23" s="681"/>
      <c r="U23" s="681"/>
      <c r="V23" s="681"/>
      <c r="W23" s="681"/>
      <c r="X23" s="681"/>
      <c r="Y23" s="682"/>
      <c r="Z23" s="713">
        <v>9.6999999999999993</v>
      </c>
      <c r="AA23" s="713"/>
      <c r="AB23" s="713"/>
      <c r="AC23" s="713"/>
      <c r="AD23" s="714">
        <v>13550851</v>
      </c>
      <c r="AE23" s="714"/>
      <c r="AF23" s="714"/>
      <c r="AG23" s="714"/>
      <c r="AH23" s="714"/>
      <c r="AI23" s="714"/>
      <c r="AJ23" s="714"/>
      <c r="AK23" s="714"/>
      <c r="AL23" s="683">
        <v>26.6</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138</v>
      </c>
      <c r="BP23" s="713"/>
      <c r="BQ23" s="713"/>
      <c r="BR23" s="713"/>
      <c r="BS23" s="686" t="s">
        <v>138</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1992533</v>
      </c>
      <c r="S24" s="681"/>
      <c r="T24" s="681"/>
      <c r="U24" s="681"/>
      <c r="V24" s="681"/>
      <c r="W24" s="681"/>
      <c r="X24" s="681"/>
      <c r="Y24" s="682"/>
      <c r="Z24" s="713">
        <v>1.4</v>
      </c>
      <c r="AA24" s="713"/>
      <c r="AB24" s="713"/>
      <c r="AC24" s="713"/>
      <c r="AD24" s="714" t="s">
        <v>138</v>
      </c>
      <c r="AE24" s="714"/>
      <c r="AF24" s="714"/>
      <c r="AG24" s="714"/>
      <c r="AH24" s="714"/>
      <c r="AI24" s="714"/>
      <c r="AJ24" s="714"/>
      <c r="AK24" s="714"/>
      <c r="AL24" s="683" t="s">
        <v>138</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48566057</v>
      </c>
      <c r="CS24" s="736"/>
      <c r="CT24" s="736"/>
      <c r="CU24" s="736"/>
      <c r="CV24" s="736"/>
      <c r="CW24" s="736"/>
      <c r="CX24" s="736"/>
      <c r="CY24" s="779"/>
      <c r="CZ24" s="780">
        <v>36</v>
      </c>
      <c r="DA24" s="751"/>
      <c r="DB24" s="751"/>
      <c r="DC24" s="783"/>
      <c r="DD24" s="778">
        <v>26130694</v>
      </c>
      <c r="DE24" s="736"/>
      <c r="DF24" s="736"/>
      <c r="DG24" s="736"/>
      <c r="DH24" s="736"/>
      <c r="DI24" s="736"/>
      <c r="DJ24" s="736"/>
      <c r="DK24" s="779"/>
      <c r="DL24" s="778">
        <v>25679015</v>
      </c>
      <c r="DM24" s="736"/>
      <c r="DN24" s="736"/>
      <c r="DO24" s="736"/>
      <c r="DP24" s="736"/>
      <c r="DQ24" s="736"/>
      <c r="DR24" s="736"/>
      <c r="DS24" s="736"/>
      <c r="DT24" s="736"/>
      <c r="DU24" s="736"/>
      <c r="DV24" s="779"/>
      <c r="DW24" s="780">
        <v>47.2</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v>2956598</v>
      </c>
      <c r="S25" s="681"/>
      <c r="T25" s="681"/>
      <c r="U25" s="681"/>
      <c r="V25" s="681"/>
      <c r="W25" s="681"/>
      <c r="X25" s="681"/>
      <c r="Y25" s="682"/>
      <c r="Z25" s="713">
        <v>2.1</v>
      </c>
      <c r="AA25" s="713"/>
      <c r="AB25" s="713"/>
      <c r="AC25" s="713"/>
      <c r="AD25" s="714" t="s">
        <v>138</v>
      </c>
      <c r="AE25" s="714"/>
      <c r="AF25" s="714"/>
      <c r="AG25" s="714"/>
      <c r="AH25" s="714"/>
      <c r="AI25" s="714"/>
      <c r="AJ25" s="714"/>
      <c r="AK25" s="714"/>
      <c r="AL25" s="683" t="s">
        <v>138</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138</v>
      </c>
      <c r="BP25" s="713"/>
      <c r="BQ25" s="713"/>
      <c r="BR25" s="713"/>
      <c r="BS25" s="686" t="s">
        <v>138</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9980451</v>
      </c>
      <c r="CS25" s="699"/>
      <c r="CT25" s="699"/>
      <c r="CU25" s="699"/>
      <c r="CV25" s="699"/>
      <c r="CW25" s="699"/>
      <c r="CX25" s="699"/>
      <c r="CY25" s="700"/>
      <c r="CZ25" s="683">
        <v>7.4</v>
      </c>
      <c r="DA25" s="701"/>
      <c r="DB25" s="701"/>
      <c r="DC25" s="702"/>
      <c r="DD25" s="686">
        <v>9322360</v>
      </c>
      <c r="DE25" s="699"/>
      <c r="DF25" s="699"/>
      <c r="DG25" s="699"/>
      <c r="DH25" s="699"/>
      <c r="DI25" s="699"/>
      <c r="DJ25" s="699"/>
      <c r="DK25" s="700"/>
      <c r="DL25" s="686">
        <v>9240919</v>
      </c>
      <c r="DM25" s="699"/>
      <c r="DN25" s="699"/>
      <c r="DO25" s="699"/>
      <c r="DP25" s="699"/>
      <c r="DQ25" s="699"/>
      <c r="DR25" s="699"/>
      <c r="DS25" s="699"/>
      <c r="DT25" s="699"/>
      <c r="DU25" s="699"/>
      <c r="DV25" s="700"/>
      <c r="DW25" s="683">
        <v>17</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55228380</v>
      </c>
      <c r="S26" s="681"/>
      <c r="T26" s="681"/>
      <c r="U26" s="681"/>
      <c r="V26" s="681"/>
      <c r="W26" s="681"/>
      <c r="X26" s="681"/>
      <c r="Y26" s="682"/>
      <c r="Z26" s="713">
        <v>39.700000000000003</v>
      </c>
      <c r="AA26" s="713"/>
      <c r="AB26" s="713"/>
      <c r="AC26" s="713"/>
      <c r="AD26" s="714">
        <v>50279249</v>
      </c>
      <c r="AE26" s="714"/>
      <c r="AF26" s="714"/>
      <c r="AG26" s="714"/>
      <c r="AH26" s="714"/>
      <c r="AI26" s="714"/>
      <c r="AJ26" s="714"/>
      <c r="AK26" s="714"/>
      <c r="AL26" s="683">
        <v>98.7</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138</v>
      </c>
      <c r="BP26" s="713"/>
      <c r="BQ26" s="713"/>
      <c r="BR26" s="713"/>
      <c r="BS26" s="686" t="s">
        <v>175</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6114668</v>
      </c>
      <c r="CS26" s="681"/>
      <c r="CT26" s="681"/>
      <c r="CU26" s="681"/>
      <c r="CV26" s="681"/>
      <c r="CW26" s="681"/>
      <c r="CX26" s="681"/>
      <c r="CY26" s="682"/>
      <c r="CZ26" s="683">
        <v>4.5</v>
      </c>
      <c r="DA26" s="701"/>
      <c r="DB26" s="701"/>
      <c r="DC26" s="702"/>
      <c r="DD26" s="686">
        <v>5809906</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33845</v>
      </c>
      <c r="S27" s="681"/>
      <c r="T27" s="681"/>
      <c r="U27" s="681"/>
      <c r="V27" s="681"/>
      <c r="W27" s="681"/>
      <c r="X27" s="681"/>
      <c r="Y27" s="682"/>
      <c r="Z27" s="713">
        <v>0</v>
      </c>
      <c r="AA27" s="713"/>
      <c r="AB27" s="713"/>
      <c r="AC27" s="713"/>
      <c r="AD27" s="714">
        <v>33845</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30141786</v>
      </c>
      <c r="BH27" s="681"/>
      <c r="BI27" s="681"/>
      <c r="BJ27" s="681"/>
      <c r="BK27" s="681"/>
      <c r="BL27" s="681"/>
      <c r="BM27" s="681"/>
      <c r="BN27" s="682"/>
      <c r="BO27" s="713">
        <v>100</v>
      </c>
      <c r="BP27" s="713"/>
      <c r="BQ27" s="713"/>
      <c r="BR27" s="713"/>
      <c r="BS27" s="686">
        <v>2299336</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28690816</v>
      </c>
      <c r="CS27" s="699"/>
      <c r="CT27" s="699"/>
      <c r="CU27" s="699"/>
      <c r="CV27" s="699"/>
      <c r="CW27" s="699"/>
      <c r="CX27" s="699"/>
      <c r="CY27" s="700"/>
      <c r="CZ27" s="683">
        <v>21.3</v>
      </c>
      <c r="DA27" s="701"/>
      <c r="DB27" s="701"/>
      <c r="DC27" s="702"/>
      <c r="DD27" s="686">
        <v>7679403</v>
      </c>
      <c r="DE27" s="699"/>
      <c r="DF27" s="699"/>
      <c r="DG27" s="699"/>
      <c r="DH27" s="699"/>
      <c r="DI27" s="699"/>
      <c r="DJ27" s="699"/>
      <c r="DK27" s="700"/>
      <c r="DL27" s="686">
        <v>7441740</v>
      </c>
      <c r="DM27" s="699"/>
      <c r="DN27" s="699"/>
      <c r="DO27" s="699"/>
      <c r="DP27" s="699"/>
      <c r="DQ27" s="699"/>
      <c r="DR27" s="699"/>
      <c r="DS27" s="699"/>
      <c r="DT27" s="699"/>
      <c r="DU27" s="699"/>
      <c r="DV27" s="700"/>
      <c r="DW27" s="683">
        <v>13.7</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147332</v>
      </c>
      <c r="S28" s="681"/>
      <c r="T28" s="681"/>
      <c r="U28" s="681"/>
      <c r="V28" s="681"/>
      <c r="W28" s="681"/>
      <c r="X28" s="681"/>
      <c r="Y28" s="682"/>
      <c r="Z28" s="713">
        <v>0.1</v>
      </c>
      <c r="AA28" s="713"/>
      <c r="AB28" s="713"/>
      <c r="AC28" s="713"/>
      <c r="AD28" s="714" t="s">
        <v>138</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9894790</v>
      </c>
      <c r="CS28" s="681"/>
      <c r="CT28" s="681"/>
      <c r="CU28" s="681"/>
      <c r="CV28" s="681"/>
      <c r="CW28" s="681"/>
      <c r="CX28" s="681"/>
      <c r="CY28" s="682"/>
      <c r="CZ28" s="683">
        <v>7.3</v>
      </c>
      <c r="DA28" s="701"/>
      <c r="DB28" s="701"/>
      <c r="DC28" s="702"/>
      <c r="DD28" s="686">
        <v>9128931</v>
      </c>
      <c r="DE28" s="681"/>
      <c r="DF28" s="681"/>
      <c r="DG28" s="681"/>
      <c r="DH28" s="681"/>
      <c r="DI28" s="681"/>
      <c r="DJ28" s="681"/>
      <c r="DK28" s="682"/>
      <c r="DL28" s="686">
        <v>8996356</v>
      </c>
      <c r="DM28" s="681"/>
      <c r="DN28" s="681"/>
      <c r="DO28" s="681"/>
      <c r="DP28" s="681"/>
      <c r="DQ28" s="681"/>
      <c r="DR28" s="681"/>
      <c r="DS28" s="681"/>
      <c r="DT28" s="681"/>
      <c r="DU28" s="681"/>
      <c r="DV28" s="682"/>
      <c r="DW28" s="683">
        <v>16.5</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851243</v>
      </c>
      <c r="S29" s="681"/>
      <c r="T29" s="681"/>
      <c r="U29" s="681"/>
      <c r="V29" s="681"/>
      <c r="W29" s="681"/>
      <c r="X29" s="681"/>
      <c r="Y29" s="682"/>
      <c r="Z29" s="713">
        <v>0.6</v>
      </c>
      <c r="AA29" s="713"/>
      <c r="AB29" s="713"/>
      <c r="AC29" s="713"/>
      <c r="AD29" s="714">
        <v>94176</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307</v>
      </c>
      <c r="CE29" s="769"/>
      <c r="CF29" s="719" t="s">
        <v>308</v>
      </c>
      <c r="CG29" s="720"/>
      <c r="CH29" s="720"/>
      <c r="CI29" s="720"/>
      <c r="CJ29" s="720"/>
      <c r="CK29" s="720"/>
      <c r="CL29" s="720"/>
      <c r="CM29" s="720"/>
      <c r="CN29" s="720"/>
      <c r="CO29" s="720"/>
      <c r="CP29" s="720"/>
      <c r="CQ29" s="721"/>
      <c r="CR29" s="680">
        <v>9894232</v>
      </c>
      <c r="CS29" s="699"/>
      <c r="CT29" s="699"/>
      <c r="CU29" s="699"/>
      <c r="CV29" s="699"/>
      <c r="CW29" s="699"/>
      <c r="CX29" s="699"/>
      <c r="CY29" s="700"/>
      <c r="CZ29" s="683">
        <v>7.3</v>
      </c>
      <c r="DA29" s="701"/>
      <c r="DB29" s="701"/>
      <c r="DC29" s="702"/>
      <c r="DD29" s="686">
        <v>9128373</v>
      </c>
      <c r="DE29" s="699"/>
      <c r="DF29" s="699"/>
      <c r="DG29" s="699"/>
      <c r="DH29" s="699"/>
      <c r="DI29" s="699"/>
      <c r="DJ29" s="699"/>
      <c r="DK29" s="700"/>
      <c r="DL29" s="686">
        <v>8995798</v>
      </c>
      <c r="DM29" s="699"/>
      <c r="DN29" s="699"/>
      <c r="DO29" s="699"/>
      <c r="DP29" s="699"/>
      <c r="DQ29" s="699"/>
      <c r="DR29" s="699"/>
      <c r="DS29" s="699"/>
      <c r="DT29" s="699"/>
      <c r="DU29" s="699"/>
      <c r="DV29" s="700"/>
      <c r="DW29" s="683">
        <v>16.5</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523434</v>
      </c>
      <c r="S30" s="681"/>
      <c r="T30" s="681"/>
      <c r="U30" s="681"/>
      <c r="V30" s="681"/>
      <c r="W30" s="681"/>
      <c r="X30" s="681"/>
      <c r="Y30" s="682"/>
      <c r="Z30" s="713">
        <v>0.4</v>
      </c>
      <c r="AA30" s="713"/>
      <c r="AB30" s="713"/>
      <c r="AC30" s="713"/>
      <c r="AD30" s="714">
        <v>1880</v>
      </c>
      <c r="AE30" s="714"/>
      <c r="AF30" s="714"/>
      <c r="AG30" s="714"/>
      <c r="AH30" s="714"/>
      <c r="AI30" s="714"/>
      <c r="AJ30" s="714"/>
      <c r="AK30" s="714"/>
      <c r="AL30" s="683">
        <v>0</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0"/>
      <c r="CE30" s="771"/>
      <c r="CF30" s="719" t="s">
        <v>312</v>
      </c>
      <c r="CG30" s="720"/>
      <c r="CH30" s="720"/>
      <c r="CI30" s="720"/>
      <c r="CJ30" s="720"/>
      <c r="CK30" s="720"/>
      <c r="CL30" s="720"/>
      <c r="CM30" s="720"/>
      <c r="CN30" s="720"/>
      <c r="CO30" s="720"/>
      <c r="CP30" s="720"/>
      <c r="CQ30" s="721"/>
      <c r="CR30" s="680">
        <v>9543558</v>
      </c>
      <c r="CS30" s="681"/>
      <c r="CT30" s="681"/>
      <c r="CU30" s="681"/>
      <c r="CV30" s="681"/>
      <c r="CW30" s="681"/>
      <c r="CX30" s="681"/>
      <c r="CY30" s="682"/>
      <c r="CZ30" s="683">
        <v>7.1</v>
      </c>
      <c r="DA30" s="701"/>
      <c r="DB30" s="701"/>
      <c r="DC30" s="702"/>
      <c r="DD30" s="686">
        <v>8777699</v>
      </c>
      <c r="DE30" s="681"/>
      <c r="DF30" s="681"/>
      <c r="DG30" s="681"/>
      <c r="DH30" s="681"/>
      <c r="DI30" s="681"/>
      <c r="DJ30" s="681"/>
      <c r="DK30" s="682"/>
      <c r="DL30" s="686">
        <v>8645165</v>
      </c>
      <c r="DM30" s="681"/>
      <c r="DN30" s="681"/>
      <c r="DO30" s="681"/>
      <c r="DP30" s="681"/>
      <c r="DQ30" s="681"/>
      <c r="DR30" s="681"/>
      <c r="DS30" s="681"/>
      <c r="DT30" s="681"/>
      <c r="DU30" s="681"/>
      <c r="DV30" s="682"/>
      <c r="DW30" s="683">
        <v>15.9</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49494628</v>
      </c>
      <c r="S31" s="681"/>
      <c r="T31" s="681"/>
      <c r="U31" s="681"/>
      <c r="V31" s="681"/>
      <c r="W31" s="681"/>
      <c r="X31" s="681"/>
      <c r="Y31" s="682"/>
      <c r="Z31" s="713">
        <v>35.6</v>
      </c>
      <c r="AA31" s="713"/>
      <c r="AB31" s="713"/>
      <c r="AC31" s="713"/>
      <c r="AD31" s="714" t="s">
        <v>138</v>
      </c>
      <c r="AE31" s="714"/>
      <c r="AF31" s="714"/>
      <c r="AG31" s="714"/>
      <c r="AH31" s="714"/>
      <c r="AI31" s="714"/>
      <c r="AJ31" s="714"/>
      <c r="AK31" s="714"/>
      <c r="AL31" s="683" t="s">
        <v>138</v>
      </c>
      <c r="AM31" s="684"/>
      <c r="AN31" s="684"/>
      <c r="AO31" s="715"/>
      <c r="AP31" s="754" t="s">
        <v>314</v>
      </c>
      <c r="AQ31" s="755"/>
      <c r="AR31" s="755"/>
      <c r="AS31" s="755"/>
      <c r="AT31" s="760" t="s">
        <v>315</v>
      </c>
      <c r="AU31" s="231"/>
      <c r="AV31" s="231"/>
      <c r="AW31" s="231"/>
      <c r="AX31" s="746" t="s">
        <v>189</v>
      </c>
      <c r="AY31" s="747"/>
      <c r="AZ31" s="747"/>
      <c r="BA31" s="747"/>
      <c r="BB31" s="747"/>
      <c r="BC31" s="747"/>
      <c r="BD31" s="747"/>
      <c r="BE31" s="747"/>
      <c r="BF31" s="748"/>
      <c r="BG31" s="749">
        <v>98.4</v>
      </c>
      <c r="BH31" s="750"/>
      <c r="BI31" s="750"/>
      <c r="BJ31" s="750"/>
      <c r="BK31" s="750"/>
      <c r="BL31" s="750"/>
      <c r="BM31" s="751">
        <v>95.6</v>
      </c>
      <c r="BN31" s="750"/>
      <c r="BO31" s="750"/>
      <c r="BP31" s="750"/>
      <c r="BQ31" s="752"/>
      <c r="BR31" s="749">
        <v>98.9</v>
      </c>
      <c r="BS31" s="750"/>
      <c r="BT31" s="750"/>
      <c r="BU31" s="750"/>
      <c r="BV31" s="750"/>
      <c r="BW31" s="750"/>
      <c r="BX31" s="751">
        <v>95.9</v>
      </c>
      <c r="BY31" s="750"/>
      <c r="BZ31" s="750"/>
      <c r="CA31" s="750"/>
      <c r="CB31" s="752"/>
      <c r="CD31" s="770"/>
      <c r="CE31" s="771"/>
      <c r="CF31" s="719" t="s">
        <v>316</v>
      </c>
      <c r="CG31" s="720"/>
      <c r="CH31" s="720"/>
      <c r="CI31" s="720"/>
      <c r="CJ31" s="720"/>
      <c r="CK31" s="720"/>
      <c r="CL31" s="720"/>
      <c r="CM31" s="720"/>
      <c r="CN31" s="720"/>
      <c r="CO31" s="720"/>
      <c r="CP31" s="720"/>
      <c r="CQ31" s="721"/>
      <c r="CR31" s="680">
        <v>350674</v>
      </c>
      <c r="CS31" s="699"/>
      <c r="CT31" s="699"/>
      <c r="CU31" s="699"/>
      <c r="CV31" s="699"/>
      <c r="CW31" s="699"/>
      <c r="CX31" s="699"/>
      <c r="CY31" s="700"/>
      <c r="CZ31" s="683">
        <v>0.3</v>
      </c>
      <c r="DA31" s="701"/>
      <c r="DB31" s="701"/>
      <c r="DC31" s="702"/>
      <c r="DD31" s="686">
        <v>350674</v>
      </c>
      <c r="DE31" s="699"/>
      <c r="DF31" s="699"/>
      <c r="DG31" s="699"/>
      <c r="DH31" s="699"/>
      <c r="DI31" s="699"/>
      <c r="DJ31" s="699"/>
      <c r="DK31" s="700"/>
      <c r="DL31" s="686">
        <v>350633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317</v>
      </c>
      <c r="C32" s="764"/>
      <c r="D32" s="764"/>
      <c r="E32" s="764"/>
      <c r="F32" s="764"/>
      <c r="G32" s="764"/>
      <c r="H32" s="764"/>
      <c r="I32" s="764"/>
      <c r="J32" s="764"/>
      <c r="K32" s="764"/>
      <c r="L32" s="764"/>
      <c r="M32" s="764"/>
      <c r="N32" s="764"/>
      <c r="O32" s="764"/>
      <c r="P32" s="764"/>
      <c r="Q32" s="765"/>
      <c r="R32" s="680">
        <v>489902</v>
      </c>
      <c r="S32" s="681"/>
      <c r="T32" s="681"/>
      <c r="U32" s="681"/>
      <c r="V32" s="681"/>
      <c r="W32" s="681"/>
      <c r="X32" s="681"/>
      <c r="Y32" s="682"/>
      <c r="Z32" s="713">
        <v>0.4</v>
      </c>
      <c r="AA32" s="713"/>
      <c r="AB32" s="713"/>
      <c r="AC32" s="713"/>
      <c r="AD32" s="714">
        <v>489902</v>
      </c>
      <c r="AE32" s="714"/>
      <c r="AF32" s="714"/>
      <c r="AG32" s="714"/>
      <c r="AH32" s="714"/>
      <c r="AI32" s="714"/>
      <c r="AJ32" s="714"/>
      <c r="AK32" s="714"/>
      <c r="AL32" s="683">
        <v>1</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98.6</v>
      </c>
      <c r="BH32" s="699"/>
      <c r="BI32" s="699"/>
      <c r="BJ32" s="699"/>
      <c r="BK32" s="699"/>
      <c r="BL32" s="699"/>
      <c r="BM32" s="684">
        <v>96.4</v>
      </c>
      <c r="BN32" s="745"/>
      <c r="BO32" s="745"/>
      <c r="BP32" s="745"/>
      <c r="BQ32" s="726"/>
      <c r="BR32" s="753">
        <v>98.9</v>
      </c>
      <c r="BS32" s="699"/>
      <c r="BT32" s="699"/>
      <c r="BU32" s="699"/>
      <c r="BV32" s="699"/>
      <c r="BW32" s="699"/>
      <c r="BX32" s="684">
        <v>96.7</v>
      </c>
      <c r="BY32" s="745"/>
      <c r="BZ32" s="745"/>
      <c r="CA32" s="745"/>
      <c r="CB32" s="726"/>
      <c r="CD32" s="772"/>
      <c r="CE32" s="773"/>
      <c r="CF32" s="719" t="s">
        <v>320</v>
      </c>
      <c r="CG32" s="720"/>
      <c r="CH32" s="720"/>
      <c r="CI32" s="720"/>
      <c r="CJ32" s="720"/>
      <c r="CK32" s="720"/>
      <c r="CL32" s="720"/>
      <c r="CM32" s="720"/>
      <c r="CN32" s="720"/>
      <c r="CO32" s="720"/>
      <c r="CP32" s="720"/>
      <c r="CQ32" s="721"/>
      <c r="CR32" s="680">
        <v>558</v>
      </c>
      <c r="CS32" s="681"/>
      <c r="CT32" s="681"/>
      <c r="CU32" s="681"/>
      <c r="CV32" s="681"/>
      <c r="CW32" s="681"/>
      <c r="CX32" s="681"/>
      <c r="CY32" s="682"/>
      <c r="CZ32" s="683">
        <v>0</v>
      </c>
      <c r="DA32" s="701"/>
      <c r="DB32" s="701"/>
      <c r="DC32" s="702"/>
      <c r="DD32" s="686">
        <v>558</v>
      </c>
      <c r="DE32" s="681"/>
      <c r="DF32" s="681"/>
      <c r="DG32" s="681"/>
      <c r="DH32" s="681"/>
      <c r="DI32" s="681"/>
      <c r="DJ32" s="681"/>
      <c r="DK32" s="682"/>
      <c r="DL32" s="686">
        <v>558</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7529905</v>
      </c>
      <c r="S33" s="681"/>
      <c r="T33" s="681"/>
      <c r="U33" s="681"/>
      <c r="V33" s="681"/>
      <c r="W33" s="681"/>
      <c r="X33" s="681"/>
      <c r="Y33" s="682"/>
      <c r="Z33" s="713">
        <v>5.4</v>
      </c>
      <c r="AA33" s="713"/>
      <c r="AB33" s="713"/>
      <c r="AC33" s="713"/>
      <c r="AD33" s="714" t="s">
        <v>138</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98.1</v>
      </c>
      <c r="BH33" s="665"/>
      <c r="BI33" s="665"/>
      <c r="BJ33" s="665"/>
      <c r="BK33" s="665"/>
      <c r="BL33" s="665"/>
      <c r="BM33" s="707">
        <v>94.5</v>
      </c>
      <c r="BN33" s="665"/>
      <c r="BO33" s="665"/>
      <c r="BP33" s="665"/>
      <c r="BQ33" s="709"/>
      <c r="BR33" s="744">
        <v>98.8</v>
      </c>
      <c r="BS33" s="665"/>
      <c r="BT33" s="665"/>
      <c r="BU33" s="665"/>
      <c r="BV33" s="665"/>
      <c r="BW33" s="665"/>
      <c r="BX33" s="707">
        <v>94.8</v>
      </c>
      <c r="BY33" s="665"/>
      <c r="BZ33" s="665"/>
      <c r="CA33" s="665"/>
      <c r="CB33" s="709"/>
      <c r="CD33" s="719" t="s">
        <v>323</v>
      </c>
      <c r="CE33" s="720"/>
      <c r="CF33" s="720"/>
      <c r="CG33" s="720"/>
      <c r="CH33" s="720"/>
      <c r="CI33" s="720"/>
      <c r="CJ33" s="720"/>
      <c r="CK33" s="720"/>
      <c r="CL33" s="720"/>
      <c r="CM33" s="720"/>
      <c r="CN33" s="720"/>
      <c r="CO33" s="720"/>
      <c r="CP33" s="720"/>
      <c r="CQ33" s="721"/>
      <c r="CR33" s="680">
        <v>64513263</v>
      </c>
      <c r="CS33" s="699"/>
      <c r="CT33" s="699"/>
      <c r="CU33" s="699"/>
      <c r="CV33" s="699"/>
      <c r="CW33" s="699"/>
      <c r="CX33" s="699"/>
      <c r="CY33" s="700"/>
      <c r="CZ33" s="683">
        <v>47.8</v>
      </c>
      <c r="DA33" s="701"/>
      <c r="DB33" s="701"/>
      <c r="DC33" s="702"/>
      <c r="DD33" s="686">
        <v>33941678</v>
      </c>
      <c r="DE33" s="699"/>
      <c r="DF33" s="699"/>
      <c r="DG33" s="699"/>
      <c r="DH33" s="699"/>
      <c r="DI33" s="699"/>
      <c r="DJ33" s="699"/>
      <c r="DK33" s="700"/>
      <c r="DL33" s="686">
        <v>24321117</v>
      </c>
      <c r="DM33" s="699"/>
      <c r="DN33" s="699"/>
      <c r="DO33" s="699"/>
      <c r="DP33" s="699"/>
      <c r="DQ33" s="699"/>
      <c r="DR33" s="699"/>
      <c r="DS33" s="699"/>
      <c r="DT33" s="699"/>
      <c r="DU33" s="699"/>
      <c r="DV33" s="700"/>
      <c r="DW33" s="683">
        <v>44.7</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175805</v>
      </c>
      <c r="S34" s="681"/>
      <c r="T34" s="681"/>
      <c r="U34" s="681"/>
      <c r="V34" s="681"/>
      <c r="W34" s="681"/>
      <c r="X34" s="681"/>
      <c r="Y34" s="682"/>
      <c r="Z34" s="713">
        <v>0.1</v>
      </c>
      <c r="AA34" s="713"/>
      <c r="AB34" s="713"/>
      <c r="AC34" s="713"/>
      <c r="AD34" s="714">
        <v>21156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13337210</v>
      </c>
      <c r="CS34" s="681"/>
      <c r="CT34" s="681"/>
      <c r="CU34" s="681"/>
      <c r="CV34" s="681"/>
      <c r="CW34" s="681"/>
      <c r="CX34" s="681"/>
      <c r="CY34" s="682"/>
      <c r="CZ34" s="683">
        <v>9.9</v>
      </c>
      <c r="DA34" s="701"/>
      <c r="DB34" s="701"/>
      <c r="DC34" s="702"/>
      <c r="DD34" s="686">
        <v>9743832</v>
      </c>
      <c r="DE34" s="681"/>
      <c r="DF34" s="681"/>
      <c r="DG34" s="681"/>
      <c r="DH34" s="681"/>
      <c r="DI34" s="681"/>
      <c r="DJ34" s="681"/>
      <c r="DK34" s="682"/>
      <c r="DL34" s="686">
        <v>8208651</v>
      </c>
      <c r="DM34" s="681"/>
      <c r="DN34" s="681"/>
      <c r="DO34" s="681"/>
      <c r="DP34" s="681"/>
      <c r="DQ34" s="681"/>
      <c r="DR34" s="681"/>
      <c r="DS34" s="681"/>
      <c r="DT34" s="681"/>
      <c r="DU34" s="681"/>
      <c r="DV34" s="682"/>
      <c r="DW34" s="683">
        <v>15.1</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81184</v>
      </c>
      <c r="S35" s="681"/>
      <c r="T35" s="681"/>
      <c r="U35" s="681"/>
      <c r="V35" s="681"/>
      <c r="W35" s="681"/>
      <c r="X35" s="681"/>
      <c r="Y35" s="682"/>
      <c r="Z35" s="713">
        <v>0.1</v>
      </c>
      <c r="AA35" s="713"/>
      <c r="AB35" s="713"/>
      <c r="AC35" s="713"/>
      <c r="AD35" s="714" t="s">
        <v>138</v>
      </c>
      <c r="AE35" s="714"/>
      <c r="AF35" s="714"/>
      <c r="AG35" s="714"/>
      <c r="AH35" s="714"/>
      <c r="AI35" s="714"/>
      <c r="AJ35" s="714"/>
      <c r="AK35" s="714"/>
      <c r="AL35" s="683" t="s">
        <v>138</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1238114</v>
      </c>
      <c r="CS35" s="699"/>
      <c r="CT35" s="699"/>
      <c r="CU35" s="699"/>
      <c r="CV35" s="699"/>
      <c r="CW35" s="699"/>
      <c r="CX35" s="699"/>
      <c r="CY35" s="700"/>
      <c r="CZ35" s="683">
        <v>0.9</v>
      </c>
      <c r="DA35" s="701"/>
      <c r="DB35" s="701"/>
      <c r="DC35" s="702"/>
      <c r="DD35" s="686">
        <v>1070876</v>
      </c>
      <c r="DE35" s="699"/>
      <c r="DF35" s="699"/>
      <c r="DG35" s="699"/>
      <c r="DH35" s="699"/>
      <c r="DI35" s="699"/>
      <c r="DJ35" s="699"/>
      <c r="DK35" s="700"/>
      <c r="DL35" s="686">
        <v>749524</v>
      </c>
      <c r="DM35" s="699"/>
      <c r="DN35" s="699"/>
      <c r="DO35" s="699"/>
      <c r="DP35" s="699"/>
      <c r="DQ35" s="699"/>
      <c r="DR35" s="699"/>
      <c r="DS35" s="699"/>
      <c r="DT35" s="699"/>
      <c r="DU35" s="699"/>
      <c r="DV35" s="700"/>
      <c r="DW35" s="683">
        <v>1.4</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1891752</v>
      </c>
      <c r="S36" s="681"/>
      <c r="T36" s="681"/>
      <c r="U36" s="681"/>
      <c r="V36" s="681"/>
      <c r="W36" s="681"/>
      <c r="X36" s="681"/>
      <c r="Y36" s="682"/>
      <c r="Z36" s="713">
        <v>1.4</v>
      </c>
      <c r="AA36" s="713"/>
      <c r="AB36" s="713"/>
      <c r="AC36" s="713"/>
      <c r="AD36" s="714" t="s">
        <v>138</v>
      </c>
      <c r="AE36" s="714"/>
      <c r="AF36" s="714"/>
      <c r="AG36" s="714"/>
      <c r="AH36" s="714"/>
      <c r="AI36" s="714"/>
      <c r="AJ36" s="714"/>
      <c r="AK36" s="714"/>
      <c r="AL36" s="683" t="s">
        <v>138</v>
      </c>
      <c r="AM36" s="684"/>
      <c r="AN36" s="684"/>
      <c r="AO36" s="715"/>
      <c r="AP36" s="235"/>
      <c r="AQ36" s="732" t="s">
        <v>331</v>
      </c>
      <c r="AR36" s="733"/>
      <c r="AS36" s="733"/>
      <c r="AT36" s="733"/>
      <c r="AU36" s="733"/>
      <c r="AV36" s="733"/>
      <c r="AW36" s="733"/>
      <c r="AX36" s="733"/>
      <c r="AY36" s="734"/>
      <c r="AZ36" s="735">
        <v>15241011</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421351</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37727844</v>
      </c>
      <c r="CS36" s="681"/>
      <c r="CT36" s="681"/>
      <c r="CU36" s="681"/>
      <c r="CV36" s="681"/>
      <c r="CW36" s="681"/>
      <c r="CX36" s="681"/>
      <c r="CY36" s="682"/>
      <c r="CZ36" s="683">
        <v>28</v>
      </c>
      <c r="DA36" s="701"/>
      <c r="DB36" s="701"/>
      <c r="DC36" s="702"/>
      <c r="DD36" s="686">
        <v>13878779</v>
      </c>
      <c r="DE36" s="681"/>
      <c r="DF36" s="681"/>
      <c r="DG36" s="681"/>
      <c r="DH36" s="681"/>
      <c r="DI36" s="681"/>
      <c r="DJ36" s="681"/>
      <c r="DK36" s="682"/>
      <c r="DL36" s="686">
        <v>9025512</v>
      </c>
      <c r="DM36" s="681"/>
      <c r="DN36" s="681"/>
      <c r="DO36" s="681"/>
      <c r="DP36" s="681"/>
      <c r="DQ36" s="681"/>
      <c r="DR36" s="681"/>
      <c r="DS36" s="681"/>
      <c r="DT36" s="681"/>
      <c r="DU36" s="681"/>
      <c r="DV36" s="682"/>
      <c r="DW36" s="683">
        <v>16.600000000000001</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4017517</v>
      </c>
      <c r="S37" s="681"/>
      <c r="T37" s="681"/>
      <c r="U37" s="681"/>
      <c r="V37" s="681"/>
      <c r="W37" s="681"/>
      <c r="X37" s="681"/>
      <c r="Y37" s="682"/>
      <c r="Z37" s="713">
        <v>2.9</v>
      </c>
      <c r="AA37" s="713"/>
      <c r="AB37" s="713"/>
      <c r="AC37" s="713"/>
      <c r="AD37" s="714" t="s">
        <v>138</v>
      </c>
      <c r="AE37" s="714"/>
      <c r="AF37" s="714"/>
      <c r="AG37" s="714"/>
      <c r="AH37" s="714"/>
      <c r="AI37" s="714"/>
      <c r="AJ37" s="714"/>
      <c r="AK37" s="714"/>
      <c r="AL37" s="683" t="s">
        <v>138</v>
      </c>
      <c r="AM37" s="684"/>
      <c r="AN37" s="684"/>
      <c r="AO37" s="715"/>
      <c r="AQ37" s="723" t="s">
        <v>335</v>
      </c>
      <c r="AR37" s="724"/>
      <c r="AS37" s="724"/>
      <c r="AT37" s="724"/>
      <c r="AU37" s="724"/>
      <c r="AV37" s="724"/>
      <c r="AW37" s="724"/>
      <c r="AX37" s="724"/>
      <c r="AY37" s="725"/>
      <c r="AZ37" s="680">
        <v>3042476</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43556</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4868258</v>
      </c>
      <c r="CS37" s="699"/>
      <c r="CT37" s="699"/>
      <c r="CU37" s="699"/>
      <c r="CV37" s="699"/>
      <c r="CW37" s="699"/>
      <c r="CX37" s="699"/>
      <c r="CY37" s="700"/>
      <c r="CZ37" s="683">
        <v>3.6</v>
      </c>
      <c r="DA37" s="701"/>
      <c r="DB37" s="701"/>
      <c r="DC37" s="702"/>
      <c r="DD37" s="686">
        <v>4844058</v>
      </c>
      <c r="DE37" s="699"/>
      <c r="DF37" s="699"/>
      <c r="DG37" s="699"/>
      <c r="DH37" s="699"/>
      <c r="DI37" s="699"/>
      <c r="DJ37" s="699"/>
      <c r="DK37" s="700"/>
      <c r="DL37" s="686">
        <v>4526094</v>
      </c>
      <c r="DM37" s="699"/>
      <c r="DN37" s="699"/>
      <c r="DO37" s="699"/>
      <c r="DP37" s="699"/>
      <c r="DQ37" s="699"/>
      <c r="DR37" s="699"/>
      <c r="DS37" s="699"/>
      <c r="DT37" s="699"/>
      <c r="DU37" s="699"/>
      <c r="DV37" s="700"/>
      <c r="DW37" s="683">
        <v>8.3000000000000007</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3466128</v>
      </c>
      <c r="S38" s="681"/>
      <c r="T38" s="681"/>
      <c r="U38" s="681"/>
      <c r="V38" s="681"/>
      <c r="W38" s="681"/>
      <c r="X38" s="681"/>
      <c r="Y38" s="682"/>
      <c r="Z38" s="713">
        <v>2.5</v>
      </c>
      <c r="AA38" s="713"/>
      <c r="AB38" s="713"/>
      <c r="AC38" s="713"/>
      <c r="AD38" s="714">
        <v>1349</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2977897</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31701</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8733271</v>
      </c>
      <c r="CS38" s="681"/>
      <c r="CT38" s="681"/>
      <c r="CU38" s="681"/>
      <c r="CV38" s="681"/>
      <c r="CW38" s="681"/>
      <c r="CX38" s="681"/>
      <c r="CY38" s="682"/>
      <c r="CZ38" s="683">
        <v>6.5</v>
      </c>
      <c r="DA38" s="701"/>
      <c r="DB38" s="701"/>
      <c r="DC38" s="702"/>
      <c r="DD38" s="686">
        <v>6928069</v>
      </c>
      <c r="DE38" s="681"/>
      <c r="DF38" s="681"/>
      <c r="DG38" s="681"/>
      <c r="DH38" s="681"/>
      <c r="DI38" s="681"/>
      <c r="DJ38" s="681"/>
      <c r="DK38" s="682"/>
      <c r="DL38" s="686">
        <v>6337430</v>
      </c>
      <c r="DM38" s="681"/>
      <c r="DN38" s="681"/>
      <c r="DO38" s="681"/>
      <c r="DP38" s="681"/>
      <c r="DQ38" s="681"/>
      <c r="DR38" s="681"/>
      <c r="DS38" s="681"/>
      <c r="DT38" s="681"/>
      <c r="DU38" s="681"/>
      <c r="DV38" s="682"/>
      <c r="DW38" s="683">
        <v>11.7</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15236516</v>
      </c>
      <c r="S39" s="681"/>
      <c r="T39" s="681"/>
      <c r="U39" s="681"/>
      <c r="V39" s="681"/>
      <c r="W39" s="681"/>
      <c r="X39" s="681"/>
      <c r="Y39" s="682"/>
      <c r="Z39" s="713">
        <v>10.9</v>
      </c>
      <c r="AA39" s="713"/>
      <c r="AB39" s="713"/>
      <c r="AC39" s="713"/>
      <c r="AD39" s="714" t="s">
        <v>138</v>
      </c>
      <c r="AE39" s="714"/>
      <c r="AF39" s="714"/>
      <c r="AG39" s="714"/>
      <c r="AH39" s="714"/>
      <c r="AI39" s="714"/>
      <c r="AJ39" s="714"/>
      <c r="AK39" s="714"/>
      <c r="AL39" s="683" t="s">
        <v>138</v>
      </c>
      <c r="AM39" s="684"/>
      <c r="AN39" s="684"/>
      <c r="AO39" s="715"/>
      <c r="AQ39" s="723" t="s">
        <v>343</v>
      </c>
      <c r="AR39" s="724"/>
      <c r="AS39" s="724"/>
      <c r="AT39" s="724"/>
      <c r="AU39" s="724"/>
      <c r="AV39" s="724"/>
      <c r="AW39" s="724"/>
      <c r="AX39" s="724"/>
      <c r="AY39" s="725"/>
      <c r="AZ39" s="680">
        <v>465608</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46617</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1356583</v>
      </c>
      <c r="CS39" s="699"/>
      <c r="CT39" s="699"/>
      <c r="CU39" s="699"/>
      <c r="CV39" s="699"/>
      <c r="CW39" s="699"/>
      <c r="CX39" s="699"/>
      <c r="CY39" s="700"/>
      <c r="CZ39" s="683">
        <v>1</v>
      </c>
      <c r="DA39" s="701"/>
      <c r="DB39" s="701"/>
      <c r="DC39" s="702"/>
      <c r="DD39" s="686">
        <v>1245965</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v>198400</v>
      </c>
      <c r="S40" s="681"/>
      <c r="T40" s="681"/>
      <c r="U40" s="681"/>
      <c r="V40" s="681"/>
      <c r="W40" s="681"/>
      <c r="X40" s="681"/>
      <c r="Y40" s="682"/>
      <c r="Z40" s="713">
        <v>0.1</v>
      </c>
      <c r="AA40" s="713"/>
      <c r="AB40" s="713"/>
      <c r="AC40" s="713"/>
      <c r="AD40" s="714" t="s">
        <v>138</v>
      </c>
      <c r="AE40" s="714"/>
      <c r="AF40" s="714"/>
      <c r="AG40" s="714"/>
      <c r="AH40" s="714"/>
      <c r="AI40" s="714"/>
      <c r="AJ40" s="714"/>
      <c r="AK40" s="714"/>
      <c r="AL40" s="683" t="s">
        <v>138</v>
      </c>
      <c r="AM40" s="684"/>
      <c r="AN40" s="684"/>
      <c r="AO40" s="715"/>
      <c r="AQ40" s="723" t="s">
        <v>347</v>
      </c>
      <c r="AR40" s="724"/>
      <c r="AS40" s="724"/>
      <c r="AT40" s="724"/>
      <c r="AU40" s="724"/>
      <c r="AV40" s="724"/>
      <c r="AW40" s="724"/>
      <c r="AX40" s="724"/>
      <c r="AY40" s="725"/>
      <c r="AZ40" s="680">
        <v>171378</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89</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2120241</v>
      </c>
      <c r="CS40" s="681"/>
      <c r="CT40" s="681"/>
      <c r="CU40" s="681"/>
      <c r="CV40" s="681"/>
      <c r="CW40" s="681"/>
      <c r="CX40" s="681"/>
      <c r="CY40" s="682"/>
      <c r="CZ40" s="683">
        <v>1.6</v>
      </c>
      <c r="DA40" s="701"/>
      <c r="DB40" s="701"/>
      <c r="DC40" s="702"/>
      <c r="DD40" s="686">
        <v>1074157</v>
      </c>
      <c r="DE40" s="681"/>
      <c r="DF40" s="681"/>
      <c r="DG40" s="681"/>
      <c r="DH40" s="681"/>
      <c r="DI40" s="681"/>
      <c r="DJ40" s="681"/>
      <c r="DK40" s="682"/>
      <c r="DL40" s="686" t="s">
        <v>138</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138</v>
      </c>
      <c r="AM41" s="684"/>
      <c r="AN41" s="684"/>
      <c r="AO41" s="715"/>
      <c r="AQ41" s="723" t="s">
        <v>352</v>
      </c>
      <c r="AR41" s="724"/>
      <c r="AS41" s="724"/>
      <c r="AT41" s="724"/>
      <c r="AU41" s="724"/>
      <c r="AV41" s="724"/>
      <c r="AW41" s="724"/>
      <c r="AX41" s="724"/>
      <c r="AY41" s="725"/>
      <c r="AZ41" s="680">
        <v>2223274</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175</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3272916</v>
      </c>
      <c r="S42" s="681"/>
      <c r="T42" s="681"/>
      <c r="U42" s="681"/>
      <c r="V42" s="681"/>
      <c r="W42" s="681"/>
      <c r="X42" s="681"/>
      <c r="Y42" s="682"/>
      <c r="Z42" s="713">
        <v>2.4</v>
      </c>
      <c r="AA42" s="713"/>
      <c r="AB42" s="713"/>
      <c r="AC42" s="713"/>
      <c r="AD42" s="714" t="s">
        <v>356</v>
      </c>
      <c r="AE42" s="714"/>
      <c r="AF42" s="714"/>
      <c r="AG42" s="714"/>
      <c r="AH42" s="714"/>
      <c r="AI42" s="714"/>
      <c r="AJ42" s="714"/>
      <c r="AK42" s="714"/>
      <c r="AL42" s="683" t="s">
        <v>175</v>
      </c>
      <c r="AM42" s="684"/>
      <c r="AN42" s="684"/>
      <c r="AO42" s="715"/>
      <c r="AQ42" s="716" t="s">
        <v>357</v>
      </c>
      <c r="AR42" s="717"/>
      <c r="AS42" s="717"/>
      <c r="AT42" s="717"/>
      <c r="AU42" s="717"/>
      <c r="AV42" s="717"/>
      <c r="AW42" s="717"/>
      <c r="AX42" s="717"/>
      <c r="AY42" s="718"/>
      <c r="AZ42" s="664">
        <v>6360378</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335</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21814172</v>
      </c>
      <c r="CS42" s="681"/>
      <c r="CT42" s="681"/>
      <c r="CU42" s="681"/>
      <c r="CV42" s="681"/>
      <c r="CW42" s="681"/>
      <c r="CX42" s="681"/>
      <c r="CY42" s="682"/>
      <c r="CZ42" s="683">
        <v>16.2</v>
      </c>
      <c r="DA42" s="684"/>
      <c r="DB42" s="684"/>
      <c r="DC42" s="685"/>
      <c r="DD42" s="686">
        <v>2367910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139167571</v>
      </c>
      <c r="S43" s="703"/>
      <c r="T43" s="703"/>
      <c r="U43" s="703"/>
      <c r="V43" s="703"/>
      <c r="W43" s="703"/>
      <c r="X43" s="703"/>
      <c r="Y43" s="704"/>
      <c r="Z43" s="705">
        <v>100</v>
      </c>
      <c r="AA43" s="705"/>
      <c r="AB43" s="705"/>
      <c r="AC43" s="705"/>
      <c r="AD43" s="706">
        <v>50921557</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708264</v>
      </c>
      <c r="CS43" s="699"/>
      <c r="CT43" s="699"/>
      <c r="CU43" s="699"/>
      <c r="CV43" s="699"/>
      <c r="CW43" s="699"/>
      <c r="CX43" s="699"/>
      <c r="CY43" s="700"/>
      <c r="CZ43" s="683">
        <v>0.5</v>
      </c>
      <c r="DA43" s="701"/>
      <c r="DB43" s="701"/>
      <c r="DC43" s="702"/>
      <c r="DD43" s="686">
        <v>708264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362</v>
      </c>
      <c r="CG44" s="678"/>
      <c r="CH44" s="678"/>
      <c r="CI44" s="678"/>
      <c r="CJ44" s="678"/>
      <c r="CK44" s="678"/>
      <c r="CL44" s="678"/>
      <c r="CM44" s="678"/>
      <c r="CN44" s="678"/>
      <c r="CO44" s="678"/>
      <c r="CP44" s="678"/>
      <c r="CQ44" s="679"/>
      <c r="CR44" s="680">
        <v>21761307</v>
      </c>
      <c r="CS44" s="681"/>
      <c r="CT44" s="681"/>
      <c r="CU44" s="681"/>
      <c r="CV44" s="681"/>
      <c r="CW44" s="681"/>
      <c r="CX44" s="681"/>
      <c r="CY44" s="682"/>
      <c r="CZ44" s="683">
        <v>16.100000000000001</v>
      </c>
      <c r="DA44" s="684"/>
      <c r="DB44" s="684"/>
      <c r="DC44" s="685"/>
      <c r="DD44" s="686">
        <v>2363844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10771584</v>
      </c>
      <c r="CS45" s="699"/>
      <c r="CT45" s="699"/>
      <c r="CU45" s="699"/>
      <c r="CV45" s="699"/>
      <c r="CW45" s="699"/>
      <c r="CX45" s="699"/>
      <c r="CY45" s="700"/>
      <c r="CZ45" s="683">
        <v>8</v>
      </c>
      <c r="DA45" s="701"/>
      <c r="DB45" s="701"/>
      <c r="DC45" s="702"/>
      <c r="DD45" s="686">
        <v>563246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10618983</v>
      </c>
      <c r="CS46" s="681"/>
      <c r="CT46" s="681"/>
      <c r="CU46" s="681"/>
      <c r="CV46" s="681"/>
      <c r="CW46" s="681"/>
      <c r="CX46" s="681"/>
      <c r="CY46" s="682"/>
      <c r="CZ46" s="683">
        <v>7.9</v>
      </c>
      <c r="DA46" s="684"/>
      <c r="DB46" s="684"/>
      <c r="DC46" s="685"/>
      <c r="DD46" s="686">
        <v>1725058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52865</v>
      </c>
      <c r="CS47" s="699"/>
      <c r="CT47" s="699"/>
      <c r="CU47" s="699"/>
      <c r="CV47" s="699"/>
      <c r="CW47" s="699"/>
      <c r="CX47" s="699"/>
      <c r="CY47" s="700"/>
      <c r="CZ47" s="683">
        <v>0</v>
      </c>
      <c r="DA47" s="701"/>
      <c r="DB47" s="701"/>
      <c r="DC47" s="702"/>
      <c r="DD47" s="686">
        <v>4066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175</v>
      </c>
      <c r="CS48" s="681"/>
      <c r="CT48" s="681"/>
      <c r="CU48" s="681"/>
      <c r="CV48" s="681"/>
      <c r="CW48" s="681"/>
      <c r="CX48" s="681"/>
      <c r="CY48" s="682"/>
      <c r="CZ48" s="683" t="s">
        <v>175</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134893492</v>
      </c>
      <c r="CS49" s="665"/>
      <c r="CT49" s="665"/>
      <c r="CU49" s="665"/>
      <c r="CV49" s="665"/>
      <c r="CW49" s="665"/>
      <c r="CX49" s="665"/>
      <c r="CY49" s="666"/>
      <c r="CZ49" s="667">
        <v>100</v>
      </c>
      <c r="DA49" s="668"/>
      <c r="DB49" s="668"/>
      <c r="DC49" s="669"/>
      <c r="DD49" s="670">
        <v>62440282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YgzhCvF0DHjepF84HHCntDxDDXiEeZYfhcBKItTAG/BhDuiyad8sutrtcCx0XeVw861VbRxHokbE8muWFr4TA==" saltValue="WZPNhP0i9aVvoCNYptdR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opLeftCell="A16" zoomScale="70" zoomScaleNormal="25" zoomScaleSheetLayoutView="70" workbookViewId="0">
      <selection activeCell="AF38" sqref="AF38:AJ3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136982</v>
      </c>
      <c r="R7" s="1200"/>
      <c r="S7" s="1200"/>
      <c r="T7" s="1200"/>
      <c r="U7" s="1200"/>
      <c r="V7" s="1200">
        <v>132901</v>
      </c>
      <c r="W7" s="1200"/>
      <c r="X7" s="1200"/>
      <c r="Y7" s="1200"/>
      <c r="Z7" s="1200"/>
      <c r="AA7" s="1200">
        <v>4081</v>
      </c>
      <c r="AB7" s="1200"/>
      <c r="AC7" s="1200"/>
      <c r="AD7" s="1200"/>
      <c r="AE7" s="1201"/>
      <c r="AF7" s="1202">
        <v>2410</v>
      </c>
      <c r="AG7" s="1203"/>
      <c r="AH7" s="1203"/>
      <c r="AI7" s="1203"/>
      <c r="AJ7" s="1204"/>
      <c r="AK7" s="1186">
        <v>1863</v>
      </c>
      <c r="AL7" s="1187"/>
      <c r="AM7" s="1187"/>
      <c r="AN7" s="1187"/>
      <c r="AO7" s="1187"/>
      <c r="AP7" s="1187">
        <v>114587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610</v>
      </c>
      <c r="BT7" s="1191"/>
      <c r="BU7" s="1191"/>
      <c r="BV7" s="1191"/>
      <c r="BW7" s="1191"/>
      <c r="BX7" s="1191"/>
      <c r="BY7" s="1191"/>
      <c r="BZ7" s="1191"/>
      <c r="CA7" s="1191"/>
      <c r="CB7" s="1191"/>
      <c r="CC7" s="1191"/>
      <c r="CD7" s="1191"/>
      <c r="CE7" s="1191"/>
      <c r="CF7" s="1191"/>
      <c r="CG7" s="1192"/>
      <c r="CH7" s="1183">
        <v>-69</v>
      </c>
      <c r="CI7" s="1184"/>
      <c r="CJ7" s="1184"/>
      <c r="CK7" s="1184"/>
      <c r="CL7" s="1185"/>
      <c r="CM7" s="1183">
        <v>2906</v>
      </c>
      <c r="CN7" s="1184"/>
      <c r="CO7" s="1184"/>
      <c r="CP7" s="1184"/>
      <c r="CQ7" s="1185"/>
      <c r="CR7" s="1183">
        <v>333</v>
      </c>
      <c r="CS7" s="1184"/>
      <c r="CT7" s="1184"/>
      <c r="CU7" s="1184"/>
      <c r="CV7" s="1185"/>
      <c r="CW7" s="1183">
        <v>39</v>
      </c>
      <c r="CX7" s="1184"/>
      <c r="CY7" s="1184"/>
      <c r="CZ7" s="1184"/>
      <c r="DA7" s="1185"/>
      <c r="DB7" s="1183" t="s">
        <v>621</v>
      </c>
      <c r="DC7" s="1184"/>
      <c r="DD7" s="1184"/>
      <c r="DE7" s="1184"/>
      <c r="DF7" s="1185"/>
      <c r="DG7" s="1183" t="s">
        <v>621</v>
      </c>
      <c r="DH7" s="1184"/>
      <c r="DI7" s="1184"/>
      <c r="DJ7" s="1184"/>
      <c r="DK7" s="1185"/>
      <c r="DL7" s="1183" t="s">
        <v>621</v>
      </c>
      <c r="DM7" s="1184"/>
      <c r="DN7" s="1184"/>
      <c r="DO7" s="1184"/>
      <c r="DP7" s="1185"/>
      <c r="DQ7" s="1183" t="s">
        <v>621</v>
      </c>
      <c r="DR7" s="1184"/>
      <c r="DS7" s="1184"/>
      <c r="DT7" s="1184"/>
      <c r="DU7" s="1185"/>
      <c r="DV7" s="1210"/>
      <c r="DW7" s="1211"/>
      <c r="DX7" s="1211"/>
      <c r="DY7" s="1211"/>
      <c r="DZ7" s="1212"/>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1615</v>
      </c>
      <c r="R8" s="1139"/>
      <c r="S8" s="1139"/>
      <c r="T8" s="1139"/>
      <c r="U8" s="1139"/>
      <c r="V8" s="1139">
        <v>1540</v>
      </c>
      <c r="W8" s="1139"/>
      <c r="X8" s="1139"/>
      <c r="Y8" s="1139"/>
      <c r="Z8" s="1139"/>
      <c r="AA8" s="1139">
        <v>75</v>
      </c>
      <c r="AB8" s="1139"/>
      <c r="AC8" s="1139"/>
      <c r="AD8" s="1139"/>
      <c r="AE8" s="1140"/>
      <c r="AF8" s="1114">
        <v>0</v>
      </c>
      <c r="AG8" s="1115"/>
      <c r="AH8" s="1115"/>
      <c r="AI8" s="1115"/>
      <c r="AJ8" s="1116"/>
      <c r="AK8" s="1181">
        <v>488</v>
      </c>
      <c r="AL8" s="1182"/>
      <c r="AM8" s="1182"/>
      <c r="AN8" s="1182"/>
      <c r="AO8" s="1182"/>
      <c r="AP8" s="1182">
        <v>6442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611</v>
      </c>
      <c r="BT8" s="1110"/>
      <c r="BU8" s="1110"/>
      <c r="BV8" s="1110"/>
      <c r="BW8" s="1110"/>
      <c r="BX8" s="1110"/>
      <c r="BY8" s="1110"/>
      <c r="BZ8" s="1110"/>
      <c r="CA8" s="1110"/>
      <c r="CB8" s="1110"/>
      <c r="CC8" s="1110"/>
      <c r="CD8" s="1110"/>
      <c r="CE8" s="1110"/>
      <c r="CF8" s="1110"/>
      <c r="CG8" s="1111"/>
      <c r="CH8" s="1084">
        <v>0</v>
      </c>
      <c r="CI8" s="1085"/>
      <c r="CJ8" s="1085"/>
      <c r="CK8" s="1085"/>
      <c r="CL8" s="1086"/>
      <c r="CM8" s="1084">
        <v>70</v>
      </c>
      <c r="CN8" s="1085"/>
      <c r="CO8" s="1085"/>
      <c r="CP8" s="1085"/>
      <c r="CQ8" s="1086"/>
      <c r="CR8" s="1084">
        <v>5</v>
      </c>
      <c r="CS8" s="1085"/>
      <c r="CT8" s="1085"/>
      <c r="CU8" s="1085"/>
      <c r="CV8" s="1086"/>
      <c r="CW8" s="1084" t="s">
        <v>616</v>
      </c>
      <c r="CX8" s="1085"/>
      <c r="CY8" s="1085"/>
      <c r="CZ8" s="1085"/>
      <c r="DA8" s="1086"/>
      <c r="DB8" s="1084" t="s">
        <v>616</v>
      </c>
      <c r="DC8" s="1085"/>
      <c r="DD8" s="1085"/>
      <c r="DE8" s="1085"/>
      <c r="DF8" s="1086"/>
      <c r="DG8" s="1084" t="s">
        <v>616</v>
      </c>
      <c r="DH8" s="1085"/>
      <c r="DI8" s="1085"/>
      <c r="DJ8" s="1085"/>
      <c r="DK8" s="1086"/>
      <c r="DL8" s="1084" t="s">
        <v>616</v>
      </c>
      <c r="DM8" s="1085"/>
      <c r="DN8" s="1085"/>
      <c r="DO8" s="1085"/>
      <c r="DP8" s="1086"/>
      <c r="DQ8" s="1084" t="s">
        <v>616</v>
      </c>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1959</v>
      </c>
      <c r="R9" s="1139"/>
      <c r="S9" s="1139"/>
      <c r="T9" s="1139"/>
      <c r="U9" s="1139"/>
      <c r="V9" s="1139">
        <v>1943</v>
      </c>
      <c r="W9" s="1139"/>
      <c r="X9" s="1139"/>
      <c r="Y9" s="1139"/>
      <c r="Z9" s="1139"/>
      <c r="AA9" s="1139">
        <v>16</v>
      </c>
      <c r="AB9" s="1139"/>
      <c r="AC9" s="1139"/>
      <c r="AD9" s="1139"/>
      <c r="AE9" s="1140"/>
      <c r="AF9" s="1114">
        <v>16</v>
      </c>
      <c r="AG9" s="1115"/>
      <c r="AH9" s="1115"/>
      <c r="AI9" s="1115"/>
      <c r="AJ9" s="1116"/>
      <c r="AK9" s="1181">
        <v>1011</v>
      </c>
      <c r="AL9" s="1182"/>
      <c r="AM9" s="1182"/>
      <c r="AN9" s="1182"/>
      <c r="AO9" s="1182"/>
      <c r="AP9" s="1182">
        <v>2791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612</v>
      </c>
      <c r="BT9" s="1110"/>
      <c r="BU9" s="1110"/>
      <c r="BV9" s="1110"/>
      <c r="BW9" s="1110"/>
      <c r="BX9" s="1110"/>
      <c r="BY9" s="1110"/>
      <c r="BZ9" s="1110"/>
      <c r="CA9" s="1110"/>
      <c r="CB9" s="1110"/>
      <c r="CC9" s="1110"/>
      <c r="CD9" s="1110"/>
      <c r="CE9" s="1110"/>
      <c r="CF9" s="1110"/>
      <c r="CG9" s="1111"/>
      <c r="CH9" s="1084">
        <v>0</v>
      </c>
      <c r="CI9" s="1085"/>
      <c r="CJ9" s="1085"/>
      <c r="CK9" s="1085"/>
      <c r="CL9" s="1086"/>
      <c r="CM9" s="1084">
        <v>227</v>
      </c>
      <c r="CN9" s="1085"/>
      <c r="CO9" s="1085"/>
      <c r="CP9" s="1085"/>
      <c r="CQ9" s="1086"/>
      <c r="CR9" s="1084">
        <v>123</v>
      </c>
      <c r="CS9" s="1085"/>
      <c r="CT9" s="1085"/>
      <c r="CU9" s="1085"/>
      <c r="CV9" s="1086"/>
      <c r="CW9" s="1084" t="s">
        <v>616</v>
      </c>
      <c r="CX9" s="1085"/>
      <c r="CY9" s="1085"/>
      <c r="CZ9" s="1085"/>
      <c r="DA9" s="1086"/>
      <c r="DB9" s="1084" t="s">
        <v>616</v>
      </c>
      <c r="DC9" s="1085"/>
      <c r="DD9" s="1085"/>
      <c r="DE9" s="1085"/>
      <c r="DF9" s="1086"/>
      <c r="DG9" s="1084" t="s">
        <v>616</v>
      </c>
      <c r="DH9" s="1085"/>
      <c r="DI9" s="1085"/>
      <c r="DJ9" s="1085"/>
      <c r="DK9" s="1086"/>
      <c r="DL9" s="1084" t="s">
        <v>616</v>
      </c>
      <c r="DM9" s="1085"/>
      <c r="DN9" s="1085"/>
      <c r="DO9" s="1085"/>
      <c r="DP9" s="1086"/>
      <c r="DQ9" s="1084" t="s">
        <v>616</v>
      </c>
      <c r="DR9" s="1085"/>
      <c r="DS9" s="1085"/>
      <c r="DT9" s="1085"/>
      <c r="DU9" s="1086"/>
      <c r="DV9" s="1087"/>
      <c r="DW9" s="1088"/>
      <c r="DX9" s="1088"/>
      <c r="DY9" s="1088"/>
      <c r="DZ9" s="1089"/>
      <c r="EA9" s="256"/>
    </row>
    <row r="10" spans="1:131" s="257" customFormat="1" ht="26.25" customHeight="1" x14ac:dyDescent="0.15">
      <c r="A10" s="263">
        <v>4</v>
      </c>
      <c r="B10" s="1132" t="s">
        <v>396</v>
      </c>
      <c r="C10" s="1133"/>
      <c r="D10" s="1133"/>
      <c r="E10" s="1133"/>
      <c r="F10" s="1133"/>
      <c r="G10" s="1133"/>
      <c r="H10" s="1133"/>
      <c r="I10" s="1133"/>
      <c r="J10" s="1133"/>
      <c r="K10" s="1133"/>
      <c r="L10" s="1133"/>
      <c r="M10" s="1133"/>
      <c r="N10" s="1133"/>
      <c r="O10" s="1133"/>
      <c r="P10" s="1134"/>
      <c r="Q10" s="1138" t="s">
        <v>603</v>
      </c>
      <c r="R10" s="1139"/>
      <c r="S10" s="1139"/>
      <c r="T10" s="1139"/>
      <c r="U10" s="1139"/>
      <c r="V10" s="1139" t="s">
        <v>603</v>
      </c>
      <c r="W10" s="1139"/>
      <c r="X10" s="1139"/>
      <c r="Y10" s="1139"/>
      <c r="Z10" s="1139"/>
      <c r="AA10" s="1139" t="s">
        <v>603</v>
      </c>
      <c r="AB10" s="1139"/>
      <c r="AC10" s="1139"/>
      <c r="AD10" s="1139"/>
      <c r="AE10" s="1140"/>
      <c r="AF10" s="1114" t="s">
        <v>175</v>
      </c>
      <c r="AG10" s="1115"/>
      <c r="AH10" s="1115"/>
      <c r="AI10" s="1115"/>
      <c r="AJ10" s="1116"/>
      <c r="AK10" s="1181" t="s">
        <v>604</v>
      </c>
      <c r="AL10" s="1182"/>
      <c r="AM10" s="1182"/>
      <c r="AN10" s="1182"/>
      <c r="AO10" s="1182"/>
      <c r="AP10" s="1182" t="s">
        <v>602</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615</v>
      </c>
      <c r="BT10" s="1110"/>
      <c r="BU10" s="1110"/>
      <c r="BV10" s="1110"/>
      <c r="BW10" s="1110"/>
      <c r="BX10" s="1110"/>
      <c r="BY10" s="1110"/>
      <c r="BZ10" s="1110"/>
      <c r="CA10" s="1110"/>
      <c r="CB10" s="1110"/>
      <c r="CC10" s="1110"/>
      <c r="CD10" s="1110"/>
      <c r="CE10" s="1110"/>
      <c r="CF10" s="1110"/>
      <c r="CG10" s="1111"/>
      <c r="CH10" s="1084">
        <v>-104</v>
      </c>
      <c r="CI10" s="1085"/>
      <c r="CJ10" s="1085"/>
      <c r="CK10" s="1085"/>
      <c r="CL10" s="1086"/>
      <c r="CM10" s="1084">
        <v>1625</v>
      </c>
      <c r="CN10" s="1085"/>
      <c r="CO10" s="1085"/>
      <c r="CP10" s="1085"/>
      <c r="CQ10" s="1086"/>
      <c r="CR10" s="1084">
        <v>27</v>
      </c>
      <c r="CS10" s="1085"/>
      <c r="CT10" s="1085"/>
      <c r="CU10" s="1085"/>
      <c r="CV10" s="1086"/>
      <c r="CW10" s="1084">
        <v>154</v>
      </c>
      <c r="CX10" s="1085"/>
      <c r="CY10" s="1085"/>
      <c r="CZ10" s="1085"/>
      <c r="DA10" s="1086"/>
      <c r="DB10" s="1084" t="s">
        <v>616</v>
      </c>
      <c r="DC10" s="1085"/>
      <c r="DD10" s="1085"/>
      <c r="DE10" s="1085"/>
      <c r="DF10" s="1086"/>
      <c r="DG10" s="1084" t="s">
        <v>616</v>
      </c>
      <c r="DH10" s="1085"/>
      <c r="DI10" s="1085"/>
      <c r="DJ10" s="1085"/>
      <c r="DK10" s="1086"/>
      <c r="DL10" s="1084" t="s">
        <v>616</v>
      </c>
      <c r="DM10" s="1085"/>
      <c r="DN10" s="1085"/>
      <c r="DO10" s="1085"/>
      <c r="DP10" s="1086"/>
      <c r="DQ10" s="1084" t="s">
        <v>616</v>
      </c>
      <c r="DR10" s="1085"/>
      <c r="DS10" s="1085"/>
      <c r="DT10" s="1085"/>
      <c r="DU10" s="1086"/>
      <c r="DV10" s="1087"/>
      <c r="DW10" s="1088"/>
      <c r="DX10" s="1088"/>
      <c r="DY10" s="1088"/>
      <c r="DZ10" s="1089"/>
      <c r="EA10" s="256"/>
    </row>
    <row r="11" spans="1:131" s="257" customFormat="1" ht="26.25" customHeight="1" x14ac:dyDescent="0.15">
      <c r="A11" s="263">
        <v>5</v>
      </c>
      <c r="B11" s="1132" t="s">
        <v>397</v>
      </c>
      <c r="C11" s="1133"/>
      <c r="D11" s="1133"/>
      <c r="E11" s="1133"/>
      <c r="F11" s="1133"/>
      <c r="G11" s="1133"/>
      <c r="H11" s="1133"/>
      <c r="I11" s="1133"/>
      <c r="J11" s="1133"/>
      <c r="K11" s="1133"/>
      <c r="L11" s="1133"/>
      <c r="M11" s="1133"/>
      <c r="N11" s="1133"/>
      <c r="O11" s="1133"/>
      <c r="P11" s="1134"/>
      <c r="Q11" s="1138">
        <v>58</v>
      </c>
      <c r="R11" s="1139"/>
      <c r="S11" s="1139"/>
      <c r="T11" s="1139"/>
      <c r="U11" s="1139"/>
      <c r="V11" s="1139">
        <v>56</v>
      </c>
      <c r="W11" s="1139"/>
      <c r="X11" s="1139"/>
      <c r="Y11" s="1139"/>
      <c r="Z11" s="1139"/>
      <c r="AA11" s="1139">
        <v>2</v>
      </c>
      <c r="AB11" s="1139"/>
      <c r="AC11" s="1139"/>
      <c r="AD11" s="1139"/>
      <c r="AE11" s="1140"/>
      <c r="AF11" s="1114">
        <v>2</v>
      </c>
      <c r="AG11" s="1115"/>
      <c r="AH11" s="1115"/>
      <c r="AI11" s="1115"/>
      <c r="AJ11" s="1116"/>
      <c r="AK11" s="1181">
        <v>5</v>
      </c>
      <c r="AL11" s="1182"/>
      <c r="AM11" s="1182"/>
      <c r="AN11" s="1182"/>
      <c r="AO11" s="1182"/>
      <c r="AP11" s="1182">
        <v>15</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613</v>
      </c>
      <c r="BT11" s="1110"/>
      <c r="BU11" s="1110"/>
      <c r="BV11" s="1110"/>
      <c r="BW11" s="1110"/>
      <c r="BX11" s="1110"/>
      <c r="BY11" s="1110"/>
      <c r="BZ11" s="1110"/>
      <c r="CA11" s="1110"/>
      <c r="CB11" s="1110"/>
      <c r="CC11" s="1110"/>
      <c r="CD11" s="1110"/>
      <c r="CE11" s="1110"/>
      <c r="CF11" s="1110"/>
      <c r="CG11" s="1111"/>
      <c r="CH11" s="1084">
        <v>4</v>
      </c>
      <c r="CI11" s="1085"/>
      <c r="CJ11" s="1085"/>
      <c r="CK11" s="1085"/>
      <c r="CL11" s="1086"/>
      <c r="CM11" s="1084">
        <v>85</v>
      </c>
      <c r="CN11" s="1085"/>
      <c r="CO11" s="1085"/>
      <c r="CP11" s="1085"/>
      <c r="CQ11" s="1086"/>
      <c r="CR11" s="1084">
        <v>50</v>
      </c>
      <c r="CS11" s="1085"/>
      <c r="CT11" s="1085"/>
      <c r="CU11" s="1085"/>
      <c r="CV11" s="1086"/>
      <c r="CW11" s="1084" t="s">
        <v>618</v>
      </c>
      <c r="CX11" s="1085"/>
      <c r="CY11" s="1085"/>
      <c r="CZ11" s="1085"/>
      <c r="DA11" s="1086"/>
      <c r="DB11" s="1084" t="s">
        <v>618</v>
      </c>
      <c r="DC11" s="1085"/>
      <c r="DD11" s="1085"/>
      <c r="DE11" s="1085"/>
      <c r="DF11" s="1086"/>
      <c r="DG11" s="1084" t="s">
        <v>618</v>
      </c>
      <c r="DH11" s="1085"/>
      <c r="DI11" s="1085"/>
      <c r="DJ11" s="1085"/>
      <c r="DK11" s="1086"/>
      <c r="DL11" s="1084" t="s">
        <v>618</v>
      </c>
      <c r="DM11" s="1085"/>
      <c r="DN11" s="1085"/>
      <c r="DO11" s="1085"/>
      <c r="DP11" s="1086"/>
      <c r="DQ11" s="1084" t="s">
        <v>618</v>
      </c>
      <c r="DR11" s="1085"/>
      <c r="DS11" s="1085"/>
      <c r="DT11" s="1085"/>
      <c r="DU11" s="1086"/>
      <c r="DV11" s="1087"/>
      <c r="DW11" s="1088"/>
      <c r="DX11" s="1088"/>
      <c r="DY11" s="1088"/>
      <c r="DZ11" s="1089"/>
      <c r="EA11" s="256"/>
    </row>
    <row r="12" spans="1:131" s="257" customFormat="1" ht="26.25" customHeight="1" x14ac:dyDescent="0.15">
      <c r="A12" s="263">
        <v>6</v>
      </c>
      <c r="B12" s="1132" t="s">
        <v>398</v>
      </c>
      <c r="C12" s="1133"/>
      <c r="D12" s="1133"/>
      <c r="E12" s="1133"/>
      <c r="F12" s="1133"/>
      <c r="G12" s="1133"/>
      <c r="H12" s="1133"/>
      <c r="I12" s="1133"/>
      <c r="J12" s="1133"/>
      <c r="K12" s="1133"/>
      <c r="L12" s="1133"/>
      <c r="M12" s="1133"/>
      <c r="N12" s="1133"/>
      <c r="O12" s="1133"/>
      <c r="P12" s="1134"/>
      <c r="Q12" s="1138">
        <v>142</v>
      </c>
      <c r="R12" s="1139"/>
      <c r="S12" s="1139"/>
      <c r="T12" s="1139"/>
      <c r="U12" s="1139"/>
      <c r="V12" s="1139">
        <v>43</v>
      </c>
      <c r="W12" s="1139"/>
      <c r="X12" s="1139"/>
      <c r="Y12" s="1139"/>
      <c r="Z12" s="1139"/>
      <c r="AA12" s="1139">
        <v>99</v>
      </c>
      <c r="AB12" s="1139"/>
      <c r="AC12" s="1139"/>
      <c r="AD12" s="1139"/>
      <c r="AE12" s="1140"/>
      <c r="AF12" s="1114">
        <v>99</v>
      </c>
      <c r="AG12" s="1115"/>
      <c r="AH12" s="1115"/>
      <c r="AI12" s="1115"/>
      <c r="AJ12" s="1116"/>
      <c r="AK12" s="1181">
        <v>17</v>
      </c>
      <c r="AL12" s="1182"/>
      <c r="AM12" s="1182"/>
      <c r="AN12" s="1182"/>
      <c r="AO12" s="1182"/>
      <c r="AP12" s="1182" t="s">
        <v>603</v>
      </c>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400</v>
      </c>
      <c r="B23" s="1039" t="s">
        <v>401</v>
      </c>
      <c r="C23" s="1040"/>
      <c r="D23" s="1040"/>
      <c r="E23" s="1040"/>
      <c r="F23" s="1040"/>
      <c r="G23" s="1040"/>
      <c r="H23" s="1040"/>
      <c r="I23" s="1040"/>
      <c r="J23" s="1040"/>
      <c r="K23" s="1040"/>
      <c r="L23" s="1040"/>
      <c r="M23" s="1040"/>
      <c r="N23" s="1040"/>
      <c r="O23" s="1040"/>
      <c r="P23" s="1041"/>
      <c r="Q23" s="1163">
        <v>139168</v>
      </c>
      <c r="R23" s="1164"/>
      <c r="S23" s="1164"/>
      <c r="T23" s="1164"/>
      <c r="U23" s="1164"/>
      <c r="V23" s="1164">
        <v>134894</v>
      </c>
      <c r="W23" s="1164"/>
      <c r="X23" s="1164"/>
      <c r="Y23" s="1164"/>
      <c r="Z23" s="1164"/>
      <c r="AA23" s="1164">
        <v>4274</v>
      </c>
      <c r="AB23" s="1164"/>
      <c r="AC23" s="1164"/>
      <c r="AD23" s="1164"/>
      <c r="AE23" s="1165"/>
      <c r="AF23" s="1166">
        <v>2528</v>
      </c>
      <c r="AG23" s="1164"/>
      <c r="AH23" s="1164"/>
      <c r="AI23" s="1164"/>
      <c r="AJ23" s="1167"/>
      <c r="AK23" s="1168"/>
      <c r="AL23" s="1169"/>
      <c r="AM23" s="1169"/>
      <c r="AN23" s="1169"/>
      <c r="AO23" s="1169"/>
      <c r="AP23" s="1164">
        <v>123834</v>
      </c>
      <c r="AQ23" s="1164"/>
      <c r="AR23" s="1164"/>
      <c r="AS23" s="1164"/>
      <c r="AT23" s="1164"/>
      <c r="AU23" s="1170"/>
      <c r="AV23" s="1170"/>
      <c r="AW23" s="1170"/>
      <c r="AX23" s="1170"/>
      <c r="AY23" s="1171"/>
      <c r="AZ23" s="1160" t="s">
        <v>175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412</v>
      </c>
      <c r="C28" s="1146"/>
      <c r="D28" s="1146"/>
      <c r="E28" s="1146"/>
      <c r="F28" s="1146"/>
      <c r="G28" s="1146"/>
      <c r="H28" s="1146"/>
      <c r="I28" s="1146"/>
      <c r="J28" s="1146"/>
      <c r="K28" s="1146"/>
      <c r="L28" s="1146"/>
      <c r="M28" s="1146"/>
      <c r="N28" s="1146"/>
      <c r="O28" s="1146"/>
      <c r="P28" s="1147"/>
      <c r="Q28" s="1148">
        <v>23373</v>
      </c>
      <c r="R28" s="1149"/>
      <c r="S28" s="1149"/>
      <c r="T28" s="1149"/>
      <c r="U28" s="1149"/>
      <c r="V28" s="1149">
        <v>22952</v>
      </c>
      <c r="W28" s="1149"/>
      <c r="X28" s="1149"/>
      <c r="Y28" s="1149"/>
      <c r="Z28" s="1149"/>
      <c r="AA28" s="1149">
        <v>421</v>
      </c>
      <c r="AB28" s="1149"/>
      <c r="AC28" s="1149"/>
      <c r="AD28" s="1149"/>
      <c r="AE28" s="1150"/>
      <c r="AF28" s="1151">
        <v>421</v>
      </c>
      <c r="AG28" s="1149"/>
      <c r="AH28" s="1149"/>
      <c r="AI28" s="1149"/>
      <c r="AJ28" s="1152"/>
      <c r="AK28" s="1153">
        <v>2214</v>
      </c>
      <c r="AL28" s="1141"/>
      <c r="AM28" s="1141"/>
      <c r="AN28" s="1141"/>
      <c r="AO28" s="1141"/>
      <c r="AP28" s="1141" t="s">
        <v>614</v>
      </c>
      <c r="AQ28" s="1141"/>
      <c r="AR28" s="1141"/>
      <c r="AS28" s="1141"/>
      <c r="AT28" s="1141"/>
      <c r="AU28" s="1141" t="s">
        <v>603</v>
      </c>
      <c r="AV28" s="1141"/>
      <c r="AW28" s="1141"/>
      <c r="AX28" s="1141"/>
      <c r="AY28" s="1141"/>
      <c r="AZ28" s="1142" t="s">
        <v>603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413</v>
      </c>
      <c r="C29" s="1133"/>
      <c r="D29" s="1133"/>
      <c r="E29" s="1133"/>
      <c r="F29" s="1133"/>
      <c r="G29" s="1133"/>
      <c r="H29" s="1133"/>
      <c r="I29" s="1133"/>
      <c r="J29" s="1133"/>
      <c r="K29" s="1133"/>
      <c r="L29" s="1133"/>
      <c r="M29" s="1133"/>
      <c r="N29" s="1133"/>
      <c r="O29" s="1133"/>
      <c r="P29" s="1134"/>
      <c r="Q29" s="1138">
        <v>91</v>
      </c>
      <c r="R29" s="1139"/>
      <c r="S29" s="1139"/>
      <c r="T29" s="1139"/>
      <c r="U29" s="1139"/>
      <c r="V29" s="1139">
        <v>75</v>
      </c>
      <c r="W29" s="1139"/>
      <c r="X29" s="1139"/>
      <c r="Y29" s="1139"/>
      <c r="Z29" s="1139"/>
      <c r="AA29" s="1139">
        <v>16</v>
      </c>
      <c r="AB29" s="1139"/>
      <c r="AC29" s="1139"/>
      <c r="AD29" s="1139"/>
      <c r="AE29" s="1140"/>
      <c r="AF29" s="1114">
        <v>16</v>
      </c>
      <c r="AG29" s="1115"/>
      <c r="AH29" s="1115"/>
      <c r="AI29" s="1115"/>
      <c r="AJ29" s="1116"/>
      <c r="AK29" s="1075" t="s">
        <v>603</v>
      </c>
      <c r="AL29" s="1066"/>
      <c r="AM29" s="1066"/>
      <c r="AN29" s="1066"/>
      <c r="AO29" s="1066"/>
      <c r="AP29" s="1066">
        <v>1681</v>
      </c>
      <c r="AQ29" s="1066"/>
      <c r="AR29" s="1066"/>
      <c r="AS29" s="1066"/>
      <c r="AT29" s="1066"/>
      <c r="AU29" s="1066" t="s">
        <v>602</v>
      </c>
      <c r="AV29" s="1066"/>
      <c r="AW29" s="1066"/>
      <c r="AX29" s="1066"/>
      <c r="AY29" s="1066"/>
      <c r="AZ29" s="1137" t="s">
        <v>603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414</v>
      </c>
      <c r="C30" s="1133"/>
      <c r="D30" s="1133"/>
      <c r="E30" s="1133"/>
      <c r="F30" s="1133"/>
      <c r="G30" s="1133"/>
      <c r="H30" s="1133"/>
      <c r="I30" s="1133"/>
      <c r="J30" s="1133"/>
      <c r="K30" s="1133"/>
      <c r="L30" s="1133"/>
      <c r="M30" s="1133"/>
      <c r="N30" s="1133"/>
      <c r="O30" s="1133"/>
      <c r="P30" s="1134"/>
      <c r="Q30" s="1138">
        <v>22185</v>
      </c>
      <c r="R30" s="1139"/>
      <c r="S30" s="1139"/>
      <c r="T30" s="1139"/>
      <c r="U30" s="1139"/>
      <c r="V30" s="1139">
        <v>21631</v>
      </c>
      <c r="W30" s="1139"/>
      <c r="X30" s="1139"/>
      <c r="Y30" s="1139"/>
      <c r="Z30" s="1139"/>
      <c r="AA30" s="1139">
        <v>554</v>
      </c>
      <c r="AB30" s="1139"/>
      <c r="AC30" s="1139"/>
      <c r="AD30" s="1139"/>
      <c r="AE30" s="1140"/>
      <c r="AF30" s="1114">
        <v>554</v>
      </c>
      <c r="AG30" s="1115"/>
      <c r="AH30" s="1115"/>
      <c r="AI30" s="1115"/>
      <c r="AJ30" s="1116"/>
      <c r="AK30" s="1075">
        <v>3311</v>
      </c>
      <c r="AL30" s="1066"/>
      <c r="AM30" s="1066"/>
      <c r="AN30" s="1066"/>
      <c r="AO30" s="1066"/>
      <c r="AP30" s="1066" t="s">
        <v>603</v>
      </c>
      <c r="AQ30" s="1066"/>
      <c r="AR30" s="1066"/>
      <c r="AS30" s="1066"/>
      <c r="AT30" s="1066"/>
      <c r="AU30" s="1066" t="s">
        <v>603</v>
      </c>
      <c r="AV30" s="1066"/>
      <c r="AW30" s="1066"/>
      <c r="AX30" s="1066"/>
      <c r="AY30" s="1066"/>
      <c r="AZ30" s="1137" t="s">
        <v>603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415</v>
      </c>
      <c r="C31" s="1133"/>
      <c r="D31" s="1133"/>
      <c r="E31" s="1133"/>
      <c r="F31" s="1133"/>
      <c r="G31" s="1133"/>
      <c r="H31" s="1133"/>
      <c r="I31" s="1133"/>
      <c r="J31" s="1133"/>
      <c r="K31" s="1133"/>
      <c r="L31" s="1133"/>
      <c r="M31" s="1133"/>
      <c r="N31" s="1133"/>
      <c r="O31" s="1133"/>
      <c r="P31" s="1134"/>
      <c r="Q31" s="1138">
        <v>197</v>
      </c>
      <c r="R31" s="1139"/>
      <c r="S31" s="1139"/>
      <c r="T31" s="1139"/>
      <c r="U31" s="1139"/>
      <c r="V31" s="1139">
        <v>169</v>
      </c>
      <c r="W31" s="1139"/>
      <c r="X31" s="1139"/>
      <c r="Y31" s="1139"/>
      <c r="Z31" s="1139"/>
      <c r="AA31" s="1139">
        <v>28</v>
      </c>
      <c r="AB31" s="1139"/>
      <c r="AC31" s="1139"/>
      <c r="AD31" s="1139"/>
      <c r="AE31" s="1140"/>
      <c r="AF31" s="1114">
        <v>28</v>
      </c>
      <c r="AG31" s="1115"/>
      <c r="AH31" s="1115"/>
      <c r="AI31" s="1115"/>
      <c r="AJ31" s="1116"/>
      <c r="AK31" s="1075">
        <v>9</v>
      </c>
      <c r="AL31" s="1066"/>
      <c r="AM31" s="1066"/>
      <c r="AN31" s="1066"/>
      <c r="AO31" s="1066"/>
      <c r="AP31" s="1066">
        <v>48</v>
      </c>
      <c r="AQ31" s="1066"/>
      <c r="AR31" s="1066"/>
      <c r="AS31" s="1066"/>
      <c r="AT31" s="1066"/>
      <c r="AU31" s="1066">
        <v>2</v>
      </c>
      <c r="AV31" s="1066"/>
      <c r="AW31" s="1066"/>
      <c r="AX31" s="1066"/>
      <c r="AY31" s="1066"/>
      <c r="AZ31" s="1137" t="s">
        <v>603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416</v>
      </c>
      <c r="C32" s="1133"/>
      <c r="D32" s="1133"/>
      <c r="E32" s="1133"/>
      <c r="F32" s="1133"/>
      <c r="G32" s="1133"/>
      <c r="H32" s="1133"/>
      <c r="I32" s="1133"/>
      <c r="J32" s="1133"/>
      <c r="K32" s="1133"/>
      <c r="L32" s="1133"/>
      <c r="M32" s="1133"/>
      <c r="N32" s="1133"/>
      <c r="O32" s="1133"/>
      <c r="P32" s="1134"/>
      <c r="Q32" s="1138">
        <v>2901</v>
      </c>
      <c r="R32" s="1139"/>
      <c r="S32" s="1139"/>
      <c r="T32" s="1139"/>
      <c r="U32" s="1139"/>
      <c r="V32" s="1139">
        <v>2841</v>
      </c>
      <c r="W32" s="1139"/>
      <c r="X32" s="1139"/>
      <c r="Y32" s="1139"/>
      <c r="Z32" s="1139"/>
      <c r="AA32" s="1139">
        <v>60</v>
      </c>
      <c r="AB32" s="1139"/>
      <c r="AC32" s="1139"/>
      <c r="AD32" s="1139"/>
      <c r="AE32" s="1140"/>
      <c r="AF32" s="1114">
        <v>60</v>
      </c>
      <c r="AG32" s="1115"/>
      <c r="AH32" s="1115"/>
      <c r="AI32" s="1115"/>
      <c r="AJ32" s="1116"/>
      <c r="AK32" s="1075">
        <v>834</v>
      </c>
      <c r="AL32" s="1066"/>
      <c r="AM32" s="1066"/>
      <c r="AN32" s="1066"/>
      <c r="AO32" s="1066"/>
      <c r="AP32" s="1066" t="s">
        <v>603</v>
      </c>
      <c r="AQ32" s="1066"/>
      <c r="AR32" s="1066"/>
      <c r="AS32" s="1066"/>
      <c r="AT32" s="1066"/>
      <c r="AU32" s="1066" t="s">
        <v>603</v>
      </c>
      <c r="AV32" s="1066"/>
      <c r="AW32" s="1066"/>
      <c r="AX32" s="1066"/>
      <c r="AY32" s="1066"/>
      <c r="AZ32" s="1137" t="s">
        <v>603</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417</v>
      </c>
      <c r="C33" s="1133"/>
      <c r="D33" s="1133"/>
      <c r="E33" s="1133"/>
      <c r="F33" s="1133"/>
      <c r="G33" s="1133"/>
      <c r="H33" s="1133"/>
      <c r="I33" s="1133"/>
      <c r="J33" s="1133"/>
      <c r="K33" s="1133"/>
      <c r="L33" s="1133"/>
      <c r="M33" s="1133"/>
      <c r="N33" s="1133"/>
      <c r="O33" s="1133"/>
      <c r="P33" s="1134"/>
      <c r="Q33" s="1138">
        <v>1444</v>
      </c>
      <c r="R33" s="1139"/>
      <c r="S33" s="1139"/>
      <c r="T33" s="1139"/>
      <c r="U33" s="1139"/>
      <c r="V33" s="1139">
        <v>1682</v>
      </c>
      <c r="W33" s="1139"/>
      <c r="X33" s="1139"/>
      <c r="Y33" s="1139"/>
      <c r="Z33" s="1139"/>
      <c r="AA33" s="1139">
        <v>-238</v>
      </c>
      <c r="AB33" s="1139"/>
      <c r="AC33" s="1139"/>
      <c r="AD33" s="1139"/>
      <c r="AE33" s="1140"/>
      <c r="AF33" s="1114">
        <v>297</v>
      </c>
      <c r="AG33" s="1115"/>
      <c r="AH33" s="1115"/>
      <c r="AI33" s="1115"/>
      <c r="AJ33" s="1116"/>
      <c r="AK33" s="1075">
        <v>396</v>
      </c>
      <c r="AL33" s="1066"/>
      <c r="AM33" s="1066"/>
      <c r="AN33" s="1066"/>
      <c r="AO33" s="1066"/>
      <c r="AP33" s="1066">
        <v>446</v>
      </c>
      <c r="AQ33" s="1066"/>
      <c r="AR33" s="1066"/>
      <c r="AS33" s="1066"/>
      <c r="AT33" s="1066"/>
      <c r="AU33" s="1066" t="s">
        <v>602</v>
      </c>
      <c r="AV33" s="1066"/>
      <c r="AW33" s="1066"/>
      <c r="AX33" s="1066"/>
      <c r="AY33" s="1066"/>
      <c r="AZ33" s="1137" t="s">
        <v>603</v>
      </c>
      <c r="BA33" s="1137"/>
      <c r="BB33" s="1137"/>
      <c r="BC33" s="1137"/>
      <c r="BD33" s="1137"/>
      <c r="BE33" s="1127" t="s">
        <v>418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419</v>
      </c>
      <c r="C34" s="1133"/>
      <c r="D34" s="1133"/>
      <c r="E34" s="1133"/>
      <c r="F34" s="1133"/>
      <c r="G34" s="1133"/>
      <c r="H34" s="1133"/>
      <c r="I34" s="1133"/>
      <c r="J34" s="1133"/>
      <c r="K34" s="1133"/>
      <c r="L34" s="1133"/>
      <c r="M34" s="1133"/>
      <c r="N34" s="1133"/>
      <c r="O34" s="1133"/>
      <c r="P34" s="1134"/>
      <c r="Q34" s="1138">
        <v>21970</v>
      </c>
      <c r="R34" s="1139"/>
      <c r="S34" s="1139"/>
      <c r="T34" s="1139"/>
      <c r="U34" s="1139"/>
      <c r="V34" s="1139">
        <v>20625</v>
      </c>
      <c r="W34" s="1139"/>
      <c r="X34" s="1139"/>
      <c r="Y34" s="1139"/>
      <c r="Z34" s="1139"/>
      <c r="AA34" s="1139">
        <v>1345</v>
      </c>
      <c r="AB34" s="1139"/>
      <c r="AC34" s="1139"/>
      <c r="AD34" s="1139"/>
      <c r="AE34" s="1140"/>
      <c r="AF34" s="1114">
        <v>12956</v>
      </c>
      <c r="AG34" s="1115"/>
      <c r="AH34" s="1115"/>
      <c r="AI34" s="1115"/>
      <c r="AJ34" s="1116"/>
      <c r="AK34" s="1075">
        <v>2469</v>
      </c>
      <c r="AL34" s="1066"/>
      <c r="AM34" s="1066"/>
      <c r="AN34" s="1066"/>
      <c r="AO34" s="1066"/>
      <c r="AP34" s="1066">
        <v>12848</v>
      </c>
      <c r="AQ34" s="1066"/>
      <c r="AR34" s="1066"/>
      <c r="AS34" s="1066"/>
      <c r="AT34" s="1066"/>
      <c r="AU34" s="1066">
        <v>6475</v>
      </c>
      <c r="AV34" s="1066"/>
      <c r="AW34" s="1066"/>
      <c r="AX34" s="1066"/>
      <c r="AY34" s="1066"/>
      <c r="AZ34" s="1137" t="s">
        <v>603</v>
      </c>
      <c r="BA34" s="1137"/>
      <c r="BB34" s="1137"/>
      <c r="BC34" s="1137"/>
      <c r="BD34" s="1137"/>
      <c r="BE34" s="1127" t="s">
        <v>418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420</v>
      </c>
      <c r="C35" s="1133"/>
      <c r="D35" s="1133"/>
      <c r="E35" s="1133"/>
      <c r="F35" s="1133"/>
      <c r="G35" s="1133"/>
      <c r="H35" s="1133"/>
      <c r="I35" s="1133"/>
      <c r="J35" s="1133"/>
      <c r="K35" s="1133"/>
      <c r="L35" s="1133"/>
      <c r="M35" s="1133"/>
      <c r="N35" s="1133"/>
      <c r="O35" s="1133"/>
      <c r="P35" s="1134"/>
      <c r="Q35" s="1138">
        <v>6947</v>
      </c>
      <c r="R35" s="1139"/>
      <c r="S35" s="1139"/>
      <c r="T35" s="1139"/>
      <c r="U35" s="1139"/>
      <c r="V35" s="1139">
        <v>6821</v>
      </c>
      <c r="W35" s="1139"/>
      <c r="X35" s="1139"/>
      <c r="Y35" s="1139"/>
      <c r="Z35" s="1139"/>
      <c r="AA35" s="1139">
        <v>127</v>
      </c>
      <c r="AB35" s="1139"/>
      <c r="AC35" s="1139"/>
      <c r="AD35" s="1139"/>
      <c r="AE35" s="1140"/>
      <c r="AF35" s="1114">
        <v>135</v>
      </c>
      <c r="AG35" s="1115"/>
      <c r="AH35" s="1115"/>
      <c r="AI35" s="1115"/>
      <c r="AJ35" s="1116"/>
      <c r="AK35" s="1075">
        <v>3042</v>
      </c>
      <c r="AL35" s="1066"/>
      <c r="AM35" s="1066"/>
      <c r="AN35" s="1066"/>
      <c r="AO35" s="1066"/>
      <c r="AP35" s="1066">
        <v>60264</v>
      </c>
      <c r="AQ35" s="1066"/>
      <c r="AR35" s="1066"/>
      <c r="AS35" s="1066"/>
      <c r="AT35" s="1066"/>
      <c r="AU35" s="1066">
        <v>32844</v>
      </c>
      <c r="AV35" s="1066"/>
      <c r="AW35" s="1066"/>
      <c r="AX35" s="1066"/>
      <c r="AY35" s="1066"/>
      <c r="AZ35" s="1137" t="s">
        <v>603</v>
      </c>
      <c r="BA35" s="1137"/>
      <c r="BB35" s="1137"/>
      <c r="BC35" s="1137"/>
      <c r="BD35" s="1137"/>
      <c r="BE35" s="1127" t="s">
        <v>418</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421</v>
      </c>
      <c r="C36" s="1133"/>
      <c r="D36" s="1133"/>
      <c r="E36" s="1133"/>
      <c r="F36" s="1133"/>
      <c r="G36" s="1133"/>
      <c r="H36" s="1133"/>
      <c r="I36" s="1133"/>
      <c r="J36" s="1133"/>
      <c r="K36" s="1133"/>
      <c r="L36" s="1133"/>
      <c r="M36" s="1133"/>
      <c r="N36" s="1133"/>
      <c r="O36" s="1133"/>
      <c r="P36" s="1134"/>
      <c r="Q36" s="1138">
        <v>267</v>
      </c>
      <c r="R36" s="1139"/>
      <c r="S36" s="1139"/>
      <c r="T36" s="1139"/>
      <c r="U36" s="1139"/>
      <c r="V36" s="1139">
        <v>249</v>
      </c>
      <c r="W36" s="1139"/>
      <c r="X36" s="1139"/>
      <c r="Y36" s="1139"/>
      <c r="Z36" s="1139"/>
      <c r="AA36" s="1139">
        <v>17</v>
      </c>
      <c r="AB36" s="1139"/>
      <c r="AC36" s="1139"/>
      <c r="AD36" s="1139"/>
      <c r="AE36" s="1140"/>
      <c r="AF36" s="1114">
        <v>17</v>
      </c>
      <c r="AG36" s="1115"/>
      <c r="AH36" s="1115"/>
      <c r="AI36" s="1115"/>
      <c r="AJ36" s="1116"/>
      <c r="AK36" s="1075">
        <v>173</v>
      </c>
      <c r="AL36" s="1066"/>
      <c r="AM36" s="1066"/>
      <c r="AN36" s="1066"/>
      <c r="AO36" s="1066"/>
      <c r="AP36" s="1066">
        <v>148</v>
      </c>
      <c r="AQ36" s="1066"/>
      <c r="AR36" s="1066"/>
      <c r="AS36" s="1066"/>
      <c r="AT36" s="1066"/>
      <c r="AU36" s="1066">
        <v>124</v>
      </c>
      <c r="AV36" s="1066"/>
      <c r="AW36" s="1066"/>
      <c r="AX36" s="1066"/>
      <c r="AY36" s="1066"/>
      <c r="AZ36" s="1137" t="s">
        <v>603</v>
      </c>
      <c r="BA36" s="1137"/>
      <c r="BB36" s="1137"/>
      <c r="BC36" s="1137"/>
      <c r="BD36" s="1137"/>
      <c r="BE36" s="1127" t="s">
        <v>422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423</v>
      </c>
      <c r="C37" s="1133"/>
      <c r="D37" s="1133"/>
      <c r="E37" s="1133"/>
      <c r="F37" s="1133"/>
      <c r="G37" s="1133"/>
      <c r="H37" s="1133"/>
      <c r="I37" s="1133"/>
      <c r="J37" s="1133"/>
      <c r="K37" s="1133"/>
      <c r="L37" s="1133"/>
      <c r="M37" s="1133"/>
      <c r="N37" s="1133"/>
      <c r="O37" s="1133"/>
      <c r="P37" s="1134"/>
      <c r="Q37" s="1138">
        <v>247</v>
      </c>
      <c r="R37" s="1139"/>
      <c r="S37" s="1139"/>
      <c r="T37" s="1139"/>
      <c r="U37" s="1139"/>
      <c r="V37" s="1139">
        <v>238</v>
      </c>
      <c r="W37" s="1139"/>
      <c r="X37" s="1139"/>
      <c r="Y37" s="1139"/>
      <c r="Z37" s="1139"/>
      <c r="AA37" s="1139">
        <v>9</v>
      </c>
      <c r="AB37" s="1139"/>
      <c r="AC37" s="1139"/>
      <c r="AD37" s="1139"/>
      <c r="AE37" s="1140"/>
      <c r="AF37" s="1114">
        <v>9</v>
      </c>
      <c r="AG37" s="1115"/>
      <c r="AH37" s="1115"/>
      <c r="AI37" s="1115"/>
      <c r="AJ37" s="1116"/>
      <c r="AK37" s="1075" t="s">
        <v>603</v>
      </c>
      <c r="AL37" s="1066"/>
      <c r="AM37" s="1066"/>
      <c r="AN37" s="1066"/>
      <c r="AO37" s="1066"/>
      <c r="AP37" s="1066">
        <v>397</v>
      </c>
      <c r="AQ37" s="1066"/>
      <c r="AR37" s="1066"/>
      <c r="AS37" s="1066"/>
      <c r="AT37" s="1066"/>
      <c r="AU37" s="1066">
        <v>60</v>
      </c>
      <c r="AV37" s="1066"/>
      <c r="AW37" s="1066"/>
      <c r="AX37" s="1066"/>
      <c r="AY37" s="1066"/>
      <c r="AZ37" s="1137" t="s">
        <v>603</v>
      </c>
      <c r="BA37" s="1137"/>
      <c r="BB37" s="1137"/>
      <c r="BC37" s="1137"/>
      <c r="BD37" s="1137"/>
      <c r="BE37" s="1127" t="s">
        <v>424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425</v>
      </c>
      <c r="C38" s="1133"/>
      <c r="D38" s="1133"/>
      <c r="E38" s="1133"/>
      <c r="F38" s="1133"/>
      <c r="G38" s="1133"/>
      <c r="H38" s="1133"/>
      <c r="I38" s="1133"/>
      <c r="J38" s="1133"/>
      <c r="K38" s="1133"/>
      <c r="L38" s="1133"/>
      <c r="M38" s="1133"/>
      <c r="N38" s="1133"/>
      <c r="O38" s="1133"/>
      <c r="P38" s="1134"/>
      <c r="Q38" s="1138">
        <v>346</v>
      </c>
      <c r="R38" s="1139"/>
      <c r="S38" s="1139"/>
      <c r="T38" s="1139"/>
      <c r="U38" s="1139"/>
      <c r="V38" s="1139">
        <v>346</v>
      </c>
      <c r="W38" s="1139"/>
      <c r="X38" s="1139"/>
      <c r="Y38" s="1139"/>
      <c r="Z38" s="1139"/>
      <c r="AA38" s="1139">
        <v>16</v>
      </c>
      <c r="AB38" s="1139"/>
      <c r="AC38" s="1139"/>
      <c r="AD38" s="1139"/>
      <c r="AE38" s="1140"/>
      <c r="AF38" s="1114" t="s">
        <v>426</v>
      </c>
      <c r="AG38" s="1115"/>
      <c r="AH38" s="1115"/>
      <c r="AI38" s="1115"/>
      <c r="AJ38" s="1116"/>
      <c r="AK38" s="1075">
        <v>1</v>
      </c>
      <c r="AL38" s="1066"/>
      <c r="AM38" s="1066"/>
      <c r="AN38" s="1066"/>
      <c r="AO38" s="1066"/>
      <c r="AP38" s="1066">
        <v>646</v>
      </c>
      <c r="AQ38" s="1066"/>
      <c r="AR38" s="1066"/>
      <c r="AS38" s="1066"/>
      <c r="AT38" s="1066"/>
      <c r="AU38" s="1066">
        <v>646</v>
      </c>
      <c r="AV38" s="1066"/>
      <c r="AW38" s="1066"/>
      <c r="AX38" s="1066"/>
      <c r="AY38" s="1066"/>
      <c r="AZ38" s="1137" t="s">
        <v>603</v>
      </c>
      <c r="BA38" s="1137"/>
      <c r="BB38" s="1137"/>
      <c r="BC38" s="1137"/>
      <c r="BD38" s="1137"/>
      <c r="BE38" s="1127" t="s">
        <v>422</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400</v>
      </c>
      <c r="B63" s="1039" t="s">
        <v>428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14493</v>
      </c>
      <c r="AG63" s="1054"/>
      <c r="AH63" s="1054"/>
      <c r="AI63" s="1054"/>
      <c r="AJ63" s="1125"/>
      <c r="AK63" s="1126"/>
      <c r="AL63" s="1058"/>
      <c r="AM63" s="1058"/>
      <c r="AN63" s="1058"/>
      <c r="AO63" s="1058"/>
      <c r="AP63" s="1054">
        <v>76478</v>
      </c>
      <c r="AQ63" s="1054"/>
      <c r="AR63" s="1054"/>
      <c r="AS63" s="1054"/>
      <c r="AT63" s="1054"/>
      <c r="AU63" s="1054">
        <v>31456</v>
      </c>
      <c r="AV63" s="1054"/>
      <c r="AW63" s="1054"/>
      <c r="AX63" s="1054"/>
      <c r="AY63" s="1054"/>
      <c r="AZ63" s="1120"/>
      <c r="BA63" s="1120"/>
      <c r="BB63" s="1120"/>
      <c r="BC63" s="1120"/>
      <c r="BD63" s="1120"/>
      <c r="BE63" s="1055"/>
      <c r="BF63" s="1055"/>
      <c r="BG63" s="1055"/>
      <c r="BH63" s="1055"/>
      <c r="BI63" s="1056"/>
      <c r="BJ63" s="1121" t="s">
        <v>175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430</v>
      </c>
      <c r="B66" s="1091"/>
      <c r="C66" s="1091"/>
      <c r="D66" s="1091"/>
      <c r="E66" s="1091"/>
      <c r="F66" s="1091"/>
      <c r="G66" s="1091"/>
      <c r="H66" s="1091"/>
      <c r="I66" s="1091"/>
      <c r="J66" s="1091"/>
      <c r="K66" s="1091"/>
      <c r="L66" s="1091"/>
      <c r="M66" s="1091"/>
      <c r="N66" s="1091"/>
      <c r="O66" s="1091"/>
      <c r="P66" s="1092"/>
      <c r="Q66" s="1096" t="s">
        <v>404</v>
      </c>
      <c r="R66" s="1097"/>
      <c r="S66" s="1097"/>
      <c r="T66" s="1097"/>
      <c r="U66" s="1098"/>
      <c r="V66" s="1096" t="s">
        <v>431</v>
      </c>
      <c r="W66" s="1097"/>
      <c r="X66" s="1097"/>
      <c r="Y66" s="1097"/>
      <c r="Z66" s="1098"/>
      <c r="AA66" s="1096" t="s">
        <v>406</v>
      </c>
      <c r="AB66" s="1097"/>
      <c r="AC66" s="1097"/>
      <c r="AD66" s="1097"/>
      <c r="AE66" s="1098"/>
      <c r="AF66" s="1102" t="s">
        <v>432</v>
      </c>
      <c r="AG66" s="1103"/>
      <c r="AH66" s="1103"/>
      <c r="AI66" s="1103"/>
      <c r="AJ66" s="1104"/>
      <c r="AK66" s="1096" t="s">
        <v>408</v>
      </c>
      <c r="AL66" s="1091"/>
      <c r="AM66" s="1091"/>
      <c r="AN66" s="1091"/>
      <c r="AO66" s="1092"/>
      <c r="AP66" s="1096" t="s">
        <v>433</v>
      </c>
      <c r="AQ66" s="1097"/>
      <c r="AR66" s="1097"/>
      <c r="AS66" s="1097"/>
      <c r="AT66" s="1098"/>
      <c r="AU66" s="1096" t="s">
        <v>434</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605</v>
      </c>
      <c r="C68" s="1081"/>
      <c r="D68" s="1081"/>
      <c r="E68" s="1081"/>
      <c r="F68" s="1081"/>
      <c r="G68" s="1081"/>
      <c r="H68" s="1081"/>
      <c r="I68" s="1081"/>
      <c r="J68" s="1081"/>
      <c r="K68" s="1081"/>
      <c r="L68" s="1081"/>
      <c r="M68" s="1081"/>
      <c r="N68" s="1081"/>
      <c r="O68" s="1081"/>
      <c r="P68" s="1082"/>
      <c r="Q68" s="1083">
        <v>7939</v>
      </c>
      <c r="R68" s="1077"/>
      <c r="S68" s="1077"/>
      <c r="T68" s="1077"/>
      <c r="U68" s="1077"/>
      <c r="V68" s="1077">
        <v>7605</v>
      </c>
      <c r="W68" s="1077"/>
      <c r="X68" s="1077"/>
      <c r="Y68" s="1077"/>
      <c r="Z68" s="1077"/>
      <c r="AA68" s="1077">
        <v>334</v>
      </c>
      <c r="AB68" s="1077"/>
      <c r="AC68" s="1077"/>
      <c r="AD68" s="1077"/>
      <c r="AE68" s="1077"/>
      <c r="AF68" s="1077">
        <v>248</v>
      </c>
      <c r="AG68" s="1077"/>
      <c r="AH68" s="1077"/>
      <c r="AI68" s="1077"/>
      <c r="AJ68" s="1077"/>
      <c r="AK68" s="1077" t="s">
        <v>609</v>
      </c>
      <c r="AL68" s="1077"/>
      <c r="AM68" s="1077"/>
      <c r="AN68" s="1077"/>
      <c r="AO68" s="1077"/>
      <c r="AP68" s="1077">
        <v>5400</v>
      </c>
      <c r="AQ68" s="1077"/>
      <c r="AR68" s="1077"/>
      <c r="AS68" s="1077"/>
      <c r="AT68" s="1077"/>
      <c r="AU68" s="1077">
        <v>4316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606</v>
      </c>
      <c r="C69" s="1070"/>
      <c r="D69" s="1070"/>
      <c r="E69" s="1070"/>
      <c r="F69" s="1070"/>
      <c r="G69" s="1070"/>
      <c r="H69" s="1070"/>
      <c r="I69" s="1070"/>
      <c r="J69" s="1070"/>
      <c r="K69" s="1070"/>
      <c r="L69" s="1070"/>
      <c r="M69" s="1070"/>
      <c r="N69" s="1070"/>
      <c r="O69" s="1070"/>
      <c r="P69" s="1071"/>
      <c r="Q69" s="1072">
        <v>8482</v>
      </c>
      <c r="R69" s="1066"/>
      <c r="S69" s="1066"/>
      <c r="T69" s="1066"/>
      <c r="U69" s="1066"/>
      <c r="V69" s="1066">
        <v>7434</v>
      </c>
      <c r="W69" s="1066"/>
      <c r="X69" s="1066"/>
      <c r="Y69" s="1066"/>
      <c r="Z69" s="1066"/>
      <c r="AA69" s="1066">
        <v>1048</v>
      </c>
      <c r="AB69" s="1066"/>
      <c r="AC69" s="1066"/>
      <c r="AD69" s="1066"/>
      <c r="AE69" s="1066"/>
      <c r="AF69" s="1066">
        <v>6566</v>
      </c>
      <c r="AG69" s="1066"/>
      <c r="AH69" s="1066"/>
      <c r="AI69" s="1066"/>
      <c r="AJ69" s="1066"/>
      <c r="AK69" s="1066">
        <v>72</v>
      </c>
      <c r="AL69" s="1066"/>
      <c r="AM69" s="1066"/>
      <c r="AN69" s="1066"/>
      <c r="AO69" s="1066"/>
      <c r="AP69" s="1066">
        <v>10660</v>
      </c>
      <c r="AQ69" s="1066"/>
      <c r="AR69" s="1066"/>
      <c r="AS69" s="1066"/>
      <c r="AT69" s="1066"/>
      <c r="AU69" s="1066">
        <v>239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627</v>
      </c>
      <c r="C70" s="1070"/>
      <c r="D70" s="1070"/>
      <c r="E70" s="1070"/>
      <c r="F70" s="1070"/>
      <c r="G70" s="1070"/>
      <c r="H70" s="1070"/>
      <c r="I70" s="1070"/>
      <c r="J70" s="1070"/>
      <c r="K70" s="1070"/>
      <c r="L70" s="1070"/>
      <c r="M70" s="1070"/>
      <c r="N70" s="1070"/>
      <c r="O70" s="1070"/>
      <c r="P70" s="1071"/>
      <c r="Q70" s="1072">
        <v>534</v>
      </c>
      <c r="R70" s="1066"/>
      <c r="S70" s="1066"/>
      <c r="T70" s="1066"/>
      <c r="U70" s="1066"/>
      <c r="V70" s="1066">
        <v>508</v>
      </c>
      <c r="W70" s="1066"/>
      <c r="X70" s="1066"/>
      <c r="Y70" s="1066"/>
      <c r="Z70" s="1066"/>
      <c r="AA70" s="1066">
        <v>26</v>
      </c>
      <c r="AB70" s="1066"/>
      <c r="AC70" s="1066"/>
      <c r="AD70" s="1066"/>
      <c r="AE70" s="1066"/>
      <c r="AF70" s="1066">
        <v>26</v>
      </c>
      <c r="AG70" s="1066"/>
      <c r="AH70" s="1066"/>
      <c r="AI70" s="1066"/>
      <c r="AJ70" s="1066"/>
      <c r="AK70" s="1066">
        <v>5</v>
      </c>
      <c r="AL70" s="1066"/>
      <c r="AM70" s="1066"/>
      <c r="AN70" s="1066"/>
      <c r="AO70" s="1066"/>
      <c r="AP70" s="1066" t="s">
        <v>603</v>
      </c>
      <c r="AQ70" s="1066"/>
      <c r="AR70" s="1066"/>
      <c r="AS70" s="1066"/>
      <c r="AT70" s="1066"/>
      <c r="AU70" s="1066" t="s">
        <v>603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628</v>
      </c>
      <c r="C71" s="1070"/>
      <c r="D71" s="1070"/>
      <c r="E71" s="1070"/>
      <c r="F71" s="1070"/>
      <c r="G71" s="1070"/>
      <c r="H71" s="1070"/>
      <c r="I71" s="1070"/>
      <c r="J71" s="1070"/>
      <c r="K71" s="1070"/>
      <c r="L71" s="1070"/>
      <c r="M71" s="1070"/>
      <c r="N71" s="1070"/>
      <c r="O71" s="1070"/>
      <c r="P71" s="1071"/>
      <c r="Q71" s="1072">
        <v>171935</v>
      </c>
      <c r="R71" s="1066"/>
      <c r="S71" s="1066"/>
      <c r="T71" s="1066"/>
      <c r="U71" s="1066"/>
      <c r="V71" s="1066">
        <v>162213</v>
      </c>
      <c r="W71" s="1066"/>
      <c r="X71" s="1066"/>
      <c r="Y71" s="1066"/>
      <c r="Z71" s="1066"/>
      <c r="AA71" s="1066">
        <v>9722</v>
      </c>
      <c r="AB71" s="1066"/>
      <c r="AC71" s="1066"/>
      <c r="AD71" s="1066"/>
      <c r="AE71" s="1066"/>
      <c r="AF71" s="1066">
        <v>9719</v>
      </c>
      <c r="AG71" s="1066"/>
      <c r="AH71" s="1066"/>
      <c r="AI71" s="1066"/>
      <c r="AJ71" s="1066"/>
      <c r="AK71" s="1066">
        <v>4660</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607</v>
      </c>
      <c r="C72" s="1070"/>
      <c r="D72" s="1070"/>
      <c r="E72" s="1070"/>
      <c r="F72" s="1070"/>
      <c r="G72" s="1070"/>
      <c r="H72" s="1070"/>
      <c r="I72" s="1070"/>
      <c r="J72" s="1070"/>
      <c r="K72" s="1070"/>
      <c r="L72" s="1070"/>
      <c r="M72" s="1070"/>
      <c r="N72" s="1070"/>
      <c r="O72" s="1070"/>
      <c r="P72" s="1071"/>
      <c r="Q72" s="1072">
        <v>148</v>
      </c>
      <c r="R72" s="1066"/>
      <c r="S72" s="1066"/>
      <c r="T72" s="1066"/>
      <c r="U72" s="1066"/>
      <c r="V72" s="1066">
        <v>143</v>
      </c>
      <c r="W72" s="1066"/>
      <c r="X72" s="1066"/>
      <c r="Y72" s="1066"/>
      <c r="Z72" s="1066"/>
      <c r="AA72" s="1066">
        <v>6</v>
      </c>
      <c r="AB72" s="1066"/>
      <c r="AC72" s="1066"/>
      <c r="AD72" s="1066"/>
      <c r="AE72" s="1066"/>
      <c r="AF72" s="1066">
        <v>6</v>
      </c>
      <c r="AG72" s="1066"/>
      <c r="AH72" s="1066"/>
      <c r="AI72" s="1066"/>
      <c r="AJ72" s="1066"/>
      <c r="AK72" s="1066">
        <v>12</v>
      </c>
      <c r="AL72" s="1066"/>
      <c r="AM72" s="1066"/>
      <c r="AN72" s="1066"/>
      <c r="AO72" s="1066"/>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608</v>
      </c>
      <c r="C73" s="1070"/>
      <c r="D73" s="1070"/>
      <c r="E73" s="1070"/>
      <c r="F73" s="1070"/>
      <c r="G73" s="1070"/>
      <c r="H73" s="1070"/>
      <c r="I73" s="1070"/>
      <c r="J73" s="1070"/>
      <c r="K73" s="1070"/>
      <c r="L73" s="1070"/>
      <c r="M73" s="1070"/>
      <c r="N73" s="1070"/>
      <c r="O73" s="1070"/>
      <c r="P73" s="1071"/>
      <c r="Q73" s="1073">
        <v>8</v>
      </c>
      <c r="R73" s="1074"/>
      <c r="S73" s="1074"/>
      <c r="T73" s="1074"/>
      <c r="U73" s="1075"/>
      <c r="V73" s="1076">
        <v>7</v>
      </c>
      <c r="W73" s="1074"/>
      <c r="X73" s="1074"/>
      <c r="Y73" s="1074"/>
      <c r="Z73" s="1075"/>
      <c r="AA73" s="1076">
        <v>1</v>
      </c>
      <c r="AB73" s="1074"/>
      <c r="AC73" s="1074"/>
      <c r="AD73" s="1074"/>
      <c r="AE73" s="1075"/>
      <c r="AF73" s="1076">
        <v>1</v>
      </c>
      <c r="AG73" s="1074"/>
      <c r="AH73" s="1074"/>
      <c r="AI73" s="1074"/>
      <c r="AJ73" s="1075"/>
      <c r="AK73" s="1076" t="s">
        <v>602</v>
      </c>
      <c r="AL73" s="1074"/>
      <c r="AM73" s="1074"/>
      <c r="AN73" s="1074"/>
      <c r="AO73" s="1075"/>
      <c r="AP73" s="1076" t="s">
        <v>602</v>
      </c>
      <c r="AQ73" s="1074"/>
      <c r="AR73" s="1074"/>
      <c r="AS73" s="1074"/>
      <c r="AT73" s="1075"/>
      <c r="AU73" s="1076" t="s">
        <v>602</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400</v>
      </c>
      <c r="B88" s="1039" t="s">
        <v>435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6847</v>
      </c>
      <c r="AG88" s="1054"/>
      <c r="AH88" s="1054"/>
      <c r="AI88" s="1054"/>
      <c r="AJ88" s="1054"/>
      <c r="AK88" s="1058"/>
      <c r="AL88" s="1058"/>
      <c r="AM88" s="1058"/>
      <c r="AN88" s="1058"/>
      <c r="AO88" s="1058"/>
      <c r="AP88" s="1054">
        <v>16060</v>
      </c>
      <c r="AQ88" s="1054"/>
      <c r="AR88" s="1054"/>
      <c r="AS88" s="1054"/>
      <c r="AT88" s="1054"/>
      <c r="AU88" s="1054">
        <v>4555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1039" t="s">
        <v>436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538</v>
      </c>
      <c r="CS102" s="1046"/>
      <c r="CT102" s="1046"/>
      <c r="CU102" s="1046"/>
      <c r="CV102" s="1047"/>
      <c r="CW102" s="1045" t="s">
        <v>617</v>
      </c>
      <c r="CX102" s="1046"/>
      <c r="CY102" s="1046"/>
      <c r="CZ102" s="1046"/>
      <c r="DA102" s="1047"/>
      <c r="DB102" s="1045" t="s">
        <v>618</v>
      </c>
      <c r="DC102" s="1046"/>
      <c r="DD102" s="1046"/>
      <c r="DE102" s="1046"/>
      <c r="DF102" s="1047"/>
      <c r="DG102" s="1045" t="s">
        <v>619</v>
      </c>
      <c r="DH102" s="1046"/>
      <c r="DI102" s="1046"/>
      <c r="DJ102" s="1046"/>
      <c r="DK102" s="1047"/>
      <c r="DL102" s="1045" t="s">
        <v>616</v>
      </c>
      <c r="DM102" s="1046"/>
      <c r="DN102" s="1046"/>
      <c r="DO102" s="1046"/>
      <c r="DP102" s="1047"/>
      <c r="DQ102" s="1045" t="s">
        <v>620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444</v>
      </c>
      <c r="AB109" s="989"/>
      <c r="AC109" s="989"/>
      <c r="AD109" s="989"/>
      <c r="AE109" s="990"/>
      <c r="AF109" s="991" t="s">
        <v>445</v>
      </c>
      <c r="AG109" s="989"/>
      <c r="AH109" s="989"/>
      <c r="AI109" s="989"/>
      <c r="AJ109" s="990"/>
      <c r="AK109" s="991" t="s">
        <v>310</v>
      </c>
      <c r="AL109" s="989"/>
      <c r="AM109" s="989"/>
      <c r="AN109" s="989"/>
      <c r="AO109" s="990"/>
      <c r="AP109" s="991" t="s">
        <v>446</v>
      </c>
      <c r="AQ109" s="989"/>
      <c r="AR109" s="989"/>
      <c r="AS109" s="989"/>
      <c r="AT109" s="1020"/>
      <c r="AU109" s="988" t="s">
        <v>443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444</v>
      </c>
      <c r="BR109" s="989"/>
      <c r="BS109" s="989"/>
      <c r="BT109" s="989"/>
      <c r="BU109" s="990"/>
      <c r="BV109" s="991" t="s">
        <v>445</v>
      </c>
      <c r="BW109" s="989"/>
      <c r="BX109" s="989"/>
      <c r="BY109" s="989"/>
      <c r="BZ109" s="990"/>
      <c r="CA109" s="991" t="s">
        <v>310</v>
      </c>
      <c r="CB109" s="989"/>
      <c r="CC109" s="989"/>
      <c r="CD109" s="989"/>
      <c r="CE109" s="990"/>
      <c r="CF109" s="1027" t="s">
        <v>446</v>
      </c>
      <c r="CG109" s="1027"/>
      <c r="CH109" s="1027"/>
      <c r="CI109" s="1027"/>
      <c r="CJ109" s="1027"/>
      <c r="CK109" s="991" t="s">
        <v>447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444</v>
      </c>
      <c r="DH109" s="989"/>
      <c r="DI109" s="989"/>
      <c r="DJ109" s="989"/>
      <c r="DK109" s="990"/>
      <c r="DL109" s="991" t="s">
        <v>445</v>
      </c>
      <c r="DM109" s="989"/>
      <c r="DN109" s="989"/>
      <c r="DO109" s="989"/>
      <c r="DP109" s="990"/>
      <c r="DQ109" s="991" t="s">
        <v>310</v>
      </c>
      <c r="DR109" s="989"/>
      <c r="DS109" s="989"/>
      <c r="DT109" s="989"/>
      <c r="DU109" s="990"/>
      <c r="DV109" s="991" t="s">
        <v>446</v>
      </c>
      <c r="DW109" s="989"/>
      <c r="DX109" s="989"/>
      <c r="DY109" s="989"/>
      <c r="DZ109" s="1020"/>
    </row>
    <row r="110" spans="1:131" s="248" customFormat="1" ht="26.25" customHeight="1" x14ac:dyDescent="0.15">
      <c r="A110" s="891" t="s">
        <v>448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8941879</v>
      </c>
      <c r="AB110" s="982"/>
      <c r="AC110" s="982"/>
      <c r="AD110" s="982"/>
      <c r="AE110" s="983"/>
      <c r="AF110" s="984">
        <v>9035538</v>
      </c>
      <c r="AG110" s="982"/>
      <c r="AH110" s="982"/>
      <c r="AI110" s="982"/>
      <c r="AJ110" s="983"/>
      <c r="AK110" s="984">
        <v>9275880</v>
      </c>
      <c r="AL110" s="982"/>
      <c r="AM110" s="982"/>
      <c r="AN110" s="982"/>
      <c r="AO110" s="983"/>
      <c r="AP110" s="985">
        <v>21.1</v>
      </c>
      <c r="AQ110" s="986"/>
      <c r="AR110" s="986"/>
      <c r="AS110" s="986"/>
      <c r="AT110" s="987"/>
      <c r="AU110" s="1021" t="s">
        <v>73</v>
      </c>
      <c r="AV110" s="1022"/>
      <c r="AW110" s="1022"/>
      <c r="AX110" s="1022"/>
      <c r="AY110" s="1022"/>
      <c r="AZ110" s="947" t="s">
        <v>449</v>
      </c>
      <c r="BA110" s="892"/>
      <c r="BB110" s="892"/>
      <c r="BC110" s="892"/>
      <c r="BD110" s="892"/>
      <c r="BE110" s="892"/>
      <c r="BF110" s="892"/>
      <c r="BG110" s="892"/>
      <c r="BH110" s="892"/>
      <c r="BI110" s="892"/>
      <c r="BJ110" s="892"/>
      <c r="BK110" s="892"/>
      <c r="BL110" s="892"/>
      <c r="BM110" s="892"/>
      <c r="BN110" s="892"/>
      <c r="BO110" s="892"/>
      <c r="BP110" s="893"/>
      <c r="BQ110" s="948">
        <v>114251682</v>
      </c>
      <c r="BR110" s="929"/>
      <c r="BS110" s="929"/>
      <c r="BT110" s="929"/>
      <c r="BU110" s="929"/>
      <c r="BV110" s="929">
        <v>118143978</v>
      </c>
      <c r="BW110" s="929"/>
      <c r="BX110" s="929"/>
      <c r="BY110" s="929"/>
      <c r="BZ110" s="929"/>
      <c r="CA110" s="929">
        <v>123834436</v>
      </c>
      <c r="CB110" s="929"/>
      <c r="CC110" s="929"/>
      <c r="CD110" s="929"/>
      <c r="CE110" s="929"/>
      <c r="CF110" s="953">
        <v>281.3</v>
      </c>
      <c r="CG110" s="954"/>
      <c r="CH110" s="954"/>
      <c r="CI110" s="954"/>
      <c r="CJ110" s="954"/>
      <c r="CK110" s="1017" t="s">
        <v>450</v>
      </c>
      <c r="CL110" s="903"/>
      <c r="CM110" s="978" t="s">
        <v>451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452</v>
      </c>
      <c r="DH110" s="929"/>
      <c r="DI110" s="929"/>
      <c r="DJ110" s="929"/>
      <c r="DK110" s="929"/>
      <c r="DL110" s="929" t="s">
        <v>452</v>
      </c>
      <c r="DM110" s="929"/>
      <c r="DN110" s="929"/>
      <c r="DO110" s="929"/>
      <c r="DP110" s="929"/>
      <c r="DQ110" s="929" t="s">
        <v>452</v>
      </c>
      <c r="DR110" s="929"/>
      <c r="DS110" s="929"/>
      <c r="DT110" s="929"/>
      <c r="DU110" s="929"/>
      <c r="DV110" s="930" t="s">
        <v>452</v>
      </c>
      <c r="DW110" s="930"/>
      <c r="DX110" s="930"/>
      <c r="DY110" s="930"/>
      <c r="DZ110" s="931"/>
    </row>
    <row r="111" spans="1:131" s="248" customFormat="1" ht="26.25" customHeight="1" x14ac:dyDescent="0.15">
      <c r="A111" s="858" t="s">
        <v>453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452</v>
      </c>
      <c r="AB111" s="1010"/>
      <c r="AC111" s="1010"/>
      <c r="AD111" s="1010"/>
      <c r="AE111" s="1011"/>
      <c r="AF111" s="1012" t="s">
        <v>452</v>
      </c>
      <c r="AG111" s="1010"/>
      <c r="AH111" s="1010"/>
      <c r="AI111" s="1010"/>
      <c r="AJ111" s="1011"/>
      <c r="AK111" s="1012" t="s">
        <v>452</v>
      </c>
      <c r="AL111" s="1010"/>
      <c r="AM111" s="1010"/>
      <c r="AN111" s="1010"/>
      <c r="AO111" s="1011"/>
      <c r="AP111" s="1013" t="s">
        <v>452</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v>404535</v>
      </c>
      <c r="BR111" s="901"/>
      <c r="BS111" s="901"/>
      <c r="BT111" s="901"/>
      <c r="BU111" s="901"/>
      <c r="BV111" s="901">
        <v>340654</v>
      </c>
      <c r="BW111" s="901"/>
      <c r="BX111" s="901"/>
      <c r="BY111" s="901"/>
      <c r="BZ111" s="901"/>
      <c r="CA111" s="901">
        <v>310041</v>
      </c>
      <c r="CB111" s="901"/>
      <c r="CC111" s="901"/>
      <c r="CD111" s="901"/>
      <c r="CE111" s="901"/>
      <c r="CF111" s="962">
        <v>0.7</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404535</v>
      </c>
      <c r="DH111" s="901"/>
      <c r="DI111" s="901"/>
      <c r="DJ111" s="901"/>
      <c r="DK111" s="901"/>
      <c r="DL111" s="901">
        <v>340654</v>
      </c>
      <c r="DM111" s="901"/>
      <c r="DN111" s="901"/>
      <c r="DO111" s="901"/>
      <c r="DP111" s="901"/>
      <c r="DQ111" s="901">
        <v>310041</v>
      </c>
      <c r="DR111" s="901"/>
      <c r="DS111" s="901"/>
      <c r="DT111" s="901"/>
      <c r="DU111" s="901"/>
      <c r="DV111" s="878">
        <v>0.7</v>
      </c>
      <c r="DW111" s="878"/>
      <c r="DX111" s="878"/>
      <c r="DY111" s="878"/>
      <c r="DZ111" s="879"/>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30759</v>
      </c>
      <c r="AB112" s="864"/>
      <c r="AC112" s="864"/>
      <c r="AD112" s="864"/>
      <c r="AE112" s="865"/>
      <c r="AF112" s="866">
        <v>30759</v>
      </c>
      <c r="AG112" s="864"/>
      <c r="AH112" s="864"/>
      <c r="AI112" s="864"/>
      <c r="AJ112" s="865"/>
      <c r="AK112" s="866">
        <v>30759</v>
      </c>
      <c r="AL112" s="864"/>
      <c r="AM112" s="864"/>
      <c r="AN112" s="864"/>
      <c r="AO112" s="865"/>
      <c r="AP112" s="911">
        <v>0.1</v>
      </c>
      <c r="AQ112" s="912"/>
      <c r="AR112" s="912"/>
      <c r="AS112" s="912"/>
      <c r="AT112" s="913"/>
      <c r="AU112" s="1023"/>
      <c r="AV112" s="1024"/>
      <c r="AW112" s="1024"/>
      <c r="AX112" s="1024"/>
      <c r="AY112" s="1024"/>
      <c r="AZ112" s="899" t="s">
        <v>458</v>
      </c>
      <c r="BA112" s="834"/>
      <c r="BB112" s="834"/>
      <c r="BC112" s="834"/>
      <c r="BD112" s="834"/>
      <c r="BE112" s="834"/>
      <c r="BF112" s="834"/>
      <c r="BG112" s="834"/>
      <c r="BH112" s="834"/>
      <c r="BI112" s="834"/>
      <c r="BJ112" s="834"/>
      <c r="BK112" s="834"/>
      <c r="BL112" s="834"/>
      <c r="BM112" s="834"/>
      <c r="BN112" s="834"/>
      <c r="BO112" s="834"/>
      <c r="BP112" s="835"/>
      <c r="BQ112" s="900">
        <v>46117605</v>
      </c>
      <c r="BR112" s="901"/>
      <c r="BS112" s="901"/>
      <c r="BT112" s="901"/>
      <c r="BU112" s="901"/>
      <c r="BV112" s="901">
        <v>44113416</v>
      </c>
      <c r="BW112" s="901"/>
      <c r="BX112" s="901"/>
      <c r="BY112" s="901"/>
      <c r="BZ112" s="901"/>
      <c r="CA112" s="901">
        <v>40350369</v>
      </c>
      <c r="CB112" s="901"/>
      <c r="CC112" s="901"/>
      <c r="CD112" s="901"/>
      <c r="CE112" s="901"/>
      <c r="CF112" s="962">
        <v>91.7</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460</v>
      </c>
      <c r="DH112" s="901"/>
      <c r="DI112" s="901"/>
      <c r="DJ112" s="901"/>
      <c r="DK112" s="901"/>
      <c r="DL112" s="901" t="s">
        <v>460</v>
      </c>
      <c r="DM112" s="901"/>
      <c r="DN112" s="901"/>
      <c r="DO112" s="901"/>
      <c r="DP112" s="901"/>
      <c r="DQ112" s="901" t="s">
        <v>460</v>
      </c>
      <c r="DR112" s="901"/>
      <c r="DS112" s="901"/>
      <c r="DT112" s="901"/>
      <c r="DU112" s="901"/>
      <c r="DV112" s="878" t="s">
        <v>460</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3985767</v>
      </c>
      <c r="AB113" s="1010"/>
      <c r="AC113" s="1010"/>
      <c r="AD113" s="1010"/>
      <c r="AE113" s="1011"/>
      <c r="AF113" s="1012">
        <v>3993528</v>
      </c>
      <c r="AG113" s="1010"/>
      <c r="AH113" s="1010"/>
      <c r="AI113" s="1010"/>
      <c r="AJ113" s="1011"/>
      <c r="AK113" s="1012">
        <v>3337830</v>
      </c>
      <c r="AL113" s="1010"/>
      <c r="AM113" s="1010"/>
      <c r="AN113" s="1010"/>
      <c r="AO113" s="1011"/>
      <c r="AP113" s="1013">
        <v>7.6</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4341627</v>
      </c>
      <c r="BR113" s="901"/>
      <c r="BS113" s="901"/>
      <c r="BT113" s="901"/>
      <c r="BU113" s="901"/>
      <c r="BV113" s="901">
        <v>4320019</v>
      </c>
      <c r="BW113" s="901"/>
      <c r="BX113" s="901"/>
      <c r="BY113" s="901"/>
      <c r="BZ113" s="901"/>
      <c r="CA113" s="901">
        <v>4554601</v>
      </c>
      <c r="CB113" s="901"/>
      <c r="CC113" s="901"/>
      <c r="CD113" s="901"/>
      <c r="CE113" s="901"/>
      <c r="CF113" s="962">
        <v>10.3</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460</v>
      </c>
      <c r="DH113" s="864"/>
      <c r="DI113" s="864"/>
      <c r="DJ113" s="864"/>
      <c r="DK113" s="865"/>
      <c r="DL113" s="866" t="s">
        <v>460</v>
      </c>
      <c r="DM113" s="864"/>
      <c r="DN113" s="864"/>
      <c r="DO113" s="864"/>
      <c r="DP113" s="865"/>
      <c r="DQ113" s="866" t="s">
        <v>460</v>
      </c>
      <c r="DR113" s="864"/>
      <c r="DS113" s="864"/>
      <c r="DT113" s="864"/>
      <c r="DU113" s="865"/>
      <c r="DV113" s="911" t="s">
        <v>460</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412769</v>
      </c>
      <c r="AB114" s="864"/>
      <c r="AC114" s="864"/>
      <c r="AD114" s="864"/>
      <c r="AE114" s="865"/>
      <c r="AF114" s="866">
        <v>400386</v>
      </c>
      <c r="AG114" s="864"/>
      <c r="AH114" s="864"/>
      <c r="AI114" s="864"/>
      <c r="AJ114" s="865"/>
      <c r="AK114" s="866">
        <v>376053</v>
      </c>
      <c r="AL114" s="864"/>
      <c r="AM114" s="864"/>
      <c r="AN114" s="864"/>
      <c r="AO114" s="865"/>
      <c r="AP114" s="911">
        <v>0.9</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8776466</v>
      </c>
      <c r="BR114" s="901"/>
      <c r="BS114" s="901"/>
      <c r="BT114" s="901"/>
      <c r="BU114" s="901"/>
      <c r="BV114" s="901">
        <v>8675404</v>
      </c>
      <c r="BW114" s="901"/>
      <c r="BX114" s="901"/>
      <c r="BY114" s="901"/>
      <c r="BZ114" s="901"/>
      <c r="CA114" s="901">
        <v>8815056</v>
      </c>
      <c r="CB114" s="901"/>
      <c r="CC114" s="901"/>
      <c r="CD114" s="901"/>
      <c r="CE114" s="901"/>
      <c r="CF114" s="962">
        <v>20</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460</v>
      </c>
      <c r="DH114" s="864"/>
      <c r="DI114" s="864"/>
      <c r="DJ114" s="864"/>
      <c r="DK114" s="865"/>
      <c r="DL114" s="866" t="s">
        <v>460</v>
      </c>
      <c r="DM114" s="864"/>
      <c r="DN114" s="864"/>
      <c r="DO114" s="864"/>
      <c r="DP114" s="865"/>
      <c r="DQ114" s="866" t="s">
        <v>460</v>
      </c>
      <c r="DR114" s="864"/>
      <c r="DS114" s="864"/>
      <c r="DT114" s="864"/>
      <c r="DU114" s="865"/>
      <c r="DV114" s="911" t="s">
        <v>460</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179868</v>
      </c>
      <c r="AB115" s="1010"/>
      <c r="AC115" s="1010"/>
      <c r="AD115" s="1010"/>
      <c r="AE115" s="1011"/>
      <c r="AF115" s="1012">
        <v>81463</v>
      </c>
      <c r="AG115" s="1010"/>
      <c r="AH115" s="1010"/>
      <c r="AI115" s="1010"/>
      <c r="AJ115" s="1011"/>
      <c r="AK115" s="1012">
        <v>80872</v>
      </c>
      <c r="AL115" s="1010"/>
      <c r="AM115" s="1010"/>
      <c r="AN115" s="1010"/>
      <c r="AO115" s="1011"/>
      <c r="AP115" s="1013">
        <v>0.2</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460</v>
      </c>
      <c r="BR115" s="901"/>
      <c r="BS115" s="901"/>
      <c r="BT115" s="901"/>
      <c r="BU115" s="901"/>
      <c r="BV115" s="901" t="s">
        <v>460</v>
      </c>
      <c r="BW115" s="901"/>
      <c r="BX115" s="901"/>
      <c r="BY115" s="901"/>
      <c r="BZ115" s="901"/>
      <c r="CA115" s="901" t="s">
        <v>460</v>
      </c>
      <c r="CB115" s="901"/>
      <c r="CC115" s="901"/>
      <c r="CD115" s="901"/>
      <c r="CE115" s="901"/>
      <c r="CF115" s="962" t="s">
        <v>460</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460</v>
      </c>
      <c r="DH115" s="864"/>
      <c r="DI115" s="864"/>
      <c r="DJ115" s="864"/>
      <c r="DK115" s="865"/>
      <c r="DL115" s="866" t="s">
        <v>460</v>
      </c>
      <c r="DM115" s="864"/>
      <c r="DN115" s="864"/>
      <c r="DO115" s="864"/>
      <c r="DP115" s="865"/>
      <c r="DQ115" s="866" t="s">
        <v>460</v>
      </c>
      <c r="DR115" s="864"/>
      <c r="DS115" s="864"/>
      <c r="DT115" s="864"/>
      <c r="DU115" s="865"/>
      <c r="DV115" s="911" t="s">
        <v>460</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85</v>
      </c>
      <c r="AB116" s="864"/>
      <c r="AC116" s="864"/>
      <c r="AD116" s="864"/>
      <c r="AE116" s="865"/>
      <c r="AF116" s="866">
        <v>333</v>
      </c>
      <c r="AG116" s="864"/>
      <c r="AH116" s="864"/>
      <c r="AI116" s="864"/>
      <c r="AJ116" s="865"/>
      <c r="AK116" s="866">
        <v>558</v>
      </c>
      <c r="AL116" s="864"/>
      <c r="AM116" s="864"/>
      <c r="AN116" s="864"/>
      <c r="AO116" s="865"/>
      <c r="AP116" s="911">
        <v>0</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460</v>
      </c>
      <c r="BR116" s="901"/>
      <c r="BS116" s="901"/>
      <c r="BT116" s="901"/>
      <c r="BU116" s="901"/>
      <c r="BV116" s="901" t="s">
        <v>460</v>
      </c>
      <c r="BW116" s="901"/>
      <c r="BX116" s="901"/>
      <c r="BY116" s="901"/>
      <c r="BZ116" s="901"/>
      <c r="CA116" s="901" t="s">
        <v>460</v>
      </c>
      <c r="CB116" s="901"/>
      <c r="CC116" s="901"/>
      <c r="CD116" s="901"/>
      <c r="CE116" s="901"/>
      <c r="CF116" s="962" t="s">
        <v>460</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460</v>
      </c>
      <c r="DH116" s="864"/>
      <c r="DI116" s="864"/>
      <c r="DJ116" s="864"/>
      <c r="DK116" s="865"/>
      <c r="DL116" s="866" t="s">
        <v>460</v>
      </c>
      <c r="DM116" s="864"/>
      <c r="DN116" s="864"/>
      <c r="DO116" s="864"/>
      <c r="DP116" s="865"/>
      <c r="DQ116" s="866" t="s">
        <v>460</v>
      </c>
      <c r="DR116" s="864"/>
      <c r="DS116" s="864"/>
      <c r="DT116" s="864"/>
      <c r="DU116" s="865"/>
      <c r="DV116" s="911" t="s">
        <v>460</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13551127</v>
      </c>
      <c r="AB117" s="996"/>
      <c r="AC117" s="996"/>
      <c r="AD117" s="996"/>
      <c r="AE117" s="997"/>
      <c r="AF117" s="998">
        <v>13542007</v>
      </c>
      <c r="AG117" s="996"/>
      <c r="AH117" s="996"/>
      <c r="AI117" s="996"/>
      <c r="AJ117" s="997"/>
      <c r="AK117" s="998">
        <v>13101952</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475</v>
      </c>
      <c r="BR117" s="901"/>
      <c r="BS117" s="901"/>
      <c r="BT117" s="901"/>
      <c r="BU117" s="901"/>
      <c r="BV117" s="901" t="s">
        <v>175</v>
      </c>
      <c r="BW117" s="901"/>
      <c r="BX117" s="901"/>
      <c r="BY117" s="901"/>
      <c r="BZ117" s="901"/>
      <c r="CA117" s="901" t="s">
        <v>175</v>
      </c>
      <c r="CB117" s="901"/>
      <c r="CC117" s="901"/>
      <c r="CD117" s="901"/>
      <c r="CE117" s="901"/>
      <c r="CF117" s="962" t="s">
        <v>475</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475</v>
      </c>
      <c r="DH117" s="864"/>
      <c r="DI117" s="864"/>
      <c r="DJ117" s="864"/>
      <c r="DK117" s="865"/>
      <c r="DL117" s="866" t="s">
        <v>175</v>
      </c>
      <c r="DM117" s="864"/>
      <c r="DN117" s="864"/>
      <c r="DO117" s="864"/>
      <c r="DP117" s="865"/>
      <c r="DQ117" s="866" t="s">
        <v>475</v>
      </c>
      <c r="DR117" s="864"/>
      <c r="DS117" s="864"/>
      <c r="DT117" s="864"/>
      <c r="DU117" s="865"/>
      <c r="DV117" s="911" t="s">
        <v>475</v>
      </c>
      <c r="DW117" s="912"/>
      <c r="DX117" s="912"/>
      <c r="DY117" s="912"/>
      <c r="DZ117" s="913"/>
    </row>
    <row r="118" spans="1:130" s="248" customFormat="1" ht="26.25" customHeight="1" x14ac:dyDescent="0.15">
      <c r="A118" s="988" t="s">
        <v>447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444</v>
      </c>
      <c r="AB118" s="989"/>
      <c r="AC118" s="989"/>
      <c r="AD118" s="989"/>
      <c r="AE118" s="990"/>
      <c r="AF118" s="991" t="s">
        <v>445</v>
      </c>
      <c r="AG118" s="989"/>
      <c r="AH118" s="989"/>
      <c r="AI118" s="989"/>
      <c r="AJ118" s="990"/>
      <c r="AK118" s="991" t="s">
        <v>310</v>
      </c>
      <c r="AL118" s="989"/>
      <c r="AM118" s="989"/>
      <c r="AN118" s="989"/>
      <c r="AO118" s="990"/>
      <c r="AP118" s="992" t="s">
        <v>446</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475</v>
      </c>
      <c r="BR118" s="932"/>
      <c r="BS118" s="932"/>
      <c r="BT118" s="932"/>
      <c r="BU118" s="932"/>
      <c r="BV118" s="932" t="s">
        <v>175</v>
      </c>
      <c r="BW118" s="932"/>
      <c r="BX118" s="932"/>
      <c r="BY118" s="932"/>
      <c r="BZ118" s="932"/>
      <c r="CA118" s="932" t="s">
        <v>475</v>
      </c>
      <c r="CB118" s="932"/>
      <c r="CC118" s="932"/>
      <c r="CD118" s="932"/>
      <c r="CE118" s="932"/>
      <c r="CF118" s="962" t="s">
        <v>175</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175</v>
      </c>
      <c r="DH118" s="864"/>
      <c r="DI118" s="864"/>
      <c r="DJ118" s="864"/>
      <c r="DK118" s="865"/>
      <c r="DL118" s="866" t="s">
        <v>175</v>
      </c>
      <c r="DM118" s="864"/>
      <c r="DN118" s="864"/>
      <c r="DO118" s="864"/>
      <c r="DP118" s="865"/>
      <c r="DQ118" s="866" t="s">
        <v>175</v>
      </c>
      <c r="DR118" s="864"/>
      <c r="DS118" s="864"/>
      <c r="DT118" s="864"/>
      <c r="DU118" s="865"/>
      <c r="DV118" s="911" t="s">
        <v>175</v>
      </c>
      <c r="DW118" s="912"/>
      <c r="DX118" s="912"/>
      <c r="DY118" s="912"/>
      <c r="DZ118" s="913"/>
    </row>
    <row r="119" spans="1:130" s="248" customFormat="1" ht="26.25" customHeight="1" x14ac:dyDescent="0.15">
      <c r="A119" s="902" t="s">
        <v>450</v>
      </c>
      <c r="B119" s="903"/>
      <c r="C119" s="978" t="s">
        <v>451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475</v>
      </c>
      <c r="AB119" s="982"/>
      <c r="AC119" s="982"/>
      <c r="AD119" s="982"/>
      <c r="AE119" s="983"/>
      <c r="AF119" s="984" t="s">
        <v>175</v>
      </c>
      <c r="AG119" s="982"/>
      <c r="AH119" s="982"/>
      <c r="AI119" s="982"/>
      <c r="AJ119" s="983"/>
      <c r="AK119" s="984" t="s">
        <v>475</v>
      </c>
      <c r="AL119" s="982"/>
      <c r="AM119" s="982"/>
      <c r="AN119" s="982"/>
      <c r="AO119" s="983"/>
      <c r="AP119" s="985" t="s">
        <v>475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479</v>
      </c>
      <c r="BP119" s="965"/>
      <c r="BQ119" s="969">
        <v>173891915</v>
      </c>
      <c r="BR119" s="932"/>
      <c r="BS119" s="932"/>
      <c r="BT119" s="932"/>
      <c r="BU119" s="932"/>
      <c r="BV119" s="932">
        <v>175593471</v>
      </c>
      <c r="BW119" s="932"/>
      <c r="BX119" s="932"/>
      <c r="BY119" s="932"/>
      <c r="BZ119" s="932"/>
      <c r="CA119" s="932">
        <v>177864503</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481</v>
      </c>
      <c r="DH119" s="847"/>
      <c r="DI119" s="847"/>
      <c r="DJ119" s="847"/>
      <c r="DK119" s="848"/>
      <c r="DL119" s="849" t="s">
        <v>481</v>
      </c>
      <c r="DM119" s="847"/>
      <c r="DN119" s="847"/>
      <c r="DO119" s="847"/>
      <c r="DP119" s="848"/>
      <c r="DQ119" s="849" t="s">
        <v>481</v>
      </c>
      <c r="DR119" s="847"/>
      <c r="DS119" s="847"/>
      <c r="DT119" s="847"/>
      <c r="DU119" s="848"/>
      <c r="DV119" s="935" t="s">
        <v>481</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73800</v>
      </c>
      <c r="AB120" s="864"/>
      <c r="AC120" s="864"/>
      <c r="AD120" s="864"/>
      <c r="AE120" s="865"/>
      <c r="AF120" s="866">
        <v>73800</v>
      </c>
      <c r="AG120" s="864"/>
      <c r="AH120" s="864"/>
      <c r="AI120" s="864"/>
      <c r="AJ120" s="865"/>
      <c r="AK120" s="866">
        <v>73800</v>
      </c>
      <c r="AL120" s="864"/>
      <c r="AM120" s="864"/>
      <c r="AN120" s="864"/>
      <c r="AO120" s="865"/>
      <c r="AP120" s="911">
        <v>0.2</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14237540</v>
      </c>
      <c r="BR120" s="929"/>
      <c r="BS120" s="929"/>
      <c r="BT120" s="929"/>
      <c r="BU120" s="929"/>
      <c r="BV120" s="929">
        <v>14666433</v>
      </c>
      <c r="BW120" s="929"/>
      <c r="BX120" s="929"/>
      <c r="BY120" s="929"/>
      <c r="BZ120" s="929"/>
      <c r="CA120" s="929">
        <v>14788110</v>
      </c>
      <c r="CB120" s="929"/>
      <c r="CC120" s="929"/>
      <c r="CD120" s="929"/>
      <c r="CE120" s="929"/>
      <c r="CF120" s="953">
        <v>33.6</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t="s">
        <v>481</v>
      </c>
      <c r="DH120" s="929"/>
      <c r="DI120" s="929"/>
      <c r="DJ120" s="929"/>
      <c r="DK120" s="929"/>
      <c r="DL120" s="929" t="s">
        <v>481</v>
      </c>
      <c r="DM120" s="929"/>
      <c r="DN120" s="929"/>
      <c r="DO120" s="929"/>
      <c r="DP120" s="929"/>
      <c r="DQ120" s="929">
        <v>32843930</v>
      </c>
      <c r="DR120" s="929"/>
      <c r="DS120" s="929"/>
      <c r="DT120" s="929"/>
      <c r="DU120" s="929"/>
      <c r="DV120" s="930">
        <v>74.599999999999994</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98682</v>
      </c>
      <c r="AB121" s="864"/>
      <c r="AC121" s="864"/>
      <c r="AD121" s="864"/>
      <c r="AE121" s="865"/>
      <c r="AF121" s="866" t="s">
        <v>481</v>
      </c>
      <c r="AG121" s="864"/>
      <c r="AH121" s="864"/>
      <c r="AI121" s="864"/>
      <c r="AJ121" s="865"/>
      <c r="AK121" s="866" t="s">
        <v>481</v>
      </c>
      <c r="AL121" s="864"/>
      <c r="AM121" s="864"/>
      <c r="AN121" s="864"/>
      <c r="AO121" s="865"/>
      <c r="AP121" s="911" t="s">
        <v>481</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2767709</v>
      </c>
      <c r="BR121" s="901"/>
      <c r="BS121" s="901"/>
      <c r="BT121" s="901"/>
      <c r="BU121" s="901"/>
      <c r="BV121" s="901">
        <v>2640644</v>
      </c>
      <c r="BW121" s="901"/>
      <c r="BX121" s="901"/>
      <c r="BY121" s="901"/>
      <c r="BZ121" s="901"/>
      <c r="CA121" s="901">
        <v>2018878</v>
      </c>
      <c r="CB121" s="901"/>
      <c r="CC121" s="901"/>
      <c r="CD121" s="901"/>
      <c r="CE121" s="901"/>
      <c r="CF121" s="962">
        <v>4.5999999999999996</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6500602</v>
      </c>
      <c r="DH121" s="901"/>
      <c r="DI121" s="901"/>
      <c r="DJ121" s="901"/>
      <c r="DK121" s="901"/>
      <c r="DL121" s="901">
        <v>6352881</v>
      </c>
      <c r="DM121" s="901"/>
      <c r="DN121" s="901"/>
      <c r="DO121" s="901"/>
      <c r="DP121" s="901"/>
      <c r="DQ121" s="901">
        <v>6475293</v>
      </c>
      <c r="DR121" s="901"/>
      <c r="DS121" s="901"/>
      <c r="DT121" s="901"/>
      <c r="DU121" s="901"/>
      <c r="DV121" s="878">
        <v>14.7</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481</v>
      </c>
      <c r="AB122" s="864"/>
      <c r="AC122" s="864"/>
      <c r="AD122" s="864"/>
      <c r="AE122" s="865"/>
      <c r="AF122" s="866" t="s">
        <v>481</v>
      </c>
      <c r="AG122" s="864"/>
      <c r="AH122" s="864"/>
      <c r="AI122" s="864"/>
      <c r="AJ122" s="865"/>
      <c r="AK122" s="866" t="s">
        <v>481</v>
      </c>
      <c r="AL122" s="864"/>
      <c r="AM122" s="864"/>
      <c r="AN122" s="864"/>
      <c r="AO122" s="865"/>
      <c r="AP122" s="911" t="s">
        <v>481</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101355678</v>
      </c>
      <c r="BR122" s="932"/>
      <c r="BS122" s="932"/>
      <c r="BT122" s="932"/>
      <c r="BU122" s="932"/>
      <c r="BV122" s="932">
        <v>103320409</v>
      </c>
      <c r="BW122" s="932"/>
      <c r="BX122" s="932"/>
      <c r="BY122" s="932"/>
      <c r="BZ122" s="932"/>
      <c r="CA122" s="932">
        <v>105556011</v>
      </c>
      <c r="CB122" s="932"/>
      <c r="CC122" s="932"/>
      <c r="CD122" s="932"/>
      <c r="CE122" s="932"/>
      <c r="CF122" s="933">
        <v>239.8</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t="s">
        <v>491</v>
      </c>
      <c r="DH122" s="901"/>
      <c r="DI122" s="901"/>
      <c r="DJ122" s="901"/>
      <c r="DK122" s="901"/>
      <c r="DL122" s="901">
        <v>500700</v>
      </c>
      <c r="DM122" s="901"/>
      <c r="DN122" s="901"/>
      <c r="DO122" s="901"/>
      <c r="DP122" s="901"/>
      <c r="DQ122" s="901">
        <v>846000</v>
      </c>
      <c r="DR122" s="901"/>
      <c r="DS122" s="901"/>
      <c r="DT122" s="901"/>
      <c r="DU122" s="901"/>
      <c r="DV122" s="878">
        <v>1.9</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475</v>
      </c>
      <c r="AB123" s="864"/>
      <c r="AC123" s="864"/>
      <c r="AD123" s="864"/>
      <c r="AE123" s="865"/>
      <c r="AF123" s="866" t="s">
        <v>491</v>
      </c>
      <c r="AG123" s="864"/>
      <c r="AH123" s="864"/>
      <c r="AI123" s="864"/>
      <c r="AJ123" s="865"/>
      <c r="AK123" s="866" t="s">
        <v>491</v>
      </c>
      <c r="AL123" s="864"/>
      <c r="AM123" s="864"/>
      <c r="AN123" s="864"/>
      <c r="AO123" s="865"/>
      <c r="AP123" s="911" t="s">
        <v>475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492</v>
      </c>
      <c r="BP123" s="965"/>
      <c r="BQ123" s="919">
        <v>118360927</v>
      </c>
      <c r="BR123" s="920"/>
      <c r="BS123" s="920"/>
      <c r="BT123" s="920"/>
      <c r="BU123" s="920"/>
      <c r="BV123" s="920">
        <v>120627486</v>
      </c>
      <c r="BW123" s="920"/>
      <c r="BX123" s="920"/>
      <c r="BY123" s="920"/>
      <c r="BZ123" s="920"/>
      <c r="CA123" s="920">
        <v>122362999</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v>144956</v>
      </c>
      <c r="DH123" s="864"/>
      <c r="DI123" s="864"/>
      <c r="DJ123" s="864"/>
      <c r="DK123" s="865"/>
      <c r="DL123" s="866">
        <v>136115</v>
      </c>
      <c r="DM123" s="864"/>
      <c r="DN123" s="864"/>
      <c r="DO123" s="864"/>
      <c r="DP123" s="865"/>
      <c r="DQ123" s="866">
        <v>123659</v>
      </c>
      <c r="DR123" s="864"/>
      <c r="DS123" s="864"/>
      <c r="DT123" s="864"/>
      <c r="DU123" s="865"/>
      <c r="DV123" s="911">
        <v>0.3</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175</v>
      </c>
      <c r="AB124" s="864"/>
      <c r="AC124" s="864"/>
      <c r="AD124" s="864"/>
      <c r="AE124" s="865"/>
      <c r="AF124" s="866" t="s">
        <v>175</v>
      </c>
      <c r="AG124" s="864"/>
      <c r="AH124" s="864"/>
      <c r="AI124" s="864"/>
      <c r="AJ124" s="865"/>
      <c r="AK124" s="866" t="s">
        <v>175</v>
      </c>
      <c r="AL124" s="864"/>
      <c r="AM124" s="864"/>
      <c r="AN124" s="864"/>
      <c r="AO124" s="865"/>
      <c r="AP124" s="911" t="s">
        <v>175</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128.9</v>
      </c>
      <c r="BR124" s="918"/>
      <c r="BS124" s="918"/>
      <c r="BT124" s="918"/>
      <c r="BU124" s="918"/>
      <c r="BV124" s="918">
        <v>127.4</v>
      </c>
      <c r="BW124" s="918"/>
      <c r="BX124" s="918"/>
      <c r="BY124" s="918"/>
      <c r="BZ124" s="918"/>
      <c r="CA124" s="918">
        <v>126</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v>39472047</v>
      </c>
      <c r="DH124" s="847"/>
      <c r="DI124" s="847"/>
      <c r="DJ124" s="847"/>
      <c r="DK124" s="848"/>
      <c r="DL124" s="849">
        <v>37123720</v>
      </c>
      <c r="DM124" s="847"/>
      <c r="DN124" s="847"/>
      <c r="DO124" s="847"/>
      <c r="DP124" s="848"/>
      <c r="DQ124" s="849">
        <v>61487</v>
      </c>
      <c r="DR124" s="847"/>
      <c r="DS124" s="847"/>
      <c r="DT124" s="847"/>
      <c r="DU124" s="848"/>
      <c r="DV124" s="935">
        <v>0.1</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496</v>
      </c>
      <c r="AB125" s="864"/>
      <c r="AC125" s="864"/>
      <c r="AD125" s="864"/>
      <c r="AE125" s="865"/>
      <c r="AF125" s="866" t="s">
        <v>497</v>
      </c>
      <c r="AG125" s="864"/>
      <c r="AH125" s="864"/>
      <c r="AI125" s="864"/>
      <c r="AJ125" s="865"/>
      <c r="AK125" s="866" t="s">
        <v>498</v>
      </c>
      <c r="AL125" s="864"/>
      <c r="AM125" s="864"/>
      <c r="AN125" s="864"/>
      <c r="AO125" s="865"/>
      <c r="AP125" s="911" t="s">
        <v>499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500</v>
      </c>
      <c r="CL125" s="939"/>
      <c r="CM125" s="939"/>
      <c r="CN125" s="939"/>
      <c r="CO125" s="940"/>
      <c r="CP125" s="947" t="s">
        <v>501</v>
      </c>
      <c r="CQ125" s="892"/>
      <c r="CR125" s="892"/>
      <c r="CS125" s="892"/>
      <c r="CT125" s="892"/>
      <c r="CU125" s="892"/>
      <c r="CV125" s="892"/>
      <c r="CW125" s="892"/>
      <c r="CX125" s="892"/>
      <c r="CY125" s="892"/>
      <c r="CZ125" s="892"/>
      <c r="DA125" s="892"/>
      <c r="DB125" s="892"/>
      <c r="DC125" s="892"/>
      <c r="DD125" s="892"/>
      <c r="DE125" s="892"/>
      <c r="DF125" s="893"/>
      <c r="DG125" s="948" t="s">
        <v>175</v>
      </c>
      <c r="DH125" s="929"/>
      <c r="DI125" s="929"/>
      <c r="DJ125" s="929"/>
      <c r="DK125" s="929"/>
      <c r="DL125" s="929" t="s">
        <v>175</v>
      </c>
      <c r="DM125" s="929"/>
      <c r="DN125" s="929"/>
      <c r="DO125" s="929"/>
      <c r="DP125" s="929"/>
      <c r="DQ125" s="929" t="s">
        <v>175</v>
      </c>
      <c r="DR125" s="929"/>
      <c r="DS125" s="929"/>
      <c r="DT125" s="929"/>
      <c r="DU125" s="929"/>
      <c r="DV125" s="930" t="s">
        <v>497</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7386</v>
      </c>
      <c r="AB126" s="864"/>
      <c r="AC126" s="864"/>
      <c r="AD126" s="864"/>
      <c r="AE126" s="865"/>
      <c r="AF126" s="866">
        <v>7663</v>
      </c>
      <c r="AG126" s="864"/>
      <c r="AH126" s="864"/>
      <c r="AI126" s="864"/>
      <c r="AJ126" s="865"/>
      <c r="AK126" s="866">
        <v>7072</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502</v>
      </c>
      <c r="CQ126" s="834"/>
      <c r="CR126" s="834"/>
      <c r="CS126" s="834"/>
      <c r="CT126" s="834"/>
      <c r="CU126" s="834"/>
      <c r="CV126" s="834"/>
      <c r="CW126" s="834"/>
      <c r="CX126" s="834"/>
      <c r="CY126" s="834"/>
      <c r="CZ126" s="834"/>
      <c r="DA126" s="834"/>
      <c r="DB126" s="834"/>
      <c r="DC126" s="834"/>
      <c r="DD126" s="834"/>
      <c r="DE126" s="834"/>
      <c r="DF126" s="835"/>
      <c r="DG126" s="900" t="s">
        <v>503</v>
      </c>
      <c r="DH126" s="901"/>
      <c r="DI126" s="901"/>
      <c r="DJ126" s="901"/>
      <c r="DK126" s="901"/>
      <c r="DL126" s="901" t="s">
        <v>175</v>
      </c>
      <c r="DM126" s="901"/>
      <c r="DN126" s="901"/>
      <c r="DO126" s="901"/>
      <c r="DP126" s="901"/>
      <c r="DQ126" s="901" t="s">
        <v>503</v>
      </c>
      <c r="DR126" s="901"/>
      <c r="DS126" s="901"/>
      <c r="DT126" s="901"/>
      <c r="DU126" s="901"/>
      <c r="DV126" s="878" t="s">
        <v>504</v>
      </c>
      <c r="DW126" s="878"/>
      <c r="DX126" s="878"/>
      <c r="DY126" s="878"/>
      <c r="DZ126" s="879"/>
    </row>
    <row r="127" spans="1:130" s="248" customFormat="1" ht="26.25" customHeight="1" x14ac:dyDescent="0.15">
      <c r="A127" s="906"/>
      <c r="B127" s="907"/>
      <c r="C127" s="925" t="s">
        <v>505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497</v>
      </c>
      <c r="AB127" s="864"/>
      <c r="AC127" s="864"/>
      <c r="AD127" s="864"/>
      <c r="AE127" s="865"/>
      <c r="AF127" s="866" t="s">
        <v>497</v>
      </c>
      <c r="AG127" s="864"/>
      <c r="AH127" s="864"/>
      <c r="AI127" s="864"/>
      <c r="AJ127" s="865"/>
      <c r="AK127" s="866" t="s">
        <v>496</v>
      </c>
      <c r="AL127" s="864"/>
      <c r="AM127" s="864"/>
      <c r="AN127" s="864"/>
      <c r="AO127" s="865"/>
      <c r="AP127" s="911" t="s">
        <v>498</v>
      </c>
      <c r="AQ127" s="912"/>
      <c r="AR127" s="912"/>
      <c r="AS127" s="912"/>
      <c r="AT127" s="913"/>
      <c r="AU127" s="284"/>
      <c r="AV127" s="284"/>
      <c r="AW127" s="284"/>
      <c r="AX127" s="928" t="s">
        <v>506</v>
      </c>
      <c r="AY127" s="896"/>
      <c r="AZ127" s="896"/>
      <c r="BA127" s="896"/>
      <c r="BB127" s="896"/>
      <c r="BC127" s="896"/>
      <c r="BD127" s="896"/>
      <c r="BE127" s="897"/>
      <c r="BF127" s="895" t="s">
        <v>507</v>
      </c>
      <c r="BG127" s="896"/>
      <c r="BH127" s="896"/>
      <c r="BI127" s="896"/>
      <c r="BJ127" s="896"/>
      <c r="BK127" s="896"/>
      <c r="BL127" s="897"/>
      <c r="BM127" s="895" t="s">
        <v>508</v>
      </c>
      <c r="BN127" s="896"/>
      <c r="BO127" s="896"/>
      <c r="BP127" s="896"/>
      <c r="BQ127" s="896"/>
      <c r="BR127" s="896"/>
      <c r="BS127" s="897"/>
      <c r="BT127" s="895" t="s">
        <v>509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510</v>
      </c>
      <c r="CQ127" s="834"/>
      <c r="CR127" s="834"/>
      <c r="CS127" s="834"/>
      <c r="CT127" s="834"/>
      <c r="CU127" s="834"/>
      <c r="CV127" s="834"/>
      <c r="CW127" s="834"/>
      <c r="CX127" s="834"/>
      <c r="CY127" s="834"/>
      <c r="CZ127" s="834"/>
      <c r="DA127" s="834"/>
      <c r="DB127" s="834"/>
      <c r="DC127" s="834"/>
      <c r="DD127" s="834"/>
      <c r="DE127" s="834"/>
      <c r="DF127" s="835"/>
      <c r="DG127" s="900" t="s">
        <v>503</v>
      </c>
      <c r="DH127" s="901"/>
      <c r="DI127" s="901"/>
      <c r="DJ127" s="901"/>
      <c r="DK127" s="901"/>
      <c r="DL127" s="901" t="s">
        <v>496</v>
      </c>
      <c r="DM127" s="901"/>
      <c r="DN127" s="901"/>
      <c r="DO127" s="901"/>
      <c r="DP127" s="901"/>
      <c r="DQ127" s="901" t="s">
        <v>175</v>
      </c>
      <c r="DR127" s="901"/>
      <c r="DS127" s="901"/>
      <c r="DT127" s="901"/>
      <c r="DU127" s="901"/>
      <c r="DV127" s="878" t="s">
        <v>496</v>
      </c>
      <c r="DW127" s="878"/>
      <c r="DX127" s="878"/>
      <c r="DY127" s="878"/>
      <c r="DZ127" s="879"/>
    </row>
    <row r="128" spans="1:130" s="248" customFormat="1" ht="26.25" customHeight="1" thickBot="1" x14ac:dyDescent="0.2">
      <c r="A128" s="880" t="s">
        <v>511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512</v>
      </c>
      <c r="X128" s="882"/>
      <c r="Y128" s="882"/>
      <c r="Z128" s="883"/>
      <c r="AA128" s="884">
        <v>297352</v>
      </c>
      <c r="AB128" s="885"/>
      <c r="AC128" s="885"/>
      <c r="AD128" s="885"/>
      <c r="AE128" s="886"/>
      <c r="AF128" s="887">
        <v>289929</v>
      </c>
      <c r="AG128" s="885"/>
      <c r="AH128" s="885"/>
      <c r="AI128" s="885"/>
      <c r="AJ128" s="886"/>
      <c r="AK128" s="887">
        <v>765859</v>
      </c>
      <c r="AL128" s="885"/>
      <c r="AM128" s="885"/>
      <c r="AN128" s="885"/>
      <c r="AO128" s="886"/>
      <c r="AP128" s="888"/>
      <c r="AQ128" s="889"/>
      <c r="AR128" s="889"/>
      <c r="AS128" s="889"/>
      <c r="AT128" s="890"/>
      <c r="AU128" s="284"/>
      <c r="AV128" s="284"/>
      <c r="AW128" s="284"/>
      <c r="AX128" s="891" t="s">
        <v>513</v>
      </c>
      <c r="AY128" s="892"/>
      <c r="AZ128" s="892"/>
      <c r="BA128" s="892"/>
      <c r="BB128" s="892"/>
      <c r="BC128" s="892"/>
      <c r="BD128" s="892"/>
      <c r="BE128" s="893"/>
      <c r="BF128" s="870" t="s">
        <v>175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514</v>
      </c>
      <c r="CQ128" s="812"/>
      <c r="CR128" s="812"/>
      <c r="CS128" s="812"/>
      <c r="CT128" s="812"/>
      <c r="CU128" s="812"/>
      <c r="CV128" s="812"/>
      <c r="CW128" s="812"/>
      <c r="CX128" s="812"/>
      <c r="CY128" s="812"/>
      <c r="CZ128" s="812"/>
      <c r="DA128" s="812"/>
      <c r="DB128" s="812"/>
      <c r="DC128" s="812"/>
      <c r="DD128" s="812"/>
      <c r="DE128" s="812"/>
      <c r="DF128" s="813"/>
      <c r="DG128" s="874" t="s">
        <v>497</v>
      </c>
      <c r="DH128" s="875"/>
      <c r="DI128" s="875"/>
      <c r="DJ128" s="875"/>
      <c r="DK128" s="875"/>
      <c r="DL128" s="875" t="s">
        <v>175</v>
      </c>
      <c r="DM128" s="875"/>
      <c r="DN128" s="875"/>
      <c r="DO128" s="875"/>
      <c r="DP128" s="875"/>
      <c r="DQ128" s="875" t="s">
        <v>497</v>
      </c>
      <c r="DR128" s="875"/>
      <c r="DS128" s="875"/>
      <c r="DT128" s="875"/>
      <c r="DU128" s="875"/>
      <c r="DV128" s="876" t="s">
        <v>498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515</v>
      </c>
      <c r="X129" s="861"/>
      <c r="Y129" s="861"/>
      <c r="Z129" s="862"/>
      <c r="AA129" s="863">
        <v>51956615</v>
      </c>
      <c r="AB129" s="864"/>
      <c r="AC129" s="864"/>
      <c r="AD129" s="864"/>
      <c r="AE129" s="865"/>
      <c r="AF129" s="866">
        <v>51907475</v>
      </c>
      <c r="AG129" s="864"/>
      <c r="AH129" s="864"/>
      <c r="AI129" s="864"/>
      <c r="AJ129" s="865"/>
      <c r="AK129" s="866">
        <v>52691000</v>
      </c>
      <c r="AL129" s="864"/>
      <c r="AM129" s="864"/>
      <c r="AN129" s="864"/>
      <c r="AO129" s="865"/>
      <c r="AP129" s="867"/>
      <c r="AQ129" s="868"/>
      <c r="AR129" s="868"/>
      <c r="AS129" s="868"/>
      <c r="AT129" s="869"/>
      <c r="AU129" s="286"/>
      <c r="AV129" s="286"/>
      <c r="AW129" s="286"/>
      <c r="AX129" s="833" t="s">
        <v>516</v>
      </c>
      <c r="AY129" s="834"/>
      <c r="AZ129" s="834"/>
      <c r="BA129" s="834"/>
      <c r="BB129" s="834"/>
      <c r="BC129" s="834"/>
      <c r="BD129" s="834"/>
      <c r="BE129" s="835"/>
      <c r="BF129" s="853" t="s">
        <v>497</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518</v>
      </c>
      <c r="X130" s="861"/>
      <c r="Y130" s="861"/>
      <c r="Z130" s="862"/>
      <c r="AA130" s="863">
        <v>8891542</v>
      </c>
      <c r="AB130" s="864"/>
      <c r="AC130" s="864"/>
      <c r="AD130" s="864"/>
      <c r="AE130" s="865"/>
      <c r="AF130" s="866">
        <v>8795321</v>
      </c>
      <c r="AG130" s="864"/>
      <c r="AH130" s="864"/>
      <c r="AI130" s="864"/>
      <c r="AJ130" s="865"/>
      <c r="AK130" s="866">
        <v>8672457</v>
      </c>
      <c r="AL130" s="864"/>
      <c r="AM130" s="864"/>
      <c r="AN130" s="864"/>
      <c r="AO130" s="865"/>
      <c r="AP130" s="867"/>
      <c r="AQ130" s="868"/>
      <c r="AR130" s="868"/>
      <c r="AS130" s="868"/>
      <c r="AT130" s="869"/>
      <c r="AU130" s="286"/>
      <c r="AV130" s="286"/>
      <c r="AW130" s="286"/>
      <c r="AX130" s="833" t="s">
        <v>519</v>
      </c>
      <c r="AY130" s="834"/>
      <c r="AZ130" s="834"/>
      <c r="BA130" s="834"/>
      <c r="BB130" s="834"/>
      <c r="BC130" s="834"/>
      <c r="BD130" s="834"/>
      <c r="BE130" s="835"/>
      <c r="BF130" s="836">
        <v>9.5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520</v>
      </c>
      <c r="X131" s="844"/>
      <c r="Y131" s="844"/>
      <c r="Z131" s="845"/>
      <c r="AA131" s="846">
        <v>43065073</v>
      </c>
      <c r="AB131" s="847"/>
      <c r="AC131" s="847"/>
      <c r="AD131" s="847"/>
      <c r="AE131" s="848"/>
      <c r="AF131" s="849">
        <v>43112154</v>
      </c>
      <c r="AG131" s="847"/>
      <c r="AH131" s="847"/>
      <c r="AI131" s="847"/>
      <c r="AJ131" s="848"/>
      <c r="AK131" s="849">
        <v>44018543</v>
      </c>
      <c r="AL131" s="847"/>
      <c r="AM131" s="847"/>
      <c r="AN131" s="847"/>
      <c r="AO131" s="848"/>
      <c r="AP131" s="850"/>
      <c r="AQ131" s="851"/>
      <c r="AR131" s="851"/>
      <c r="AS131" s="851"/>
      <c r="AT131" s="852"/>
      <c r="AU131" s="286"/>
      <c r="AV131" s="286"/>
      <c r="AW131" s="286"/>
      <c r="AX131" s="811" t="s">
        <v>521</v>
      </c>
      <c r="AY131" s="812"/>
      <c r="AZ131" s="812"/>
      <c r="BA131" s="812"/>
      <c r="BB131" s="812"/>
      <c r="BC131" s="812"/>
      <c r="BD131" s="812"/>
      <c r="BE131" s="813"/>
      <c r="BF131" s="814">
        <v>126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523</v>
      </c>
      <c r="W132" s="824"/>
      <c r="X132" s="824"/>
      <c r="Y132" s="824"/>
      <c r="Z132" s="825"/>
      <c r="AA132" s="826">
        <v>10.12939883</v>
      </c>
      <c r="AB132" s="827"/>
      <c r="AC132" s="827"/>
      <c r="AD132" s="827"/>
      <c r="AE132" s="828"/>
      <c r="AF132" s="829">
        <v>10.337588330000001</v>
      </c>
      <c r="AG132" s="827"/>
      <c r="AH132" s="827"/>
      <c r="AI132" s="827"/>
      <c r="AJ132" s="828"/>
      <c r="AK132" s="829">
        <v>8.3229379039999998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524</v>
      </c>
      <c r="W133" s="803"/>
      <c r="X133" s="803"/>
      <c r="Y133" s="803"/>
      <c r="Z133" s="804"/>
      <c r="AA133" s="805">
        <v>9.3000000000000007</v>
      </c>
      <c r="AB133" s="806"/>
      <c r="AC133" s="806"/>
      <c r="AD133" s="806"/>
      <c r="AE133" s="807"/>
      <c r="AF133" s="805">
        <v>9.8000000000000007</v>
      </c>
      <c r="AG133" s="806"/>
      <c r="AH133" s="806"/>
      <c r="AI133" s="806"/>
      <c r="AJ133" s="807"/>
      <c r="AK133" s="805">
        <v>9.5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KP5u9qQy1P281wbjTljBBr8jpNdF/JHSvLu0WPOqa6APiMH4ghtExHHZfXLxJURURJYUHucBQRdWwEvwn8cA==" saltValue="Km3L+fByxmBjq7dDlpUl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R10" zoomScale="85" zoomScaleNormal="85" zoomScaleSheetLayoutView="85" workbookViewId="0">
      <selection activeCell="BF74" sqref="BF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hbZU7Fc2l9E+/JEBzcK4E29ywTcOn7T8iZtQ1lYnozM6HAW0qMKY/UgiJG78vpfZesXMANgP/mpvVrjmt7fvA==" saltValue="xjxQS3CBQfUkiKog6AaN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AR61" zoomScale="85" zoomScaleNormal="85" zoomScaleSheetLayoutView="55" workbookViewId="0">
      <selection activeCell="V17" sqref="V17:Z1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Al+Cu7A+M2mv+5GlPugd2Zt4C9prdoqFC1Oye8yoQLgDJ9OiA5ptXELKfIDt9ANmSRPWcZlyNASwynOehL2VQ==" saltValue="buUw6rujPjkwgrfofres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topLeftCell="A16" zoomScale="85" zoomScaleSheetLayoutView="85" workbookViewId="0">
      <selection activeCell="V17" sqref="V17:Z1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533</v>
      </c>
      <c r="AL9" s="1228"/>
      <c r="AM9" s="1228"/>
      <c r="AN9" s="1229"/>
      <c r="AO9" s="314">
        <v>9980451</v>
      </c>
      <c r="AP9" s="314">
        <v>44192</v>
      </c>
      <c r="AQ9" s="315">
        <v>62265</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534</v>
      </c>
      <c r="AL10" s="1228"/>
      <c r="AM10" s="1228"/>
      <c r="AN10" s="1229"/>
      <c r="AO10" s="317">
        <v>2410575</v>
      </c>
      <c r="AP10" s="317">
        <v>10674</v>
      </c>
      <c r="AQ10" s="318">
        <v>1645</v>
      </c>
      <c r="AR10" s="319">
        <v>548.9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535</v>
      </c>
      <c r="AL11" s="1228"/>
      <c r="AM11" s="1228"/>
      <c r="AN11" s="1229"/>
      <c r="AO11" s="317">
        <v>241967</v>
      </c>
      <c r="AP11" s="317">
        <v>1071</v>
      </c>
      <c r="AQ11" s="318">
        <v>688</v>
      </c>
      <c r="AR11" s="319">
        <v>55.7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536</v>
      </c>
      <c r="AL12" s="1228"/>
      <c r="AM12" s="1228"/>
      <c r="AN12" s="1229"/>
      <c r="AO12" s="317">
        <v>52962</v>
      </c>
      <c r="AP12" s="317">
        <v>235</v>
      </c>
      <c r="AQ12" s="318">
        <v>24</v>
      </c>
      <c r="AR12" s="319">
        <v>879.2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537</v>
      </c>
      <c r="AL13" s="1228"/>
      <c r="AM13" s="1228"/>
      <c r="AN13" s="1229"/>
      <c r="AO13" s="317">
        <v>543832</v>
      </c>
      <c r="AP13" s="317">
        <v>2408</v>
      </c>
      <c r="AQ13" s="318">
        <v>2006</v>
      </c>
      <c r="AR13" s="319">
        <v>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538</v>
      </c>
      <c r="AL14" s="1228"/>
      <c r="AM14" s="1228"/>
      <c r="AN14" s="1229"/>
      <c r="AO14" s="317">
        <v>708264</v>
      </c>
      <c r="AP14" s="317">
        <v>3136</v>
      </c>
      <c r="AQ14" s="318">
        <v>1357</v>
      </c>
      <c r="AR14" s="319">
        <v>131.1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539</v>
      </c>
      <c r="AL15" s="1231"/>
      <c r="AM15" s="1231"/>
      <c r="AN15" s="1232"/>
      <c r="AO15" s="317">
        <v>-559160</v>
      </c>
      <c r="AP15" s="317">
        <v>-2476</v>
      </c>
      <c r="AQ15" s="318">
        <v>-3875</v>
      </c>
      <c r="AR15" s="319">
        <v>-36.1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13378891</v>
      </c>
      <c r="AP16" s="317">
        <v>59239</v>
      </c>
      <c r="AQ16" s="318">
        <v>64110</v>
      </c>
      <c r="AR16" s="319">
        <v>-7.6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544</v>
      </c>
      <c r="AL21" s="1234"/>
      <c r="AM21" s="1234"/>
      <c r="AN21" s="1235"/>
      <c r="AO21" s="330">
        <v>5.26</v>
      </c>
      <c r="AP21" s="331">
        <v>6.37</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545</v>
      </c>
      <c r="AL22" s="1234"/>
      <c r="AM22" s="1234"/>
      <c r="AN22" s="1235"/>
      <c r="AO22" s="335">
        <v>98</v>
      </c>
      <c r="AP22" s="336">
        <v>99.7</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549</v>
      </c>
      <c r="AL32" s="1217"/>
      <c r="AM32" s="1217"/>
      <c r="AN32" s="1218"/>
      <c r="AO32" s="345">
        <v>9275880</v>
      </c>
      <c r="AP32" s="345">
        <v>41072</v>
      </c>
      <c r="AQ32" s="346">
        <v>36503</v>
      </c>
      <c r="AR32" s="347">
        <v>12.5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550</v>
      </c>
      <c r="AL33" s="1217"/>
      <c r="AM33" s="1217"/>
      <c r="AN33" s="1218"/>
      <c r="AO33" s="345" t="s">
        <v>551</v>
      </c>
      <c r="AP33" s="345" t="s">
        <v>551</v>
      </c>
      <c r="AQ33" s="346">
        <v>3</v>
      </c>
      <c r="AR33" s="347" t="s">
        <v>551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552</v>
      </c>
      <c r="AL34" s="1217"/>
      <c r="AM34" s="1217"/>
      <c r="AN34" s="1218"/>
      <c r="AO34" s="345">
        <v>30759</v>
      </c>
      <c r="AP34" s="345">
        <v>136</v>
      </c>
      <c r="AQ34" s="346">
        <v>76</v>
      </c>
      <c r="AR34" s="347">
        <v>78.900000000000006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553</v>
      </c>
      <c r="AL35" s="1217"/>
      <c r="AM35" s="1217"/>
      <c r="AN35" s="1218"/>
      <c r="AO35" s="345">
        <v>3337830</v>
      </c>
      <c r="AP35" s="345">
        <v>14779</v>
      </c>
      <c r="AQ35" s="346">
        <v>8582</v>
      </c>
      <c r="AR35" s="347">
        <v>72.2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554</v>
      </c>
      <c r="AL36" s="1217"/>
      <c r="AM36" s="1217"/>
      <c r="AN36" s="1218"/>
      <c r="AO36" s="345">
        <v>376053</v>
      </c>
      <c r="AP36" s="345">
        <v>1665</v>
      </c>
      <c r="AQ36" s="346">
        <v>400</v>
      </c>
      <c r="AR36" s="347">
        <v>316.3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555</v>
      </c>
      <c r="AL37" s="1217"/>
      <c r="AM37" s="1217"/>
      <c r="AN37" s="1218"/>
      <c r="AO37" s="345">
        <v>80872</v>
      </c>
      <c r="AP37" s="345">
        <v>358</v>
      </c>
      <c r="AQ37" s="346">
        <v>747</v>
      </c>
      <c r="AR37" s="347">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556</v>
      </c>
      <c r="AL38" s="1214"/>
      <c r="AM38" s="1214"/>
      <c r="AN38" s="1215"/>
      <c r="AO38" s="348">
        <v>558</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557</v>
      </c>
      <c r="AL39" s="1214"/>
      <c r="AM39" s="1214"/>
      <c r="AN39" s="1215"/>
      <c r="AO39" s="345">
        <v>-765859</v>
      </c>
      <c r="AP39" s="345">
        <v>-3391</v>
      </c>
      <c r="AQ39" s="346">
        <v>-7844</v>
      </c>
      <c r="AR39" s="347">
        <v>-56.8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558</v>
      </c>
      <c r="AL40" s="1217"/>
      <c r="AM40" s="1217"/>
      <c r="AN40" s="1218"/>
      <c r="AO40" s="345">
        <v>-8672457</v>
      </c>
      <c r="AP40" s="345">
        <v>-38400</v>
      </c>
      <c r="AQ40" s="346">
        <v>-28367</v>
      </c>
      <c r="AR40" s="347">
        <v>35.4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3663636</v>
      </c>
      <c r="AP41" s="345">
        <v>16222</v>
      </c>
      <c r="AQ41" s="346">
        <v>10099</v>
      </c>
      <c r="AR41" s="347">
        <v>60.6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528</v>
      </c>
      <c r="AN49" s="1224" t="s">
        <v>562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20975756</v>
      </c>
      <c r="AN51" s="367">
        <v>89568</v>
      </c>
      <c r="AO51" s="368">
        <v>56.9</v>
      </c>
      <c r="AP51" s="369">
        <v>46395</v>
      </c>
      <c r="AQ51" s="370">
        <v>6.5</v>
      </c>
      <c r="AR51" s="371">
        <v>50.4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13341523</v>
      </c>
      <c r="AN52" s="375">
        <v>56969</v>
      </c>
      <c r="AO52" s="376">
        <v>91.4</v>
      </c>
      <c r="AP52" s="377">
        <v>26304</v>
      </c>
      <c r="AQ52" s="378">
        <v>6</v>
      </c>
      <c r="AR52" s="379">
        <v>85.4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15507924</v>
      </c>
      <c r="AN53" s="367">
        <v>66741</v>
      </c>
      <c r="AO53" s="368">
        <v>-25.5</v>
      </c>
      <c r="AP53" s="369">
        <v>48088</v>
      </c>
      <c r="AQ53" s="370">
        <v>3.6</v>
      </c>
      <c r="AR53" s="371">
        <v>-29.1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7510650</v>
      </c>
      <c r="AN54" s="375">
        <v>32323</v>
      </c>
      <c r="AO54" s="376">
        <v>-43.3</v>
      </c>
      <c r="AP54" s="377">
        <v>25183</v>
      </c>
      <c r="AQ54" s="378">
        <v>-4.3</v>
      </c>
      <c r="AR54" s="379">
        <v>-39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18065629</v>
      </c>
      <c r="AN55" s="367">
        <v>78532</v>
      </c>
      <c r="AO55" s="368">
        <v>17.7</v>
      </c>
      <c r="AP55" s="369">
        <v>46457</v>
      </c>
      <c r="AQ55" s="370">
        <v>-3.4</v>
      </c>
      <c r="AR55" s="371">
        <v>21.1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9215794</v>
      </c>
      <c r="AN56" s="375">
        <v>40061</v>
      </c>
      <c r="AO56" s="376">
        <v>23.9</v>
      </c>
      <c r="AP56" s="377">
        <v>24020</v>
      </c>
      <c r="AQ56" s="378">
        <v>-4.5999999999999996</v>
      </c>
      <c r="AR56" s="379">
        <v>28.5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17900283</v>
      </c>
      <c r="AN57" s="367">
        <v>78575</v>
      </c>
      <c r="AO57" s="368">
        <v>0.1</v>
      </c>
      <c r="AP57" s="369">
        <v>51849</v>
      </c>
      <c r="AQ57" s="370">
        <v>11.6</v>
      </c>
      <c r="AR57" s="371">
        <v>-11.5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9318732</v>
      </c>
      <c r="AN58" s="375">
        <v>40905</v>
      </c>
      <c r="AO58" s="376">
        <v>2.1</v>
      </c>
      <c r="AP58" s="377">
        <v>26326</v>
      </c>
      <c r="AQ58" s="378">
        <v>9.6</v>
      </c>
      <c r="AR58" s="379">
        <v>-7.5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21761307</v>
      </c>
      <c r="AN59" s="367">
        <v>96355</v>
      </c>
      <c r="AO59" s="368">
        <v>22.6</v>
      </c>
      <c r="AP59" s="369">
        <v>52191</v>
      </c>
      <c r="AQ59" s="370">
        <v>0.7</v>
      </c>
      <c r="AR59" s="371">
        <v>21.9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10618983</v>
      </c>
      <c r="AN60" s="375">
        <v>47019</v>
      </c>
      <c r="AO60" s="376">
        <v>14.9</v>
      </c>
      <c r="AP60" s="377">
        <v>26807</v>
      </c>
      <c r="AQ60" s="378">
        <v>1.8</v>
      </c>
      <c r="AR60" s="379">
        <v>13.1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18842180</v>
      </c>
      <c r="AN61" s="382">
        <v>81954</v>
      </c>
      <c r="AO61" s="383">
        <v>14.4</v>
      </c>
      <c r="AP61" s="384">
        <v>48996</v>
      </c>
      <c r="AQ61" s="385">
        <v>3.8</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10001136</v>
      </c>
      <c r="AN62" s="375">
        <v>43455</v>
      </c>
      <c r="AO62" s="376">
        <v>17.8</v>
      </c>
      <c r="AP62" s="377">
        <v>25728</v>
      </c>
      <c r="AQ62" s="378">
        <v>1.7</v>
      </c>
      <c r="AR62" s="379">
        <v>16.100000000000001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zOo3EOeQ78G72ttwMn7Z1D2pS7mQRog/8BdEHtsaEzY6xwdmwj8f/bo85PDEoZxAgmmnt52GX/tLWmYz6gPrg==" saltValue="vDPHKKYwYaC7k+Bm5XMc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election activeCell="V17" sqref="V17:Z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SN8FNDVBs2tSZwQkUKATY6+Oe8UjT8wu7e0iIYyuSu0ksFiaiXsPyOlrb5nlXI/W4m+zmtV8Vd30OfhPDP+r5g==" saltValue="2pvmyHcTy85E396AYQ9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A83" zoomScale="85" zoomScaleNormal="85" zoomScaleSheetLayoutView="55" workbookViewId="0">
      <selection activeCell="V17" sqref="V17:Z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9jRGvP/os+x2KsvPhMvtHmSaMbzTmyzUQBpbzE740dZ/65bEkdd53Ql1QL0f1uy4xeoZltx6kpu/FXaTEZmn6A==" saltValue="NDA4gnIrDoxsxjEd8ROU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V17" sqref="V17:Z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8" t="s">
        <v>3</v>
      </c>
      <c r="D47" s="1238"/>
      <c r="E47" s="1239"/>
      <c r="F47" s="11">
        <v>6.67</v>
      </c>
      <c r="G47" s="12">
        <v>6.4</v>
      </c>
      <c r="H47" s="12">
        <v>5.18</v>
      </c>
      <c r="I47" s="12">
        <v>5.44</v>
      </c>
      <c r="J47" s="13">
        <v>4.74</v>
      </c>
    </row>
    <row r="48" spans="2:10" ht="57.75" customHeight="1" x14ac:dyDescent="0.15">
      <c r="B48" s="14"/>
      <c r="C48" s="1240" t="s">
        <v>4</v>
      </c>
      <c r="D48" s="1240"/>
      <c r="E48" s="1241"/>
      <c r="F48" s="15">
        <v>5.13</v>
      </c>
      <c r="G48" s="16">
        <v>3.42</v>
      </c>
      <c r="H48" s="16">
        <v>4.32</v>
      </c>
      <c r="I48" s="16">
        <v>3.86</v>
      </c>
      <c r="J48" s="17">
        <v>4.8</v>
      </c>
    </row>
    <row r="49" spans="2:10" ht="57.75" customHeight="1" thickBot="1" x14ac:dyDescent="0.2">
      <c r="B49" s="18"/>
      <c r="C49" s="1242" t="s">
        <v>5</v>
      </c>
      <c r="D49" s="1242"/>
      <c r="E49" s="1243"/>
      <c r="F49" s="19">
        <v>1.46</v>
      </c>
      <c r="G49" s="20" t="s">
        <v>583</v>
      </c>
      <c r="H49" s="20" t="s">
        <v>584</v>
      </c>
      <c r="I49" s="20" t="s">
        <v>585</v>
      </c>
      <c r="J49" s="21">
        <v>0.37</v>
      </c>
    </row>
    <row r="50" spans="2:10" ht="13.5" customHeight="1" x14ac:dyDescent="0.15"/>
  </sheetData>
  <sheetProtection algorithmName="SHA-512" hashValue="JS/efDZoRzFVhTbItXQvxMiBkgnq8+AN2gj2ZeNzOIuwkX6O+EKmtMbMo29jUnPsvzMkoSgp3PbIiMT99Ewl2g==" saltValue="K08p1OA7brQ7Npk832TC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2022-03-08T10:48:04Z</cp:lastPrinted>
  <dcterms:created xsi:type="dcterms:W3CDTF">2022-02-02T03:25:16Z</dcterms:created>
  <dcterms:modified xsi:type="dcterms:W3CDTF">2022-09-28T01:51:29Z</dcterms:modified>
  <cp:category/>
</cp:coreProperties>
</file>