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７\01 経営比較分析表の策定\280216各市町村等の回答\法非適下水道事業\03_最終版（公表）\"/>
    </mc:Choice>
  </mc:AlternateContent>
  <workbookProtection workbookPassword="B501" lockStructure="1"/>
  <bookViews>
    <workbookView xWindow="-15" yWindow="6375" windowWidth="28860" windowHeight="64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<sst xmlns="http://schemas.openxmlformats.org/spreadsheetml/2006/main" count="221" uniqueCount="111">
  <si>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</si>
  <si>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</si>
  <si>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</si>
  <si>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</si>
  <si>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</si>
  <si>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</si>
  <si>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</si>
  <si>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</si>
  <si>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</si>
  <si>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</si>
  <si>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</si>
  <si>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</si>
  <si>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</si>
  <si>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</si>
  <si>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</si>
  <si>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</si>
  <si>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</si>
  <si>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</si>
  <si>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</si>
  <si>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</si>
  <si>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</si>
  <si>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</si>
  <si>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</si>
  <si>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</si>
  <si>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</si>
  <si>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</si>
  <si>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</si>
  <si>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</si>
  <si>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</si>
  <si>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</si>
  <si>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</si>
  <si>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</si>
  <si>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</si>
  <si>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</si>
  <si>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</si>
  <si>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</si>
  <si>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</si>
  <si>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</si>
  <si>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</si>
  <si>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</si>
  <si>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</si>
  <si>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</si>
  <si>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</si>
  <si>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</si>
  <si>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</si>
  <si>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</si>
  <si>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</si>
  <si>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</si>
  <si>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</si>
  <si>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</si>
  <si>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</si>
  <si>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</si>
  <si>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</si>
  <si>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</si>
  <si>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</si>
  <si>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</si>
  <si>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</si>
  <si>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</si>
  <si>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</si>
  <si>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</si>
  <si>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</si>
  <si>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</si>
  <si>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</si>
  <si>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</si>
  <si>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</si>
  <si>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</si>
  <si>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</si>
  <si>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</si>
  <si>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</si>
  <si>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</si>
  <si>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</si>
  <si>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</si>
  <si>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</si>
  <si>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</si>
  <si>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</si>
  <si>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</si>
  <si>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</si>
  <si>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</si>
  <si>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</si>
  <si>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</si>
  <si>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</si>
  <si>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</si>
  <si>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</si>
  <si>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</si>
  <si>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</si>
  <si>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</si>
  <si>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</si>
  <si>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</si>
  <si>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</si>
  <si>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</si>
  <si>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</si>
  <si>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</si>
  <si>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</si>
  <si>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</si>
  <si>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</si>
  <si>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</si>
  <si>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新郷村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</si>
  <si>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</si>
  <si>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</si>
  <si>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</si>
  <si>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</si>
  <si>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</si>
  <si>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</si>
  <si>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</si>
  <si>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</si>
  <si>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</si>
  <si>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</si>
  <si>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</si>
  <si>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管路の建設から約15年と新しい施設であり、更新時期には至っていない。
　今後、管路施設の点検調査を適切な時期に行い、老朽化対策を進める必要がある。</t>
    <rPh sb="1" eb="3">
      <t>カンロ</t>
    </rPh>
    <rPh sb="4" eb="6">
      <t>ケンセツ</t>
    </rPh>
    <rPh sb="8" eb="9">
      <t>ヤク</t>
    </rPh>
    <rPh sb="11" eb="12">
      <t>ネン</t>
    </rPh>
    <rPh sb="13" eb="14">
      <t>アタラ</t>
    </rPh>
    <rPh sb="16" eb="18">
      <t>シセツ</t>
    </rPh>
    <rPh sb="22" eb="24">
      <t>コウシン</t>
    </rPh>
    <rPh sb="24" eb="26">
      <t>ジキ</t>
    </rPh>
    <rPh sb="28" eb="29">
      <t>イタ</t>
    </rPh>
    <rPh sb="37" eb="39">
      <t>コンゴ</t>
    </rPh>
    <rPh sb="40" eb="42">
      <t>カンロ</t>
    </rPh>
    <rPh sb="42" eb="44">
      <t>シセツ</t>
    </rPh>
    <rPh sb="45" eb="47">
      <t>テンケン</t>
    </rPh>
    <rPh sb="47" eb="49">
      <t>チョウサ</t>
    </rPh>
    <rPh sb="50" eb="52">
      <t>テキセツ</t>
    </rPh>
    <rPh sb="53" eb="55">
      <t>ジキ</t>
    </rPh>
    <rPh sb="56" eb="57">
      <t>オコナ</t>
    </rPh>
    <rPh sb="59" eb="62">
      <t>ロウキュウカ</t>
    </rPh>
    <rPh sb="62" eb="64">
      <t>タイサク</t>
    </rPh>
    <rPh sb="65" eb="66">
      <t>スス</t>
    </rPh>
    <rPh sb="68" eb="70">
      <t>ヒツヨウ</t>
    </rPh>
    <phoneticPr fontId="4"/>
  </si>
  <si>
    <t>　処理区域内における人口減少、接続率の停滞により、営業収益が上がらない状況にある。
　対策として、広報・パンフレット・戸別訪問などによる水洗化率向上のための啓蒙活動を強化するとともに、料金水準の見直しについて検討し、収益の改善を図る。
　維持管理委託費や動力費を低減するための検討を進め、汚水処理費の圧縮を図る。
　処理場の機械・電気設備については、改築更新時期がせまっている。ライフサイクルコストを意識した改築費用の最小化に努め、地方債の増加をできるだけ抑える。</t>
    <rPh sb="1" eb="3">
      <t>ショリ</t>
    </rPh>
    <rPh sb="3" eb="5">
      <t>クイキ</t>
    </rPh>
    <rPh sb="5" eb="6">
      <t>ナイ</t>
    </rPh>
    <rPh sb="10" eb="12">
      <t>ジンコウ</t>
    </rPh>
    <rPh sb="12" eb="14">
      <t>ゲンショウ</t>
    </rPh>
    <rPh sb="15" eb="17">
      <t>セツゾク</t>
    </rPh>
    <rPh sb="17" eb="18">
      <t>リツ</t>
    </rPh>
    <rPh sb="19" eb="21">
      <t>テイタイ</t>
    </rPh>
    <rPh sb="25" eb="27">
      <t>エイギョウ</t>
    </rPh>
    <rPh sb="27" eb="29">
      <t>シュウエキ</t>
    </rPh>
    <rPh sb="30" eb="31">
      <t>ア</t>
    </rPh>
    <rPh sb="35" eb="37">
      <t>ジョウキョウ</t>
    </rPh>
    <rPh sb="43" eb="45">
      <t>タイサク</t>
    </rPh>
    <rPh sb="49" eb="51">
      <t>コウホウ</t>
    </rPh>
    <rPh sb="59" eb="61">
      <t>コベツ</t>
    </rPh>
    <rPh sb="61" eb="63">
      <t>ホウモン</t>
    </rPh>
    <rPh sb="68" eb="71">
      <t>スイセンカ</t>
    </rPh>
    <rPh sb="71" eb="72">
      <t>リツ</t>
    </rPh>
    <rPh sb="72" eb="74">
      <t>コウジョウ</t>
    </rPh>
    <rPh sb="78" eb="80">
      <t>ケイモウ</t>
    </rPh>
    <rPh sb="80" eb="82">
      <t>カツドウ</t>
    </rPh>
    <rPh sb="83" eb="85">
      <t>キョウカ</t>
    </rPh>
    <rPh sb="92" eb="94">
      <t>リョウキン</t>
    </rPh>
    <rPh sb="94" eb="96">
      <t>スイジュン</t>
    </rPh>
    <rPh sb="97" eb="99">
      <t>ミナオ</t>
    </rPh>
    <rPh sb="104" eb="106">
      <t>ケントウ</t>
    </rPh>
    <rPh sb="108" eb="110">
      <t>シュウエキ</t>
    </rPh>
    <rPh sb="111" eb="113">
      <t>カイゼン</t>
    </rPh>
    <rPh sb="114" eb="115">
      <t>ハカ</t>
    </rPh>
    <rPh sb="119" eb="121">
      <t>イジ</t>
    </rPh>
    <rPh sb="121" eb="123">
      <t>カンリ</t>
    </rPh>
    <rPh sb="123" eb="125">
      <t>イタク</t>
    </rPh>
    <rPh sb="125" eb="126">
      <t>ヒ</t>
    </rPh>
    <rPh sb="127" eb="129">
      <t>ドウリョク</t>
    </rPh>
    <rPh sb="129" eb="130">
      <t>ヒ</t>
    </rPh>
    <rPh sb="131" eb="133">
      <t>テイゲン</t>
    </rPh>
    <rPh sb="138" eb="140">
      <t>ケントウ</t>
    </rPh>
    <rPh sb="141" eb="142">
      <t>スス</t>
    </rPh>
    <rPh sb="150" eb="152">
      <t>アッシュク</t>
    </rPh>
    <rPh sb="153" eb="154">
      <t>ハカ</t>
    </rPh>
    <rPh sb="158" eb="161">
      <t>ショリジョウ</t>
    </rPh>
    <rPh sb="162" eb="164">
      <t>キカイ</t>
    </rPh>
    <rPh sb="165" eb="167">
      <t>デンキ</t>
    </rPh>
    <rPh sb="167" eb="169">
      <t>セツビ</t>
    </rPh>
    <rPh sb="175" eb="177">
      <t>カイチク</t>
    </rPh>
    <rPh sb="177" eb="179">
      <t>コウシン</t>
    </rPh>
    <rPh sb="179" eb="181">
      <t>ジキ</t>
    </rPh>
    <rPh sb="200" eb="202">
      <t>イシキ</t>
    </rPh>
    <rPh sb="204" eb="206">
      <t>カイチク</t>
    </rPh>
    <rPh sb="206" eb="208">
      <t>ヒヨウ</t>
    </rPh>
    <rPh sb="209" eb="212">
      <t>サイショウカ</t>
    </rPh>
    <rPh sb="213" eb="214">
      <t>ツト</t>
    </rPh>
    <rPh sb="216" eb="219">
      <t>チホウサイ</t>
    </rPh>
    <rPh sb="220" eb="222">
      <t>ゾウカ</t>
    </rPh>
    <rPh sb="228" eb="229">
      <t>オサ</t>
    </rPh>
    <phoneticPr fontId="4"/>
  </si>
  <si>
    <t>　収益的収支は5年前の18％から35％へと改善しているものの赤字収支となっている。処理人口が少ない反面、地方債償還金が高いことが理由と考えられる。
　企業債残高対事業規模比率は、地方債の償還が進んでおり減少傾向にあるが、類似団体平均の10倍以上と高く、処理人口1人当たりの管渠延長が長く、建設コストが高くなったことが原因と考えられる。
　経費回収率は約6％と他団体平均40％に比較し著しく低く、汚水処理原価は約4倍となっており、いずれも維持管理費の高さと、料金収入の低さが理由にあげられる。
　施設利用率は約30％と平均45％より低く、処理水量が計画より相当少ないことがわかる。
　水洗化率は類似団体平均よりやや下まわり、67％程度で頭打ちとなっている。聞き取り調査では、未接続戸数の多くが高齢者世帯であり水洗化への意欲が低いことや、単独浄化槽を使用している世帯では、改造費用が下水道接続に対する障害となっている。</t>
    <rPh sb="1" eb="4">
      <t>シュウエキテキ</t>
    </rPh>
    <rPh sb="4" eb="6">
      <t>シュウシ</t>
    </rPh>
    <rPh sb="8" eb="10">
      <t>ネンマエ</t>
    </rPh>
    <rPh sb="21" eb="23">
      <t>カイゼン</t>
    </rPh>
    <rPh sb="30" eb="32">
      <t>アカジ</t>
    </rPh>
    <rPh sb="32" eb="34">
      <t>シュウシ</t>
    </rPh>
    <rPh sb="41" eb="43">
      <t>ショリ</t>
    </rPh>
    <rPh sb="43" eb="45">
      <t>ジンコウ</t>
    </rPh>
    <rPh sb="46" eb="47">
      <t>スク</t>
    </rPh>
    <rPh sb="49" eb="51">
      <t>ハンメン</t>
    </rPh>
    <rPh sb="52" eb="55">
      <t>チホウサイ</t>
    </rPh>
    <rPh sb="55" eb="57">
      <t>ショウカン</t>
    </rPh>
    <rPh sb="57" eb="58">
      <t>キン</t>
    </rPh>
    <rPh sb="59" eb="60">
      <t>タカ</t>
    </rPh>
    <rPh sb="64" eb="66">
      <t>リユウ</t>
    </rPh>
    <rPh sb="67" eb="68">
      <t>カンガ</t>
    </rPh>
    <rPh sb="75" eb="77">
      <t>キギョウ</t>
    </rPh>
    <rPh sb="77" eb="78">
      <t>サイ</t>
    </rPh>
    <rPh sb="78" eb="80">
      <t>ザンダカ</t>
    </rPh>
    <rPh sb="80" eb="81">
      <t>タイ</t>
    </rPh>
    <rPh sb="81" eb="83">
      <t>ジギョウ</t>
    </rPh>
    <rPh sb="83" eb="85">
      <t>キボ</t>
    </rPh>
    <rPh sb="85" eb="87">
      <t>ヒリツ</t>
    </rPh>
    <rPh sb="89" eb="92">
      <t>チホウサイ</t>
    </rPh>
    <rPh sb="93" eb="95">
      <t>ショウカン</t>
    </rPh>
    <rPh sb="96" eb="97">
      <t>スス</t>
    </rPh>
    <rPh sb="101" eb="103">
      <t>ゲンショウ</t>
    </rPh>
    <rPh sb="103" eb="105">
      <t>ケイコウ</t>
    </rPh>
    <rPh sb="110" eb="112">
      <t>ルイジ</t>
    </rPh>
    <rPh sb="112" eb="114">
      <t>ダンタイ</t>
    </rPh>
    <rPh sb="114" eb="116">
      <t>ヘイキン</t>
    </rPh>
    <rPh sb="119" eb="120">
      <t>バイ</t>
    </rPh>
    <rPh sb="120" eb="122">
      <t>イジョウ</t>
    </rPh>
    <rPh sb="123" eb="124">
      <t>タカ</t>
    </rPh>
    <rPh sb="126" eb="128">
      <t>ショリ</t>
    </rPh>
    <rPh sb="128" eb="130">
      <t>ジンコウ</t>
    </rPh>
    <rPh sb="131" eb="132">
      <t>ニン</t>
    </rPh>
    <rPh sb="132" eb="133">
      <t>ア</t>
    </rPh>
    <rPh sb="136" eb="138">
      <t>カンキョ</t>
    </rPh>
    <rPh sb="138" eb="140">
      <t>エンチョウ</t>
    </rPh>
    <rPh sb="141" eb="142">
      <t>ナガ</t>
    </rPh>
    <rPh sb="144" eb="146">
      <t>ケンセツ</t>
    </rPh>
    <rPh sb="150" eb="151">
      <t>タカ</t>
    </rPh>
    <rPh sb="158" eb="160">
      <t>ゲンイン</t>
    </rPh>
    <rPh sb="161" eb="162">
      <t>カンガ</t>
    </rPh>
    <rPh sb="169" eb="171">
      <t>ケイヒ</t>
    </rPh>
    <rPh sb="171" eb="173">
      <t>カイシュウ</t>
    </rPh>
    <rPh sb="173" eb="174">
      <t>リツ</t>
    </rPh>
    <rPh sb="175" eb="176">
      <t>ヤク</t>
    </rPh>
    <rPh sb="179" eb="180">
      <t>ホカ</t>
    </rPh>
    <rPh sb="180" eb="182">
      <t>ダンタイ</t>
    </rPh>
    <rPh sb="182" eb="184">
      <t>ヘイキン</t>
    </rPh>
    <rPh sb="188" eb="190">
      <t>ヒカク</t>
    </rPh>
    <rPh sb="191" eb="192">
      <t>イチジル</t>
    </rPh>
    <rPh sb="194" eb="195">
      <t>ヒク</t>
    </rPh>
    <rPh sb="197" eb="199">
      <t>オスイ</t>
    </rPh>
    <rPh sb="199" eb="201">
      <t>ショリ</t>
    </rPh>
    <rPh sb="201" eb="203">
      <t>ゲンカ</t>
    </rPh>
    <rPh sb="204" eb="205">
      <t>ヤク</t>
    </rPh>
    <rPh sb="206" eb="207">
      <t>バイ</t>
    </rPh>
    <rPh sb="218" eb="220">
      <t>イジ</t>
    </rPh>
    <rPh sb="220" eb="223">
      <t>カンリヒ</t>
    </rPh>
    <rPh sb="224" eb="225">
      <t>タカ</t>
    </rPh>
    <rPh sb="228" eb="230">
      <t>リョウキン</t>
    </rPh>
    <rPh sb="230" eb="232">
      <t>シュウニュウ</t>
    </rPh>
    <rPh sb="233" eb="234">
      <t>ヒク</t>
    </rPh>
    <rPh sb="236" eb="238">
      <t>リユウ</t>
    </rPh>
    <rPh sb="247" eb="249">
      <t>シセツ</t>
    </rPh>
    <rPh sb="249" eb="252">
      <t>リヨウリツ</t>
    </rPh>
    <rPh sb="253" eb="254">
      <t>ヤク</t>
    </rPh>
    <rPh sb="258" eb="260">
      <t>ヘイキン</t>
    </rPh>
    <rPh sb="265" eb="266">
      <t>ヒク</t>
    </rPh>
    <rPh sb="268" eb="270">
      <t>ショリ</t>
    </rPh>
    <rPh sb="270" eb="272">
      <t>スイリョウ</t>
    </rPh>
    <rPh sb="273" eb="275">
      <t>ケイカク</t>
    </rPh>
    <rPh sb="277" eb="279">
      <t>ソウトウ</t>
    </rPh>
    <rPh sb="279" eb="280">
      <t>スク</t>
    </rPh>
    <rPh sb="291" eb="294">
      <t>スイセンカ</t>
    </rPh>
    <rPh sb="294" eb="295">
      <t>リツ</t>
    </rPh>
    <rPh sb="296" eb="298">
      <t>ルイジ</t>
    </rPh>
    <rPh sb="298" eb="300">
      <t>ダンタイ</t>
    </rPh>
    <rPh sb="300" eb="302">
      <t>ヘイキン</t>
    </rPh>
    <rPh sb="327" eb="328">
      <t>キ</t>
    </rPh>
    <rPh sb="329" eb="330">
      <t>ト</t>
    </rPh>
    <rPh sb="331" eb="333">
      <t>チョウサ</t>
    </rPh>
    <rPh sb="336" eb="339">
      <t>ミセツゾク</t>
    </rPh>
    <rPh sb="339" eb="341">
      <t>コスウ</t>
    </rPh>
    <rPh sb="342" eb="343">
      <t>オオ</t>
    </rPh>
    <rPh sb="345" eb="348">
      <t>コウレイシャ</t>
    </rPh>
    <rPh sb="348" eb="350">
      <t>セタイ</t>
    </rPh>
    <rPh sb="353" eb="356">
      <t>スイセンカ</t>
    </rPh>
    <rPh sb="358" eb="360">
      <t>イヨク</t>
    </rPh>
    <rPh sb="361" eb="362">
      <t>ヒク</t>
    </rPh>
    <rPh sb="367" eb="369">
      <t>タンドク</t>
    </rPh>
    <rPh sb="369" eb="372">
      <t>ジョウカソウ</t>
    </rPh>
    <rPh sb="373" eb="375">
      <t>シヨウ</t>
    </rPh>
    <rPh sb="379" eb="381">
      <t>セタイ</t>
    </rPh>
    <rPh sb="384" eb="386">
      <t>カイゾウ</t>
    </rPh>
    <rPh sb="386" eb="388">
      <t>ヒヨウ</t>
    </rPh>
    <rPh sb="389" eb="392">
      <t>ゲスイドウ</t>
    </rPh>
    <rPh sb="392" eb="394">
      <t>セツゾク</t>
    </rPh>
    <rPh sb="395" eb="396">
      <t>タイ</t>
    </rPh>
    <rPh sb="398" eb="400">
      <t>ショウガイ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</si>
</sst>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788304"/>
        <c:axId val="16878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68788304"/>
        <c:axId val="168788696"/>
      </c:lineChart>
      <c:dateAx>
        <c:axId val="168788304"/>
        <c:scaling>
          <c:orientation val="minMax"/>
        </c:scaling>
        <c:delete val="1"/>
        <c:axPos val="b"/>
        <c:numFmt formatCode="ge" sourceLinked="1"/>
        <c:majorTickMark val="none"/>
        <c:minorTickMark val="none"/>
        <c:tickLblPos val="none"/>
        <c:crossAx val="168788696"/>
        <c:crosses val="autoZero"/>
        <c:auto val="1"/>
        <c:lblOffset val="100"/>
        <c:baseTimeUnit val="years"/>
      </c:dateAx>
      <c:valAx>
        <c:axId val="16878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8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29.61</c:v>
                </c:pt>
                <c:pt idx="1">
                  <c:v>28.29</c:v>
                </c:pt>
                <c:pt idx="2">
                  <c:v>30.26</c:v>
                </c:pt>
                <c:pt idx="3">
                  <c:v>27.63</c:v>
                </c:pt>
                <c:pt idx="4">
                  <c:v>28.29</c:v>
                </c:pt>
              </c:numCache>
            </c:numRef>
          </c:val>
        </c:ser>
        <c:dLbls>
          <c:showLegendKey val="0"/>
          <c:showVal val="0"/>
          <c:showCatName val="0"/>
          <c:showSerName val="0"/>
          <c:showPercent val="0"/>
          <c:showBubbleSize val="0"/>
        </c:dLbls>
        <c:gapWidth val="150"/>
        <c:axId val="421338808"/>
        <c:axId val="4213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421338808"/>
        <c:axId val="421339200"/>
      </c:lineChart>
      <c:dateAx>
        <c:axId val="421338808"/>
        <c:scaling>
          <c:orientation val="minMax"/>
        </c:scaling>
        <c:delete val="1"/>
        <c:axPos val="b"/>
        <c:numFmt formatCode="ge" sourceLinked="1"/>
        <c:majorTickMark val="none"/>
        <c:minorTickMark val="none"/>
        <c:tickLblPos val="none"/>
        <c:crossAx val="421339200"/>
        <c:crosses val="autoZero"/>
        <c:auto val="1"/>
        <c:lblOffset val="100"/>
        <c:baseTimeUnit val="years"/>
      </c:dateAx>
      <c:valAx>
        <c:axId val="4213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33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68.66</c:v>
                </c:pt>
                <c:pt idx="1">
                  <c:v>72.930000000000007</c:v>
                </c:pt>
                <c:pt idx="2">
                  <c:v>65.760000000000005</c:v>
                </c:pt>
                <c:pt idx="3">
                  <c:v>66.67</c:v>
                </c:pt>
                <c:pt idx="4">
                  <c:v>67.63</c:v>
                </c:pt>
              </c:numCache>
            </c:numRef>
          </c:val>
        </c:ser>
        <c:dLbls>
          <c:showLegendKey val="0"/>
          <c:showVal val="0"/>
          <c:showCatName val="0"/>
          <c:showSerName val="0"/>
          <c:showPercent val="0"/>
          <c:showBubbleSize val="0"/>
        </c:dLbls>
        <c:gapWidth val="150"/>
        <c:axId val="421340376"/>
        <c:axId val="4213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421340376"/>
        <c:axId val="421340768"/>
      </c:lineChart>
      <c:dateAx>
        <c:axId val="421340376"/>
        <c:scaling>
          <c:orientation val="minMax"/>
        </c:scaling>
        <c:delete val="1"/>
        <c:axPos val="b"/>
        <c:numFmt formatCode="ge" sourceLinked="1"/>
        <c:majorTickMark val="none"/>
        <c:minorTickMark val="none"/>
        <c:tickLblPos val="none"/>
        <c:crossAx val="421340768"/>
        <c:crosses val="autoZero"/>
        <c:auto val="1"/>
        <c:lblOffset val="100"/>
        <c:baseTimeUnit val="years"/>
      </c:dateAx>
      <c:valAx>
        <c:axId val="4213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34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18.100000000000001</c:v>
                </c:pt>
                <c:pt idx="1">
                  <c:v>18.27</c:v>
                </c:pt>
                <c:pt idx="2">
                  <c:v>18.88</c:v>
                </c:pt>
                <c:pt idx="3">
                  <c:v>33.44</c:v>
                </c:pt>
                <c:pt idx="4">
                  <c:v>35.65</c:v>
                </c:pt>
              </c:numCache>
            </c:numRef>
          </c:val>
        </c:ser>
        <c:dLbls>
          <c:showLegendKey val="0"/>
          <c:showVal val="0"/>
          <c:showCatName val="0"/>
          <c:showSerName val="0"/>
          <c:showPercent val="0"/>
          <c:showBubbleSize val="0"/>
        </c:dLbls>
        <c:gapWidth val="150"/>
        <c:axId val="420872088"/>
        <c:axId val="4208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872088"/>
        <c:axId val="420872480"/>
      </c:lineChart>
      <c:dateAx>
        <c:axId val="420872088"/>
        <c:scaling>
          <c:orientation val="minMax"/>
        </c:scaling>
        <c:delete val="1"/>
        <c:axPos val="b"/>
        <c:numFmt formatCode="ge" sourceLinked="1"/>
        <c:majorTickMark val="none"/>
        <c:minorTickMark val="none"/>
        <c:tickLblPos val="none"/>
        <c:crossAx val="420872480"/>
        <c:crosses val="autoZero"/>
        <c:auto val="1"/>
        <c:lblOffset val="100"/>
        <c:baseTimeUnit val="years"/>
      </c:dateAx>
      <c:valAx>
        <c:axId val="4208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87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873656"/>
        <c:axId val="4208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873656"/>
        <c:axId val="420874048"/>
      </c:lineChart>
      <c:dateAx>
        <c:axId val="420873656"/>
        <c:scaling>
          <c:orientation val="minMax"/>
        </c:scaling>
        <c:delete val="1"/>
        <c:axPos val="b"/>
        <c:numFmt formatCode="ge" sourceLinked="1"/>
        <c:majorTickMark val="none"/>
        <c:minorTickMark val="none"/>
        <c:tickLblPos val="none"/>
        <c:crossAx val="420874048"/>
        <c:crosses val="autoZero"/>
        <c:auto val="1"/>
        <c:lblOffset val="100"/>
        <c:baseTimeUnit val="years"/>
      </c:dateAx>
      <c:valAx>
        <c:axId val="4208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87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875224"/>
        <c:axId val="4208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875224"/>
        <c:axId val="420875616"/>
      </c:lineChart>
      <c:dateAx>
        <c:axId val="420875224"/>
        <c:scaling>
          <c:orientation val="minMax"/>
        </c:scaling>
        <c:delete val="1"/>
        <c:axPos val="b"/>
        <c:numFmt formatCode="ge" sourceLinked="1"/>
        <c:majorTickMark val="none"/>
        <c:minorTickMark val="none"/>
        <c:tickLblPos val="none"/>
        <c:crossAx val="420875616"/>
        <c:crosses val="autoZero"/>
        <c:auto val="1"/>
        <c:lblOffset val="100"/>
        <c:baseTimeUnit val="years"/>
      </c:dateAx>
      <c:valAx>
        <c:axId val="4208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87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1020128"/>
        <c:axId val="42102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1020128"/>
        <c:axId val="421020520"/>
      </c:lineChart>
      <c:dateAx>
        <c:axId val="421020128"/>
        <c:scaling>
          <c:orientation val="minMax"/>
        </c:scaling>
        <c:delete val="1"/>
        <c:axPos val="b"/>
        <c:numFmt formatCode="ge" sourceLinked="1"/>
        <c:majorTickMark val="none"/>
        <c:minorTickMark val="none"/>
        <c:tickLblPos val="none"/>
        <c:crossAx val="421020520"/>
        <c:crosses val="autoZero"/>
        <c:auto val="1"/>
        <c:lblOffset val="100"/>
        <c:baseTimeUnit val="years"/>
      </c:dateAx>
      <c:valAx>
        <c:axId val="42102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0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1094136"/>
        <c:axId val="4210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1094136"/>
        <c:axId val="421094528"/>
      </c:lineChart>
      <c:dateAx>
        <c:axId val="421094136"/>
        <c:scaling>
          <c:orientation val="minMax"/>
        </c:scaling>
        <c:delete val="1"/>
        <c:axPos val="b"/>
        <c:numFmt formatCode="ge" sourceLinked="1"/>
        <c:majorTickMark val="none"/>
        <c:minorTickMark val="none"/>
        <c:tickLblPos val="none"/>
        <c:crossAx val="421094528"/>
        <c:crosses val="autoZero"/>
        <c:auto val="1"/>
        <c:lblOffset val="100"/>
        <c:baseTimeUnit val="years"/>
      </c:dateAx>
      <c:valAx>
        <c:axId val="4210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09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15644.71</c:v>
                </c:pt>
                <c:pt idx="1">
                  <c:v>15124.14</c:v>
                </c:pt>
                <c:pt idx="2">
                  <c:v>14726.98</c:v>
                </c:pt>
                <c:pt idx="3">
                  <c:v>11937.16</c:v>
                </c:pt>
                <c:pt idx="4">
                  <c:v>12256.3</c:v>
                </c:pt>
              </c:numCache>
            </c:numRef>
          </c:val>
        </c:ser>
        <c:dLbls>
          <c:showLegendKey val="0"/>
          <c:showVal val="0"/>
          <c:showCatName val="0"/>
          <c:showSerName val="0"/>
          <c:showPercent val="0"/>
          <c:showBubbleSize val="0"/>
        </c:dLbls>
        <c:gapWidth val="150"/>
        <c:axId val="421095704"/>
        <c:axId val="4210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421095704"/>
        <c:axId val="421096096"/>
      </c:lineChart>
      <c:dateAx>
        <c:axId val="421095704"/>
        <c:scaling>
          <c:orientation val="minMax"/>
        </c:scaling>
        <c:delete val="1"/>
        <c:axPos val="b"/>
        <c:numFmt formatCode="ge" sourceLinked="1"/>
        <c:majorTickMark val="none"/>
        <c:minorTickMark val="none"/>
        <c:tickLblPos val="none"/>
        <c:crossAx val="421096096"/>
        <c:crosses val="autoZero"/>
        <c:auto val="1"/>
        <c:lblOffset val="100"/>
        <c:baseTimeUnit val="years"/>
      </c:dateAx>
      <c:valAx>
        <c:axId val="4210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09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7.87</c:v>
                </c:pt>
                <c:pt idx="1">
                  <c:v>7.19</c:v>
                </c:pt>
                <c:pt idx="2">
                  <c:v>6.94</c:v>
                </c:pt>
                <c:pt idx="3">
                  <c:v>5.34</c:v>
                </c:pt>
                <c:pt idx="4">
                  <c:v>5.85</c:v>
                </c:pt>
              </c:numCache>
            </c:numRef>
          </c:val>
        </c:ser>
        <c:dLbls>
          <c:showLegendKey val="0"/>
          <c:showVal val="0"/>
          <c:showCatName val="0"/>
          <c:showSerName val="0"/>
          <c:showPercent val="0"/>
          <c:showBubbleSize val="0"/>
        </c:dLbls>
        <c:gapWidth val="150"/>
        <c:axId val="421093744"/>
        <c:axId val="42109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421093744"/>
        <c:axId val="421097272"/>
      </c:lineChart>
      <c:dateAx>
        <c:axId val="421093744"/>
        <c:scaling>
          <c:orientation val="minMax"/>
        </c:scaling>
        <c:delete val="1"/>
        <c:axPos val="b"/>
        <c:numFmt formatCode="ge" sourceLinked="1"/>
        <c:majorTickMark val="none"/>
        <c:minorTickMark val="none"/>
        <c:tickLblPos val="none"/>
        <c:crossAx val="421097272"/>
        <c:crosses val="autoZero"/>
        <c:auto val="1"/>
        <c:lblOffset val="100"/>
        <c:baseTimeUnit val="years"/>
      </c:dateAx>
      <c:valAx>
        <c:axId val="42109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09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1143.78</c:v>
                </c:pt>
                <c:pt idx="1">
                  <c:v>1322.32</c:v>
                </c:pt>
                <c:pt idx="2">
                  <c:v>1307.6099999999999</c:v>
                </c:pt>
                <c:pt idx="3">
                  <c:v>1763.81</c:v>
                </c:pt>
                <c:pt idx="4">
                  <c:v>1557.03</c:v>
                </c:pt>
              </c:numCache>
            </c:numRef>
          </c:val>
        </c:ser>
        <c:dLbls>
          <c:showLegendKey val="0"/>
          <c:showVal val="0"/>
          <c:showCatName val="0"/>
          <c:showSerName val="0"/>
          <c:showPercent val="0"/>
          <c:showBubbleSize val="0"/>
        </c:dLbls>
        <c:gapWidth val="150"/>
        <c:axId val="421022088"/>
        <c:axId val="4210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421022088"/>
        <c:axId val="421021696"/>
      </c:lineChart>
      <c:dateAx>
        <c:axId val="421022088"/>
        <c:scaling>
          <c:orientation val="minMax"/>
        </c:scaling>
        <c:delete val="1"/>
        <c:axPos val="b"/>
        <c:numFmt formatCode="ge" sourceLinked="1"/>
        <c:majorTickMark val="none"/>
        <c:minorTickMark val="none"/>
        <c:tickLblPos val="none"/>
        <c:crossAx val="421021696"/>
        <c:crosses val="autoZero"/>
        <c:auto val="1"/>
        <c:lblOffset val="100"/>
        <c:baseTimeUnit val="years"/>
      </c:dateAx>
      <c:valAx>
        <c:axId val="4210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02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新郷村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2747</v>
      </c>
      <c r="AM8" s="64"/>
      <c r="AN8" s="64"/>
      <c r="AO8" s="64"/>
      <c r="AP8" s="64"/>
      <c r="AQ8" s="64"/>
      <c r="AR8" s="64"/>
      <c r="AS8" s="64"/>
      <c r="AT8" s="63">
        <f>データ!S6</f>
        <v>150.77000000000001</v>
      </c>
      <c r="AU8" s="63"/>
      <c r="AV8" s="63"/>
      <c r="AW8" s="63"/>
      <c r="AX8" s="63"/>
      <c r="AY8" s="63"/>
      <c r="AZ8" s="63"/>
      <c r="BA8" s="63"/>
      <c r="BB8" s="63">
        <f>データ!T6</f>
        <v>18.22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11.47</v>
      </c>
      <c r="Q10" s="63"/>
      <c r="R10" s="63"/>
      <c r="S10" s="63"/>
      <c r="T10" s="63"/>
      <c r="U10" s="63"/>
      <c r="V10" s="63"/>
      <c r="W10" s="63">
        <f>データ!P6</f>
        <v>100</v>
      </c>
      <c r="X10" s="63"/>
      <c r="Y10" s="63"/>
      <c r="Z10" s="63"/>
      <c r="AA10" s="63"/>
      <c r="AB10" s="63"/>
      <c r="AC10" s="63"/>
      <c r="AD10" s="64">
        <f>データ!Q6</f>
        <v>1728</v>
      </c>
      <c r="AE10" s="64"/>
      <c r="AF10" s="64"/>
      <c r="AG10" s="64"/>
      <c r="AH10" s="64"/>
      <c r="AI10" s="64"/>
      <c r="AJ10" s="64"/>
      <c r="AK10" s="2"/>
      <c r="AL10" s="64">
        <f>データ!U6</f>
        <v>312</v>
      </c>
      <c r="AM10" s="64"/>
      <c r="AN10" s="64"/>
      <c r="AO10" s="64"/>
      <c r="AP10" s="64"/>
      <c r="AQ10" s="64"/>
      <c r="AR10" s="64"/>
      <c r="AS10" s="64"/>
      <c r="AT10" s="63">
        <f>データ!V6</f>
        <v>0.39</v>
      </c>
      <c r="AU10" s="63"/>
      <c r="AV10" s="63"/>
      <c r="AW10" s="63"/>
      <c r="AX10" s="63"/>
      <c r="AY10" s="63"/>
      <c r="AZ10" s="63"/>
      <c r="BA10" s="63"/>
      <c r="BB10" s="63">
        <f>データ!W6</f>
        <v>800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24503</v>
      </c>
      <c r="D6" s="31">
        <f t="shared" si="3"/>
        <v>47</v>
      </c>
      <c r="E6" s="31">
        <f t="shared" si="3"/>
        <v>17</v>
      </c>
      <c r="F6" s="31">
        <f t="shared" si="3"/>
        <v>5</v>
      </c>
      <c r="G6" s="31">
        <f t="shared" si="3"/>
        <v>0</v>
      </c>
      <c r="H6" s="31" t="str">
        <f t="shared" si="3"/>
        <v>青森県　新郷村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11.47</v>
      </c>
      <c r="P6" s="32">
        <f t="shared" si="3"/>
        <v>100</v>
      </c>
      <c r="Q6" s="32">
        <f t="shared" si="3"/>
        <v>1728</v>
      </c>
      <c r="R6" s="32">
        <f t="shared" si="3"/>
        <v>2747</v>
      </c>
      <c r="S6" s="32">
        <f t="shared" si="3"/>
        <v>150.77000000000001</v>
      </c>
      <c r="T6" s="32">
        <f t="shared" si="3"/>
        <v>18.22</v>
      </c>
      <c r="U6" s="32">
        <f t="shared" si="3"/>
        <v>312</v>
      </c>
      <c r="V6" s="32">
        <f t="shared" si="3"/>
        <v>0.39</v>
      </c>
      <c r="W6" s="32">
        <f t="shared" si="3"/>
        <v>800</v>
      </c>
      <c r="X6" s="33">
        <f>IF(X7="",NA(),X7)</f>
        <v>18.100000000000001</v>
      </c>
      <c r="Y6" s="33">
        <f t="shared" ref="Y6:AG6" si="4">IF(Y7="",NA(),Y7)</f>
        <v>18.27</v>
      </c>
      <c r="Z6" s="33">
        <f t="shared" si="4"/>
        <v>18.88</v>
      </c>
      <c r="AA6" s="33">
        <f t="shared" si="4"/>
        <v>33.44</v>
      </c>
      <c r="AB6" s="33">
        <f t="shared" si="4"/>
        <v>35.65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15644.71</v>
      </c>
      <c r="BF6" s="33">
        <f t="shared" ref="BF6:BN6" si="7">IF(BF7="",NA(),BF7)</f>
        <v>15124.14</v>
      </c>
      <c r="BG6" s="33">
        <f t="shared" si="7"/>
        <v>14726.98</v>
      </c>
      <c r="BH6" s="33">
        <f t="shared" si="7"/>
        <v>11937.16</v>
      </c>
      <c r="BI6" s="33">
        <f t="shared" si="7"/>
        <v>12256.3</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7.87</v>
      </c>
      <c r="BQ6" s="33">
        <f t="shared" ref="BQ6:BY6" si="8">IF(BQ7="",NA(),BQ7)</f>
        <v>7.19</v>
      </c>
      <c r="BR6" s="33">
        <f t="shared" si="8"/>
        <v>6.94</v>
      </c>
      <c r="BS6" s="33">
        <f t="shared" si="8"/>
        <v>5.34</v>
      </c>
      <c r="BT6" s="33">
        <f t="shared" si="8"/>
        <v>5.85</v>
      </c>
      <c r="BU6" s="33">
        <f t="shared" si="8"/>
        <v>43.24</v>
      </c>
      <c r="BV6" s="33">
        <f t="shared" si="8"/>
        <v>42.13</v>
      </c>
      <c r="BW6" s="33">
        <f t="shared" si="8"/>
        <v>42.48</v>
      </c>
      <c r="BX6" s="33">
        <f t="shared" si="8"/>
        <v>41.04</v>
      </c>
      <c r="BY6" s="33">
        <f t="shared" si="8"/>
        <v>41.08</v>
      </c>
      <c r="BZ6" s="32" t="str">
        <f>IF(BZ7="","",IF(BZ7="-","【-】","【"&amp;SUBSTITUTE(TEXT(BZ7,"#,##0.00"),"-","△")&amp;"】"))</f>
        <v>【51.49】</v>
      </c>
      <c r="CA6" s="33">
        <f>IF(CA7="",NA(),CA7)</f>
        <v>1143.78</v>
      </c>
      <c r="CB6" s="33">
        <f t="shared" ref="CB6:CJ6" si="9">IF(CB7="",NA(),CB7)</f>
        <v>1322.32</v>
      </c>
      <c r="CC6" s="33">
        <f t="shared" si="9"/>
        <v>1307.6099999999999</v>
      </c>
      <c r="CD6" s="33">
        <f t="shared" si="9"/>
        <v>1763.81</v>
      </c>
      <c r="CE6" s="33">
        <f t="shared" si="9"/>
        <v>1557.03</v>
      </c>
      <c r="CF6" s="33">
        <f t="shared" si="9"/>
        <v>338.76</v>
      </c>
      <c r="CG6" s="33">
        <f t="shared" si="9"/>
        <v>348.41</v>
      </c>
      <c r="CH6" s="33">
        <f t="shared" si="9"/>
        <v>343.8</v>
      </c>
      <c r="CI6" s="33">
        <f t="shared" si="9"/>
        <v>357.08</v>
      </c>
      <c r="CJ6" s="33">
        <f t="shared" si="9"/>
        <v>378.08</v>
      </c>
      <c r="CK6" s="32" t="str">
        <f>IF(CK7="","",IF(CK7="-","【-】","【"&amp;SUBSTITUTE(TEXT(CK7,"#,##0.00"),"-","△")&amp;"】"))</f>
        <v>【295.10】</v>
      </c>
      <c r="CL6" s="33">
        <f>IF(CL7="",NA(),CL7)</f>
        <v>29.61</v>
      </c>
      <c r="CM6" s="33">
        <f t="shared" ref="CM6:CU6" si="10">IF(CM7="",NA(),CM7)</f>
        <v>28.29</v>
      </c>
      <c r="CN6" s="33">
        <f t="shared" si="10"/>
        <v>30.26</v>
      </c>
      <c r="CO6" s="33">
        <f t="shared" si="10"/>
        <v>27.63</v>
      </c>
      <c r="CP6" s="33">
        <f t="shared" si="10"/>
        <v>28.29</v>
      </c>
      <c r="CQ6" s="33">
        <f t="shared" si="10"/>
        <v>44.65</v>
      </c>
      <c r="CR6" s="33">
        <f t="shared" si="10"/>
        <v>46.85</v>
      </c>
      <c r="CS6" s="33">
        <f t="shared" si="10"/>
        <v>46.06</v>
      </c>
      <c r="CT6" s="33">
        <f t="shared" si="10"/>
        <v>45.95</v>
      </c>
      <c r="CU6" s="33">
        <f t="shared" si="10"/>
        <v>44.69</v>
      </c>
      <c r="CV6" s="32" t="str">
        <f>IF(CV7="","",IF(CV7="-","【-】","【"&amp;SUBSTITUTE(TEXT(CV7,"#,##0.00"),"-","△")&amp;"】"))</f>
        <v>【53.32】</v>
      </c>
      <c r="CW6" s="33">
        <f>IF(CW7="",NA(),CW7)</f>
        <v>68.66</v>
      </c>
      <c r="CX6" s="33">
        <f t="shared" ref="CX6:DF6" si="11">IF(CX7="",NA(),CX7)</f>
        <v>72.930000000000007</v>
      </c>
      <c r="CY6" s="33">
        <f t="shared" si="11"/>
        <v>65.760000000000005</v>
      </c>
      <c r="CZ6" s="33">
        <f t="shared" si="11"/>
        <v>66.67</v>
      </c>
      <c r="DA6" s="33">
        <f t="shared" si="11"/>
        <v>67.63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24503</v>
      </c>
      <c r="D7" s="35">
        <v>47</v>
      </c>
      <c r="E7" s="35">
        <v>17</v>
      </c>
      <c r="F7" s="35">
        <v>5</v>
      </c>
      <c r="G7" s="35">
        <v>0</v>
      </c>
      <c r="H7" s="35" t="s">
        <v>96</v>
      </c>
      <c r="I7" s="35" t="s">
        <v>97</v>
      </c>
      <c r="J7" s="35" t="s">
        <v>98</v>
      </c>
      <c r="K7" s="35" t="s">
        <v>99</v>
      </c>
      <c r="L7" s="35" t="s">
        <v>100</v>
      </c>
      <c r="M7" s="36" t="s">
        <v>101</v>
      </c>
      <c r="N7" s="36" t="s">
        <v>102</v>
      </c>
      <c r="O7" s="36">
        <v>11.47</v>
      </c>
      <c r="P7" s="36">
        <v>100</v>
      </c>
      <c r="Q7" s="36">
        <v>1728</v>
      </c>
      <c r="R7" s="36">
        <v>2747</v>
      </c>
      <c r="S7" s="36">
        <v>150.77000000000001</v>
      </c>
      <c r="T7" s="36">
        <v>18.22</v>
      </c>
      <c r="U7" s="36">
        <v>312</v>
      </c>
      <c r="V7" s="36">
        <v>0.39</v>
      </c>
      <c r="W7" s="36">
        <v>800</v>
      </c>
      <c r="X7" s="36">
        <v>18.100000000000001</v>
      </c>
      <c r="Y7" s="36">
        <v>18.27</v>
      </c>
      <c r="Z7" s="36">
        <v>18.88</v>
      </c>
      <c r="AA7" s="36">
        <v>33.44</v>
      </c>
      <c r="AB7" s="36">
        <v>35.65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15644.71</v>
      </c>
      <c r="BF7" s="36">
        <v>15124.14</v>
      </c>
      <c r="BG7" s="36">
        <v>14726.98</v>
      </c>
      <c r="BH7" s="36">
        <v>11937.16</v>
      </c>
      <c r="BI7" s="36">
        <v>12256.3</v>
      </c>
      <c r="BJ7" s="36">
        <v>1316.7</v>
      </c>
      <c r="BK7" s="36">
        <v>1224.75</v>
      </c>
      <c r="BL7" s="36">
        <v>1144.05</v>
      </c>
      <c r="BM7" s="36">
        <v>1117.1099999999999</v>
      </c>
      <c r="BN7" s="36">
        <v>1161.05</v>
      </c>
      <c r="BO7" s="36">
        <v>992.47</v>
      </c>
      <c r="BP7" s="36">
        <v>7.87</v>
      </c>
      <c r="BQ7" s="36">
        <v>7.19</v>
      </c>
      <c r="BR7" s="36">
        <v>6.94</v>
      </c>
      <c r="BS7" s="36">
        <v>5.34</v>
      </c>
      <c r="BT7" s="36">
        <v>5.85</v>
      </c>
      <c r="BU7" s="36">
        <v>43.24</v>
      </c>
      <c r="BV7" s="36">
        <v>42.13</v>
      </c>
      <c r="BW7" s="36">
        <v>42.48</v>
      </c>
      <c r="BX7" s="36">
        <v>41.04</v>
      </c>
      <c r="BY7" s="36">
        <v>41.08</v>
      </c>
      <c r="BZ7" s="36">
        <v>51.49</v>
      </c>
      <c r="CA7" s="36">
        <v>1143.78</v>
      </c>
      <c r="CB7" s="36">
        <v>1322.32</v>
      </c>
      <c r="CC7" s="36">
        <v>1307.6099999999999</v>
      </c>
      <c r="CD7" s="36">
        <v>1763.81</v>
      </c>
      <c r="CE7" s="36">
        <v>1557.03</v>
      </c>
      <c r="CF7" s="36">
        <v>338.76</v>
      </c>
      <c r="CG7" s="36">
        <v>348.41</v>
      </c>
      <c r="CH7" s="36">
        <v>343.8</v>
      </c>
      <c r="CI7" s="36">
        <v>357.08</v>
      </c>
      <c r="CJ7" s="36">
        <v>378.08</v>
      </c>
      <c r="CK7" s="36">
        <v>295.10000000000002</v>
      </c>
      <c r="CL7" s="36">
        <v>29.61</v>
      </c>
      <c r="CM7" s="36">
        <v>28.29</v>
      </c>
      <c r="CN7" s="36">
        <v>30.26</v>
      </c>
      <c r="CO7" s="36">
        <v>27.63</v>
      </c>
      <c r="CP7" s="36">
        <v>28.29</v>
      </c>
      <c r="CQ7" s="36">
        <v>44.65</v>
      </c>
      <c r="CR7" s="36">
        <v>46.85</v>
      </c>
      <c r="CS7" s="36">
        <v>46.06</v>
      </c>
      <c r="CT7" s="36">
        <v>45.95</v>
      </c>
      <c r="CU7" s="36">
        <v>44.69</v>
      </c>
      <c r="CV7" s="36">
        <v>53.32</v>
      </c>
      <c r="CW7" s="36">
        <v>68.66</v>
      </c>
      <c r="CX7" s="36">
        <v>72.930000000000007</v>
      </c>
      <c r="CY7" s="36">
        <v>65.760000000000005</v>
      </c>
      <c r="CZ7" s="36">
        <v>66.67</v>
      </c>
      <c r="DA7" s="36">
        <v>67.63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2016-02-19T06:49:33Z</cp:lastPrinted>
  <dcterms:created xsi:type="dcterms:W3CDTF">2016-02-03T09:08:49Z</dcterms:created>
  <dcterms:modified xsi:type="dcterms:W3CDTF">2016-02-19T07:14:33Z</dcterms:modified>
  <cp:category/>
</cp:coreProperties>
</file>