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1\share\32建設課\02水道G\015◆◆調査・アンケート関係◆◆\経営比較分析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<sst xmlns="http://schemas.openxmlformats.org/spreadsheetml/2006/main" count="217" uniqueCount="107">
  <si>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</si>
  <si>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</si>
  <si>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</si>
  <si>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</si>
  <si>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</si>
  <si>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</si>
  <si>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</si>
  <si>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</si>
  <si>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</si>
  <si>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</si>
  <si>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</si>
  <si>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</si>
  <si>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</si>
  <si>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</si>
  <si>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</si>
  <si>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</si>
  <si>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</si>
  <si>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</si>
  <si>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</si>
  <si>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</si>
  <si>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</si>
  <si>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</si>
  <si>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</si>
  <si>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</si>
  <si>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</si>
  <si>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</si>
  <si>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</si>
  <si>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</si>
  <si>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</si>
  <si>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</si>
  <si>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</si>
  <si>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</si>
  <si>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</si>
  <si>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</si>
  <si>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</si>
  <si>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</si>
  <si>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</si>
  <si>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</si>
  <si>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</si>
  <si>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</si>
  <si>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</si>
  <si>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</si>
  <si>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</si>
  <si>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</si>
  <si>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</si>
  <si>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</si>
  <si>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</si>
  <si>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</si>
  <si>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</si>
  <si>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</si>
  <si>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</si>
  <si>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</si>
  <si>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</si>
  <si>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</si>
  <si>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</si>
  <si>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</si>
  <si>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</si>
  <si>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</si>
  <si>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</si>
  <si>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</si>
  <si>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</si>
  <si>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</si>
  <si>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</si>
  <si>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</si>
  <si>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</si>
  <si>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</si>
  <si>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</si>
  <si>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</si>
  <si>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</si>
  <si>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</si>
  <si>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</si>
  <si>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</si>
  <si>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</si>
  <si>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</si>
  <si>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</si>
  <si>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</si>
  <si>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</si>
  <si>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</si>
  <si>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</si>
  <si>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</si>
  <si>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</si>
  <si>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</si>
  <si>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</si>
  <si>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</si>
  <si>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</si>
  <si>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</si>
  <si>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</si>
  <si>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</si>
  <si>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</si>
  <si>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</si>
  <si>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</si>
  <si>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</si>
  <si>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</si>
  <si>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田子町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</si>
  <si>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</si>
  <si>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</si>
  <si>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</si>
  <si>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</si>
  <si>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</si>
  <si>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</si>
  <si>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</si>
  <si>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</si>
  <si>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</si>
  <si>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</si>
  <si>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が100％未満となっており、以前より給水収益が減少しているため、流動比率も急激に落ち込んでいる。累積欠損金はないものの、企業債残高の比率も高く、維持管理費の削減や更新等の投資の効率化について、中長期的な改善策の検討が必要である。また、有収率は類似団体平均より高いものの、施設利用率が低いため、将来的な施設の統廃合など、経常収支とのバランスを見ながら、計画的な施設整備を検討していく必要がある。</t>
    <rPh sb="1" eb="3">
      <t>ケイジョウ</t>
    </rPh>
    <rPh sb="3" eb="5">
      <t>シュウシ</t>
    </rPh>
    <rPh sb="5" eb="7">
      <t>ヒリツ</t>
    </rPh>
    <rPh sb="12" eb="14">
      <t>ミマン</t>
    </rPh>
    <rPh sb="21" eb="23">
      <t>イゼン</t>
    </rPh>
    <rPh sb="25" eb="27">
      <t>キュウスイ</t>
    </rPh>
    <rPh sb="27" eb="29">
      <t>シュウエキ</t>
    </rPh>
    <rPh sb="30" eb="32">
      <t>ゲンショウ</t>
    </rPh>
    <rPh sb="39" eb="41">
      <t>リュウドウ</t>
    </rPh>
    <rPh sb="41" eb="43">
      <t>ヒリツ</t>
    </rPh>
    <rPh sb="44" eb="46">
      <t>キュウゲキ</t>
    </rPh>
    <rPh sb="47" eb="48">
      <t>オ</t>
    </rPh>
    <rPh sb="49" eb="50">
      <t>コ</t>
    </rPh>
    <rPh sb="55" eb="57">
      <t>ルイセキ</t>
    </rPh>
    <rPh sb="57" eb="60">
      <t>ケッソンキン</t>
    </rPh>
    <rPh sb="67" eb="70">
      <t>キギョウサイ</t>
    </rPh>
    <rPh sb="70" eb="72">
      <t>ザンダカ</t>
    </rPh>
    <rPh sb="73" eb="75">
      <t>ヒリツ</t>
    </rPh>
    <rPh sb="76" eb="77">
      <t>タカ</t>
    </rPh>
    <rPh sb="79" eb="81">
      <t>イジ</t>
    </rPh>
    <rPh sb="81" eb="84">
      <t>カンリヒ</t>
    </rPh>
    <rPh sb="85" eb="87">
      <t>サクゲン</t>
    </rPh>
    <rPh sb="88" eb="90">
      <t>コウシン</t>
    </rPh>
    <rPh sb="90" eb="91">
      <t>トウ</t>
    </rPh>
    <rPh sb="92" eb="94">
      <t>トウシ</t>
    </rPh>
    <rPh sb="95" eb="98">
      <t>コウリツカ</t>
    </rPh>
    <rPh sb="103" eb="107">
      <t>チュウチョウキテキ</t>
    </rPh>
    <rPh sb="108" eb="111">
      <t>カイゼンサク</t>
    </rPh>
    <rPh sb="112" eb="114">
      <t>ケントウ</t>
    </rPh>
    <rPh sb="115" eb="117">
      <t>ヒツヨウ</t>
    </rPh>
    <rPh sb="124" eb="126">
      <t>ユウシュウ</t>
    </rPh>
    <rPh sb="126" eb="127">
      <t>リツ</t>
    </rPh>
    <rPh sb="128" eb="130">
      <t>ルイジ</t>
    </rPh>
    <rPh sb="130" eb="132">
      <t>ダンタイ</t>
    </rPh>
    <rPh sb="132" eb="134">
      <t>ヘイキン</t>
    </rPh>
    <rPh sb="136" eb="137">
      <t>タカ</t>
    </rPh>
    <rPh sb="142" eb="144">
      <t>シセツ</t>
    </rPh>
    <rPh sb="144" eb="147">
      <t>リヨウリツ</t>
    </rPh>
    <rPh sb="148" eb="149">
      <t>ヒク</t>
    </rPh>
    <rPh sb="153" eb="156">
      <t>ショウライテキ</t>
    </rPh>
    <rPh sb="157" eb="159">
      <t>シセツ</t>
    </rPh>
    <rPh sb="160" eb="163">
      <t>トウハイゴウ</t>
    </rPh>
    <rPh sb="166" eb="168">
      <t>ケイジョウ</t>
    </rPh>
    <rPh sb="168" eb="170">
      <t>シュウシ</t>
    </rPh>
    <rPh sb="177" eb="178">
      <t>ミ</t>
    </rPh>
    <rPh sb="182" eb="185">
      <t>ケイカクテキ</t>
    </rPh>
    <rPh sb="186" eb="188">
      <t>シセツ</t>
    </rPh>
    <rPh sb="188" eb="190">
      <t>セイビ</t>
    </rPh>
    <rPh sb="191" eb="193">
      <t>ケントウ</t>
    </rPh>
    <rPh sb="197" eb="199">
      <t>ヒツヨウ</t>
    </rPh>
    <phoneticPr fontId="4"/>
  </si>
  <si>
    <t>　管路経年化率が類似団体平均より高いものとなっているが、ゆるやかに低下傾向にある。施設の更新等に必要な財源の確保が厳しい状況ではあるが、経営状況とのバランスを見ながら継続していく必要がある。</t>
    <rPh sb="1" eb="3">
      <t>カンロ</t>
    </rPh>
    <rPh sb="3" eb="6">
      <t>ケイネンカ</t>
    </rPh>
    <rPh sb="6" eb="7">
      <t>リツ</t>
    </rPh>
    <rPh sb="8" eb="10">
      <t>ルイジ</t>
    </rPh>
    <rPh sb="10" eb="12">
      <t>ダンタイ</t>
    </rPh>
    <rPh sb="12" eb="14">
      <t>ヘイキン</t>
    </rPh>
    <rPh sb="16" eb="17">
      <t>タカ</t>
    </rPh>
    <rPh sb="33" eb="35">
      <t>テイカ</t>
    </rPh>
    <rPh sb="35" eb="37">
      <t>ケイコウ</t>
    </rPh>
    <rPh sb="41" eb="43">
      <t>シセツ</t>
    </rPh>
    <rPh sb="44" eb="46">
      <t>コウシン</t>
    </rPh>
    <rPh sb="46" eb="47">
      <t>トウ</t>
    </rPh>
    <rPh sb="48" eb="50">
      <t>ヒツヨウ</t>
    </rPh>
    <rPh sb="51" eb="53">
      <t>ザイゲン</t>
    </rPh>
    <rPh sb="54" eb="56">
      <t>カクホ</t>
    </rPh>
    <rPh sb="57" eb="58">
      <t>キビ</t>
    </rPh>
    <rPh sb="60" eb="62">
      <t>ジョウキョウ</t>
    </rPh>
    <rPh sb="68" eb="70">
      <t>ケイエイ</t>
    </rPh>
    <rPh sb="70" eb="72">
      <t>ジョウキョウ</t>
    </rPh>
    <rPh sb="79" eb="80">
      <t>ミ</t>
    </rPh>
    <rPh sb="83" eb="85">
      <t>ケイゾク</t>
    </rPh>
    <rPh sb="89" eb="91">
      <t>ヒツヨウ</t>
    </rPh>
    <phoneticPr fontId="4"/>
  </si>
  <si>
    <t>　給水収益の減少や人口減少等による有収水量の減少により、経営状況は非常に厳しいものとなっており、また、施設の老朽化対策も必要であることから、維持管理費の削減と効率的な投資計画に取り組み、経営改善を図る必要がある。</t>
    <rPh sb="1" eb="3">
      <t>キュウスイ</t>
    </rPh>
    <rPh sb="3" eb="5">
      <t>シュウエキ</t>
    </rPh>
    <rPh sb="6" eb="8">
      <t>ゲンショウ</t>
    </rPh>
    <rPh sb="9" eb="11">
      <t>ジンコウ</t>
    </rPh>
    <rPh sb="11" eb="13">
      <t>ゲンショウ</t>
    </rPh>
    <rPh sb="13" eb="14">
      <t>トウ</t>
    </rPh>
    <rPh sb="17" eb="18">
      <t>ユウ</t>
    </rPh>
    <rPh sb="18" eb="19">
      <t>シュウ</t>
    </rPh>
    <rPh sb="19" eb="21">
      <t>スイリョウ</t>
    </rPh>
    <rPh sb="22" eb="24">
      <t>ゲンショウ</t>
    </rPh>
    <rPh sb="28" eb="30">
      <t>ケイエイ</t>
    </rPh>
    <rPh sb="30" eb="32">
      <t>ジョウキョウ</t>
    </rPh>
    <rPh sb="33" eb="35">
      <t>ヒジョウ</t>
    </rPh>
    <rPh sb="36" eb="37">
      <t>キビ</t>
    </rPh>
    <rPh sb="51" eb="53">
      <t>シセツ</t>
    </rPh>
    <rPh sb="54" eb="57">
      <t>ロウキュウカ</t>
    </rPh>
    <rPh sb="57" eb="59">
      <t>タイサク</t>
    </rPh>
    <rPh sb="60" eb="62">
      <t>ヒツヨウ</t>
    </rPh>
    <rPh sb="70" eb="72">
      <t>イジ</t>
    </rPh>
    <rPh sb="72" eb="75">
      <t>カンリヒ</t>
    </rPh>
    <rPh sb="76" eb="78">
      <t>サクゲン</t>
    </rPh>
    <rPh sb="79" eb="82">
      <t>コウリツテキ</t>
    </rPh>
    <rPh sb="83" eb="85">
      <t>トウシ</t>
    </rPh>
    <rPh sb="85" eb="87">
      <t>ケイカク</t>
    </rPh>
    <rPh sb="88" eb="89">
      <t>ト</t>
    </rPh>
    <rPh sb="90" eb="91">
      <t>ク</t>
    </rPh>
    <rPh sb="93" eb="95">
      <t>ケイエイ</t>
    </rPh>
    <rPh sb="95" eb="97">
      <t>カイゼン</t>
    </rPh>
    <rPh sb="98" eb="99">
      <t>ハカ</t>
    </rPh>
    <rPh sb="100" eb="10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</si>
</sst>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0.89</c:v>
                </c:pt>
                <c:pt idx="1">
                  <c:v>0.92</c:v>
                </c:pt>
                <c:pt idx="2">
                  <c:v>1.49</c:v>
                </c:pt>
                <c:pt idx="3">
                  <c:v>0.96</c:v>
                </c:pt>
                <c:pt idx="4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09456"/>
        <c:axId val="17560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09456"/>
        <c:axId val="175609840"/>
      </c:lineChart>
      <c:dateAx>
        <c:axId val="17560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609840"/>
        <c:crosses val="autoZero"/>
        <c:auto val="1"/>
        <c:lblOffset val="100"/>
        <c:baseTimeUnit val="years"/>
      </c:dateAx>
      <c:valAx>
        <c:axId val="17560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60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60.01</c:v>
                </c:pt>
                <c:pt idx="1">
                  <c:v>49.98</c:v>
                </c:pt>
                <c:pt idx="2">
                  <c:v>50</c:v>
                </c:pt>
                <c:pt idx="3">
                  <c:v>48.32</c:v>
                </c:pt>
                <c:pt idx="4">
                  <c:v>45.43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63504"/>
        <c:axId val="176163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63504"/>
        <c:axId val="176163896"/>
      </c:lineChart>
      <c:dateAx>
        <c:axId val="17616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63896"/>
        <c:crosses val="autoZero"/>
        <c:auto val="1"/>
        <c:lblOffset val="100"/>
        <c:baseTimeUnit val="years"/>
      </c:dateAx>
      <c:valAx>
        <c:axId val="176163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6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84.65</c:v>
                </c:pt>
                <c:pt idx="1">
                  <c:v>83.32</c:v>
                </c:pt>
                <c:pt idx="2">
                  <c:v>82.93</c:v>
                </c:pt>
                <c:pt idx="3">
                  <c:v>82.81</c:v>
                </c:pt>
                <c:pt idx="4">
                  <c:v>84.16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65072"/>
        <c:axId val="17616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65072"/>
        <c:axId val="176165464"/>
      </c:lineChart>
      <c:dateAx>
        <c:axId val="17616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165464"/>
        <c:crosses val="autoZero"/>
        <c:auto val="1"/>
        <c:lblOffset val="100"/>
        <c:baseTimeUnit val="years"/>
      </c:dateAx>
      <c:valAx>
        <c:axId val="17616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16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97.67</c:v>
                </c:pt>
                <c:pt idx="1">
                  <c:v>83.62</c:v>
                </c:pt>
                <c:pt idx="2">
                  <c:v>79.319999999999993</c:v>
                </c:pt>
                <c:pt idx="3">
                  <c:v>96.46</c:v>
                </c:pt>
                <c:pt idx="4">
                  <c:v>94.79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75584"/>
        <c:axId val="17567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75584"/>
        <c:axId val="175675968"/>
      </c:lineChart>
      <c:dateAx>
        <c:axId val="17567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675968"/>
        <c:crosses val="autoZero"/>
        <c:auto val="1"/>
        <c:lblOffset val="100"/>
        <c:baseTimeUnit val="years"/>
      </c:dateAx>
      <c:valAx>
        <c:axId val="175675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67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44.35</c:v>
                </c:pt>
                <c:pt idx="1">
                  <c:v>44.84</c:v>
                </c:pt>
                <c:pt idx="2">
                  <c:v>45.41</c:v>
                </c:pt>
                <c:pt idx="3">
                  <c:v>46.16</c:v>
                </c:pt>
                <c:pt idx="4">
                  <c:v>46.94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20096"/>
        <c:axId val="17572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20096"/>
        <c:axId val="175720480"/>
      </c:lineChart>
      <c:dateAx>
        <c:axId val="17572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20480"/>
        <c:crosses val="autoZero"/>
        <c:auto val="1"/>
        <c:lblOffset val="100"/>
        <c:baseTimeUnit val="years"/>
      </c:dateAx>
      <c:valAx>
        <c:axId val="17572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2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36.770000000000003</c:v>
                </c:pt>
                <c:pt idx="1">
                  <c:v>36.590000000000003</c:v>
                </c:pt>
                <c:pt idx="2">
                  <c:v>35.49</c:v>
                </c:pt>
                <c:pt idx="3">
                  <c:v>34.51</c:v>
                </c:pt>
                <c:pt idx="4">
                  <c:v>33.979999999999997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71336"/>
        <c:axId val="175771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71336"/>
        <c:axId val="175771720"/>
      </c:lineChart>
      <c:dateAx>
        <c:axId val="175771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71720"/>
        <c:crosses val="autoZero"/>
        <c:auto val="1"/>
        <c:lblOffset val="100"/>
        <c:baseTimeUnit val="years"/>
      </c:dateAx>
      <c:valAx>
        <c:axId val="175771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71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21368"/>
        <c:axId val="17582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1368"/>
        <c:axId val="175821760"/>
      </c:lineChart>
      <c:dateAx>
        <c:axId val="175821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21760"/>
        <c:crosses val="autoZero"/>
        <c:auto val="1"/>
        <c:lblOffset val="100"/>
        <c:baseTimeUnit val="years"/>
      </c:dateAx>
      <c:valAx>
        <c:axId val="175821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21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826585.71</c:v>
                </c:pt>
                <c:pt idx="1">
                  <c:v>4394.83</c:v>
                </c:pt>
                <c:pt idx="2">
                  <c:v>10169.879999999999</c:v>
                </c:pt>
                <c:pt idx="3">
                  <c:v>3230.42</c:v>
                </c:pt>
                <c:pt idx="4">
                  <c:v>83.57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22936"/>
        <c:axId val="17582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2936"/>
        <c:axId val="175823328"/>
      </c:lineChart>
      <c:dateAx>
        <c:axId val="175822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23328"/>
        <c:crosses val="autoZero"/>
        <c:auto val="1"/>
        <c:lblOffset val="100"/>
        <c:baseTimeUnit val="years"/>
      </c:dateAx>
      <c:valAx>
        <c:axId val="175823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22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912.3</c:v>
                </c:pt>
                <c:pt idx="1">
                  <c:v>1064.3900000000001</c:v>
                </c:pt>
                <c:pt idx="2">
                  <c:v>1027.44</c:v>
                </c:pt>
                <c:pt idx="3">
                  <c:v>966.24</c:v>
                </c:pt>
                <c:pt idx="4">
                  <c:v>935.12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24504"/>
        <c:axId val="17582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4504"/>
        <c:axId val="175824896"/>
      </c:lineChart>
      <c:dateAx>
        <c:axId val="175824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24896"/>
        <c:crosses val="autoZero"/>
        <c:auto val="1"/>
        <c:lblOffset val="100"/>
        <c:baseTimeUnit val="years"/>
      </c:dateAx>
      <c:valAx>
        <c:axId val="175824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24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97.51</c:v>
                </c:pt>
                <c:pt idx="1">
                  <c:v>81.69</c:v>
                </c:pt>
                <c:pt idx="2">
                  <c:v>79.180000000000007</c:v>
                </c:pt>
                <c:pt idx="3">
                  <c:v>96.08</c:v>
                </c:pt>
                <c:pt idx="4">
                  <c:v>94.49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26072"/>
        <c:axId val="17582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6072"/>
        <c:axId val="175826464"/>
      </c:lineChart>
      <c:dateAx>
        <c:axId val="175826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26464"/>
        <c:crosses val="autoZero"/>
        <c:auto val="1"/>
        <c:lblOffset val="100"/>
        <c:baseTimeUnit val="years"/>
      </c:dateAx>
      <c:valAx>
        <c:axId val="17582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26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193.47</c:v>
                </c:pt>
                <c:pt idx="1">
                  <c:v>241.05</c:v>
                </c:pt>
                <c:pt idx="2">
                  <c:v>258.86</c:v>
                </c:pt>
                <c:pt idx="3">
                  <c:v>232.98</c:v>
                </c:pt>
                <c:pt idx="4">
                  <c:v>253.97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27640"/>
        <c:axId val="17582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7640"/>
        <c:axId val="175828032"/>
      </c:lineChart>
      <c:dateAx>
        <c:axId val="17582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28032"/>
        <c:crosses val="autoZero"/>
        <c:auto val="1"/>
        <c:lblOffset val="100"/>
        <c:baseTimeUnit val="years"/>
      </c:dateAx>
      <c:valAx>
        <c:axId val="17582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2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D16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青森県　田子町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6159</v>
      </c>
      <c r="AJ8" s="56"/>
      <c r="AK8" s="56"/>
      <c r="AL8" s="56"/>
      <c r="AM8" s="56"/>
      <c r="AN8" s="56"/>
      <c r="AO8" s="56"/>
      <c r="AP8" s="57"/>
      <c r="AQ8" s="47">
        <f>データ!R6</f>
        <v>241.98</v>
      </c>
      <c r="AR8" s="47"/>
      <c r="AS8" s="47"/>
      <c r="AT8" s="47"/>
      <c r="AU8" s="47"/>
      <c r="AV8" s="47"/>
      <c r="AW8" s="47"/>
      <c r="AX8" s="47"/>
      <c r="AY8" s="47">
        <f>データ!S6</f>
        <v>25.45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32.61</v>
      </c>
      <c r="K10" s="47"/>
      <c r="L10" s="47"/>
      <c r="M10" s="47"/>
      <c r="N10" s="47"/>
      <c r="O10" s="47"/>
      <c r="P10" s="47"/>
      <c r="Q10" s="47"/>
      <c r="R10" s="47">
        <f>データ!O6</f>
        <v>90.61</v>
      </c>
      <c r="S10" s="47"/>
      <c r="T10" s="47"/>
      <c r="U10" s="47"/>
      <c r="V10" s="47"/>
      <c r="W10" s="47"/>
      <c r="X10" s="47"/>
      <c r="Y10" s="47"/>
      <c r="Z10" s="78">
        <f>データ!P6</f>
        <v>4870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5507</v>
      </c>
      <c r="AJ10" s="78"/>
      <c r="AK10" s="78"/>
      <c r="AL10" s="78"/>
      <c r="AM10" s="78"/>
      <c r="AN10" s="78"/>
      <c r="AO10" s="78"/>
      <c r="AP10" s="78"/>
      <c r="AQ10" s="47">
        <f>データ!U6</f>
        <v>50</v>
      </c>
      <c r="AR10" s="47"/>
      <c r="AS10" s="47"/>
      <c r="AT10" s="47"/>
      <c r="AU10" s="47"/>
      <c r="AV10" s="47"/>
      <c r="AW10" s="47"/>
      <c r="AX10" s="47"/>
      <c r="AY10" s="47">
        <f>データ!V6</f>
        <v>110.14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24431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青森県　田子町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32.61</v>
      </c>
      <c r="O6" s="32">
        <f t="shared" si="3"/>
        <v>90.61</v>
      </c>
      <c r="P6" s="32">
        <f t="shared" si="3"/>
        <v>4870</v>
      </c>
      <c r="Q6" s="32">
        <f t="shared" si="3"/>
        <v>6159</v>
      </c>
      <c r="R6" s="32">
        <f t="shared" si="3"/>
        <v>241.98</v>
      </c>
      <c r="S6" s="32">
        <f t="shared" si="3"/>
        <v>25.45</v>
      </c>
      <c r="T6" s="32">
        <f t="shared" si="3"/>
        <v>5507</v>
      </c>
      <c r="U6" s="32">
        <f t="shared" si="3"/>
        <v>50</v>
      </c>
      <c r="V6" s="32">
        <f t="shared" si="3"/>
        <v>110.14</v>
      </c>
      <c r="W6" s="33">
        <f>IF(W7="",NA(),W7)</f>
        <v>97.67</v>
      </c>
      <c r="X6" s="33">
        <f t="shared" ref="X6:AF6" si="4">IF(X7="",NA(),X7)</f>
        <v>83.62</v>
      </c>
      <c r="Y6" s="33">
        <f t="shared" si="4"/>
        <v>79.319999999999993</v>
      </c>
      <c r="Z6" s="33">
        <f t="shared" si="4"/>
        <v>96.46</v>
      </c>
      <c r="AA6" s="33">
        <f t="shared" si="4"/>
        <v>94.79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826585.71</v>
      </c>
      <c r="AT6" s="33">
        <f t="shared" ref="AT6:BB6" si="6">IF(AT7="",NA(),AT7)</f>
        <v>4394.83</v>
      </c>
      <c r="AU6" s="33">
        <f t="shared" si="6"/>
        <v>10169.879999999999</v>
      </c>
      <c r="AV6" s="33">
        <f t="shared" si="6"/>
        <v>3230.42</v>
      </c>
      <c r="AW6" s="33">
        <f t="shared" si="6"/>
        <v>83.57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912.3</v>
      </c>
      <c r="BE6" s="33">
        <f t="shared" ref="BE6:BM6" si="7">IF(BE7="",NA(),BE7)</f>
        <v>1064.3900000000001</v>
      </c>
      <c r="BF6" s="33">
        <f t="shared" si="7"/>
        <v>1027.44</v>
      </c>
      <c r="BG6" s="33">
        <f t="shared" si="7"/>
        <v>966.24</v>
      </c>
      <c r="BH6" s="33">
        <f t="shared" si="7"/>
        <v>935.12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97.51</v>
      </c>
      <c r="BP6" s="33">
        <f t="shared" ref="BP6:BX6" si="8">IF(BP7="",NA(),BP7)</f>
        <v>81.69</v>
      </c>
      <c r="BQ6" s="33">
        <f t="shared" si="8"/>
        <v>79.180000000000007</v>
      </c>
      <c r="BR6" s="33">
        <f t="shared" si="8"/>
        <v>96.08</v>
      </c>
      <c r="BS6" s="33">
        <f t="shared" si="8"/>
        <v>94.49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193.47</v>
      </c>
      <c r="CA6" s="33">
        <f t="shared" ref="CA6:CI6" si="9">IF(CA7="",NA(),CA7)</f>
        <v>241.05</v>
      </c>
      <c r="CB6" s="33">
        <f t="shared" si="9"/>
        <v>258.86</v>
      </c>
      <c r="CC6" s="33">
        <f t="shared" si="9"/>
        <v>232.98</v>
      </c>
      <c r="CD6" s="33">
        <f t="shared" si="9"/>
        <v>253.97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60.01</v>
      </c>
      <c r="CL6" s="33">
        <f t="shared" ref="CL6:CT6" si="10">IF(CL7="",NA(),CL7)</f>
        <v>49.98</v>
      </c>
      <c r="CM6" s="33">
        <f t="shared" si="10"/>
        <v>50</v>
      </c>
      <c r="CN6" s="33">
        <f t="shared" si="10"/>
        <v>48.32</v>
      </c>
      <c r="CO6" s="33">
        <f t="shared" si="10"/>
        <v>45.43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84.65</v>
      </c>
      <c r="CW6" s="33">
        <f t="shared" ref="CW6:DE6" si="11">IF(CW7="",NA(),CW7)</f>
        <v>83.32</v>
      </c>
      <c r="CX6" s="33">
        <f t="shared" si="11"/>
        <v>82.93</v>
      </c>
      <c r="CY6" s="33">
        <f t="shared" si="11"/>
        <v>82.81</v>
      </c>
      <c r="CZ6" s="33">
        <f t="shared" si="11"/>
        <v>84.16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44.35</v>
      </c>
      <c r="DH6" s="33">
        <f t="shared" ref="DH6:DP6" si="12">IF(DH7="",NA(),DH7)</f>
        <v>44.84</v>
      </c>
      <c r="DI6" s="33">
        <f t="shared" si="12"/>
        <v>45.41</v>
      </c>
      <c r="DJ6" s="33">
        <f t="shared" si="12"/>
        <v>46.16</v>
      </c>
      <c r="DK6" s="33">
        <f t="shared" si="12"/>
        <v>46.94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3">
        <f>IF(DR7="",NA(),DR7)</f>
        <v>36.770000000000003</v>
      </c>
      <c r="DS6" s="33">
        <f t="shared" ref="DS6:EA6" si="13">IF(DS7="",NA(),DS7)</f>
        <v>36.590000000000003</v>
      </c>
      <c r="DT6" s="33">
        <f t="shared" si="13"/>
        <v>35.49</v>
      </c>
      <c r="DU6" s="33">
        <f t="shared" si="13"/>
        <v>34.51</v>
      </c>
      <c r="DV6" s="33">
        <f t="shared" si="13"/>
        <v>33.979999999999997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0.89</v>
      </c>
      <c r="ED6" s="33">
        <f t="shared" ref="ED6:EL6" si="14">IF(ED7="",NA(),ED7)</f>
        <v>0.92</v>
      </c>
      <c r="EE6" s="33">
        <f t="shared" si="14"/>
        <v>1.49</v>
      </c>
      <c r="EF6" s="33">
        <f t="shared" si="14"/>
        <v>0.96</v>
      </c>
      <c r="EG6" s="33">
        <f t="shared" si="14"/>
        <v>1.1399999999999999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24431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32.61</v>
      </c>
      <c r="O7" s="36">
        <v>90.61</v>
      </c>
      <c r="P7" s="36">
        <v>4870</v>
      </c>
      <c r="Q7" s="36">
        <v>6159</v>
      </c>
      <c r="R7" s="36">
        <v>241.98</v>
      </c>
      <c r="S7" s="36">
        <v>25.45</v>
      </c>
      <c r="T7" s="36">
        <v>5507</v>
      </c>
      <c r="U7" s="36">
        <v>50</v>
      </c>
      <c r="V7" s="36">
        <v>110.14</v>
      </c>
      <c r="W7" s="36">
        <v>97.67</v>
      </c>
      <c r="X7" s="36">
        <v>83.62</v>
      </c>
      <c r="Y7" s="36">
        <v>79.319999999999993</v>
      </c>
      <c r="Z7" s="36">
        <v>96.46</v>
      </c>
      <c r="AA7" s="36">
        <v>94.79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826585.71</v>
      </c>
      <c r="AT7" s="36">
        <v>4394.83</v>
      </c>
      <c r="AU7" s="36">
        <v>10169.879999999999</v>
      </c>
      <c r="AV7" s="36">
        <v>3230.42</v>
      </c>
      <c r="AW7" s="36">
        <v>83.57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912.3</v>
      </c>
      <c r="BE7" s="36">
        <v>1064.3900000000001</v>
      </c>
      <c r="BF7" s="36">
        <v>1027.44</v>
      </c>
      <c r="BG7" s="36">
        <v>966.24</v>
      </c>
      <c r="BH7" s="36">
        <v>935.12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97.51</v>
      </c>
      <c r="BP7" s="36">
        <v>81.69</v>
      </c>
      <c r="BQ7" s="36">
        <v>79.180000000000007</v>
      </c>
      <c r="BR7" s="36">
        <v>96.08</v>
      </c>
      <c r="BS7" s="36">
        <v>94.49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193.47</v>
      </c>
      <c r="CA7" s="36">
        <v>241.05</v>
      </c>
      <c r="CB7" s="36">
        <v>258.86</v>
      </c>
      <c r="CC7" s="36">
        <v>232.98</v>
      </c>
      <c r="CD7" s="36">
        <v>253.97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60.01</v>
      </c>
      <c r="CL7" s="36">
        <v>49.98</v>
      </c>
      <c r="CM7" s="36">
        <v>50</v>
      </c>
      <c r="CN7" s="36">
        <v>48.32</v>
      </c>
      <c r="CO7" s="36">
        <v>45.43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84.65</v>
      </c>
      <c r="CW7" s="36">
        <v>83.32</v>
      </c>
      <c r="CX7" s="36">
        <v>82.93</v>
      </c>
      <c r="CY7" s="36">
        <v>82.81</v>
      </c>
      <c r="CZ7" s="36">
        <v>84.16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44.35</v>
      </c>
      <c r="DH7" s="36">
        <v>44.84</v>
      </c>
      <c r="DI7" s="36">
        <v>45.41</v>
      </c>
      <c r="DJ7" s="36">
        <v>46.16</v>
      </c>
      <c r="DK7" s="36">
        <v>46.94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36.770000000000003</v>
      </c>
      <c r="DS7" s="36">
        <v>36.590000000000003</v>
      </c>
      <c r="DT7" s="36">
        <v>35.49</v>
      </c>
      <c r="DU7" s="36">
        <v>34.51</v>
      </c>
      <c r="DV7" s="36">
        <v>33.979999999999997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0.89</v>
      </c>
      <c r="ED7" s="36">
        <v>0.92</v>
      </c>
      <c r="EE7" s="36">
        <v>1.49</v>
      </c>
      <c r="EF7" s="36">
        <v>0.96</v>
      </c>
      <c r="EG7" s="36">
        <v>1.1399999999999999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0404</cp:lastModifiedBy>
  <cp:lastPrinted>2016-02-09T07:35:10Z</cp:lastPrinted>
  <dcterms:created xsi:type="dcterms:W3CDTF">2016-01-18T04:39:21Z</dcterms:created>
  <dcterms:modified xsi:type="dcterms:W3CDTF">2016-02-09T07:36:56Z</dcterms:modified>
  <cp:category/>
</cp:coreProperties>
</file>