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ohito-t\Desktop\"/>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<sst xmlns="http://schemas.openxmlformats.org/spreadsheetml/2006/main" count="218" uniqueCount="108">
  <si>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</si>
  <si>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</si>
  <si>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</si>
  <si>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</si>
  <si>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</si>
  <si>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</si>
  <si>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</si>
  <si>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</si>
  <si>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</si>
  <si>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</si>
  <si>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</si>
  <si>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</si>
  <si>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</si>
  <si>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</si>
  <si>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</si>
  <si>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</si>
  <si>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</si>
  <si>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</si>
  <si>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</si>
  <si>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</si>
  <si>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</si>
  <si>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</si>
  <si>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</si>
  <si>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</si>
  <si>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</si>
  <si>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</si>
  <si>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</si>
  <si>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</si>
  <si>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</si>
  <si>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</si>
  <si>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</si>
  <si>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</si>
  <si>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</si>
  <si>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</si>
  <si>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</si>
  <si>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</si>
  <si>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</si>
  <si>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</si>
  <si>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</si>
  <si>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</si>
  <si>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</si>
  <si>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</si>
  <si>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</si>
  <si>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</si>
  <si>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</si>
  <si>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</si>
  <si>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</si>
  <si>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</si>
  <si>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</si>
  <si>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</si>
  <si>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</si>
  <si>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</si>
  <si>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</si>
  <si>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</si>
  <si>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</si>
  <si>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</si>
  <si>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</si>
  <si>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</si>
  <si>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</si>
  <si>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</si>
  <si>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</si>
  <si>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</si>
  <si>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</si>
  <si>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</si>
  <si>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</si>
  <si>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</si>
  <si>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</si>
  <si>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</si>
  <si>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</si>
  <si>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</si>
  <si>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</si>
  <si>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</si>
  <si>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</si>
  <si>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</si>
  <si>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</si>
  <si>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</si>
  <si>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</si>
  <si>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</si>
  <si>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</si>
  <si>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</si>
  <si>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</si>
  <si>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</si>
  <si>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</si>
  <si>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</si>
  <si>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</si>
  <si>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</si>
  <si>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</si>
  <si>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</si>
  <si>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</si>
  <si>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</si>
  <si>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</si>
  <si>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</si>
  <si>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</si>
  <si>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佐井村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</si>
  <si>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</si>
  <si>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</si>
  <si>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</si>
  <si>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</si>
  <si>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</si>
  <si>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</si>
  <si>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</si>
  <si>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</si>
  <si>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</si>
  <si>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</si>
  <si>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</si>
  <si>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人口の減少に伴う料金収入が減少する中で、過去に実施した施設建設費に係る地方債の償還が平成４２年度まであり、繰入金の投入により経営が成り立っている現状です。料金には、施設更新投資等に充てる財源を見込んでいないため、大規模改修時には補助金や繰入金に依存しています。今後も更なる費用の節減に努めるほか、計画的な料金改定を実施しながら経営の改善を図ります。</t>
    <rPh sb="0" eb="2">
      <t>キュウスイ</t>
    </rPh>
    <rPh sb="2" eb="4">
      <t>ジンコウ</t>
    </rPh>
    <rPh sb="5" eb="7">
      <t>ゲンショウ</t>
    </rPh>
    <rPh sb="8" eb="9">
      <t>トモナ</t>
    </rPh>
    <rPh sb="10" eb="12">
      <t>リョウキン</t>
    </rPh>
    <rPh sb="12" eb="14">
      <t>シュウニュウ</t>
    </rPh>
    <rPh sb="15" eb="17">
      <t>ゲンショウ</t>
    </rPh>
    <rPh sb="19" eb="20">
      <t>ナカ</t>
    </rPh>
    <rPh sb="22" eb="24">
      <t>カコ</t>
    </rPh>
    <rPh sb="25" eb="27">
      <t>ジッシ</t>
    </rPh>
    <rPh sb="29" eb="31">
      <t>シセツ</t>
    </rPh>
    <rPh sb="31" eb="34">
      <t>ケンセツヒ</t>
    </rPh>
    <rPh sb="35" eb="36">
      <t>カカ</t>
    </rPh>
    <rPh sb="37" eb="40">
      <t>チホウサイ</t>
    </rPh>
    <rPh sb="41" eb="43">
      <t>ショウカン</t>
    </rPh>
    <rPh sb="44" eb="46">
      <t>ヘイセイ</t>
    </rPh>
    <rPh sb="48" eb="50">
      <t>ネンド</t>
    </rPh>
    <rPh sb="55" eb="57">
      <t>クリイレ</t>
    </rPh>
    <rPh sb="57" eb="58">
      <t>キン</t>
    </rPh>
    <rPh sb="59" eb="61">
      <t>トウニュウ</t>
    </rPh>
    <rPh sb="64" eb="66">
      <t>ケイエイ</t>
    </rPh>
    <rPh sb="67" eb="68">
      <t>ナ</t>
    </rPh>
    <rPh sb="69" eb="70">
      <t>タ</t>
    </rPh>
    <rPh sb="74" eb="76">
      <t>ゲンジョウ</t>
    </rPh>
    <rPh sb="79" eb="81">
      <t>リョウキン</t>
    </rPh>
    <rPh sb="84" eb="86">
      <t>シセツ</t>
    </rPh>
    <rPh sb="86" eb="88">
      <t>コウシン</t>
    </rPh>
    <rPh sb="88" eb="90">
      <t>トウシ</t>
    </rPh>
    <rPh sb="90" eb="91">
      <t>トウ</t>
    </rPh>
    <rPh sb="92" eb="93">
      <t>ア</t>
    </rPh>
    <rPh sb="95" eb="97">
      <t>ザイゲン</t>
    </rPh>
    <rPh sb="98" eb="100">
      <t>ミコ</t>
    </rPh>
    <rPh sb="108" eb="111">
      <t>ダイキボ</t>
    </rPh>
    <rPh sb="111" eb="113">
      <t>カイシュウ</t>
    </rPh>
    <rPh sb="113" eb="114">
      <t>ジ</t>
    </rPh>
    <rPh sb="116" eb="119">
      <t>ホジョキン</t>
    </rPh>
    <rPh sb="120" eb="122">
      <t>クリイレ</t>
    </rPh>
    <rPh sb="122" eb="123">
      <t>キン</t>
    </rPh>
    <rPh sb="124" eb="126">
      <t>イゾン</t>
    </rPh>
    <rPh sb="132" eb="134">
      <t>コンゴ</t>
    </rPh>
    <rPh sb="135" eb="136">
      <t>サラ</t>
    </rPh>
    <rPh sb="138" eb="140">
      <t>ヒヨウ</t>
    </rPh>
    <rPh sb="141" eb="143">
      <t>セツゲン</t>
    </rPh>
    <rPh sb="144" eb="145">
      <t>ツト</t>
    </rPh>
    <rPh sb="150" eb="153">
      <t>ケイカクテキ</t>
    </rPh>
    <rPh sb="154" eb="156">
      <t>リョウキン</t>
    </rPh>
    <rPh sb="156" eb="158">
      <t>カイテイ</t>
    </rPh>
    <rPh sb="159" eb="161">
      <t>ジッシ</t>
    </rPh>
    <rPh sb="165" eb="167">
      <t>ケイエイ</t>
    </rPh>
    <rPh sb="168" eb="170">
      <t>カイゼン</t>
    </rPh>
    <rPh sb="171" eb="172">
      <t>ハカ</t>
    </rPh>
    <phoneticPr fontId="4"/>
  </si>
  <si>
    <t>管路経年化率が高い箇所もあり、有収率の低さを考慮すると今後は管路更新の状況や時期を把握しなければならない状況にあります。長寿命化対策の実施も必要です。また管路更新の実施に伴う財源の確保にも努めなければなりません。</t>
    <rPh sb="0" eb="2">
      <t>カンロ</t>
    </rPh>
    <rPh sb="2" eb="5">
      <t>ケイネンカ</t>
    </rPh>
    <rPh sb="5" eb="6">
      <t>リツ</t>
    </rPh>
    <rPh sb="7" eb="8">
      <t>タカ</t>
    </rPh>
    <rPh sb="9" eb="11">
      <t>カショ</t>
    </rPh>
    <rPh sb="15" eb="17">
      <t>ユウシュウ</t>
    </rPh>
    <rPh sb="17" eb="18">
      <t>リツ</t>
    </rPh>
    <rPh sb="19" eb="20">
      <t>ヒク</t>
    </rPh>
    <rPh sb="22" eb="24">
      <t>コウリョ</t>
    </rPh>
    <rPh sb="27" eb="29">
      <t>コンゴ</t>
    </rPh>
    <rPh sb="30" eb="32">
      <t>カンロ</t>
    </rPh>
    <rPh sb="32" eb="34">
      <t>コウシン</t>
    </rPh>
    <rPh sb="35" eb="37">
      <t>ジョウキョウ</t>
    </rPh>
    <rPh sb="38" eb="40">
      <t>ジキ</t>
    </rPh>
    <rPh sb="41" eb="43">
      <t>ハアク</t>
    </rPh>
    <rPh sb="52" eb="54">
      <t>ジョウキョウ</t>
    </rPh>
    <rPh sb="60" eb="61">
      <t>チョウ</t>
    </rPh>
    <rPh sb="61" eb="64">
      <t>ジュミョウカ</t>
    </rPh>
    <rPh sb="64" eb="66">
      <t>タイサク</t>
    </rPh>
    <rPh sb="67" eb="69">
      <t>ジッシ</t>
    </rPh>
    <rPh sb="70" eb="72">
      <t>ヒツヨウ</t>
    </rPh>
    <rPh sb="77" eb="79">
      <t>カンロ</t>
    </rPh>
    <rPh sb="79" eb="81">
      <t>コウシン</t>
    </rPh>
    <rPh sb="82" eb="84">
      <t>ジッシ</t>
    </rPh>
    <rPh sb="85" eb="86">
      <t>トモナ</t>
    </rPh>
    <rPh sb="87" eb="89">
      <t>ザイゲン</t>
    </rPh>
    <rPh sb="90" eb="92">
      <t>カクホ</t>
    </rPh>
    <rPh sb="94" eb="95">
      <t>ツト</t>
    </rPh>
    <phoneticPr fontId="4"/>
  </si>
  <si>
    <t>⒈給水人口の減少に伴う料金収入の減少が著しいため、計画的な料金改定を実施しなければならない。⒉過去に実施した建設費に係る起債の償還が経営を　　圧迫している。　　　　　　　　　　　　　　　　⒊⒈と⒉の影響により繰入金の投入で経営が成立っている。　　　　　　　　　　　　　　　　　　　⒋管路や施設の経年化率が高い箇所があり、財源を確保しながら計画的に管路および施設の更新を実施する必要がある。</t>
    <rPh sb="1" eb="3">
      <t>キュウスイ</t>
    </rPh>
    <rPh sb="3" eb="5">
      <t>ジンコウ</t>
    </rPh>
    <rPh sb="6" eb="8">
      <t>ゲンショウ</t>
    </rPh>
    <rPh sb="9" eb="10">
      <t>トモナ</t>
    </rPh>
    <rPh sb="11" eb="13">
      <t>リョウキン</t>
    </rPh>
    <rPh sb="13" eb="15">
      <t>シュウニュウ</t>
    </rPh>
    <rPh sb="16" eb="18">
      <t>ゲンショウ</t>
    </rPh>
    <rPh sb="19" eb="20">
      <t>イチジル</t>
    </rPh>
    <rPh sb="25" eb="28">
      <t>ケイカクテキ</t>
    </rPh>
    <rPh sb="29" eb="31">
      <t>リョウキン</t>
    </rPh>
    <rPh sb="31" eb="33">
      <t>カイテイ</t>
    </rPh>
    <rPh sb="34" eb="36">
      <t>ジッシ</t>
    </rPh>
    <rPh sb="47" eb="49">
      <t>カコ</t>
    </rPh>
    <rPh sb="50" eb="52">
      <t>ジッシ</t>
    </rPh>
    <rPh sb="54" eb="57">
      <t>ケンセツヒ</t>
    </rPh>
    <rPh sb="58" eb="59">
      <t>カカ</t>
    </rPh>
    <rPh sb="60" eb="62">
      <t>キサイ</t>
    </rPh>
    <rPh sb="63" eb="65">
      <t>ショウカン</t>
    </rPh>
    <rPh sb="66" eb="68">
      <t>ケイエイ</t>
    </rPh>
    <rPh sb="71" eb="73">
      <t>アッパク</t>
    </rPh>
    <rPh sb="99" eb="101">
      <t>エイキョウ</t>
    </rPh>
    <rPh sb="104" eb="106">
      <t>クリイレ</t>
    </rPh>
    <rPh sb="106" eb="107">
      <t>キン</t>
    </rPh>
    <rPh sb="108" eb="110">
      <t>トウニュウ</t>
    </rPh>
    <rPh sb="111" eb="113">
      <t>ケイエイ</t>
    </rPh>
    <rPh sb="114" eb="115">
      <t>ナ</t>
    </rPh>
    <rPh sb="115" eb="116">
      <t>タ</t>
    </rPh>
    <rPh sb="141" eb="143">
      <t>カンロ</t>
    </rPh>
    <rPh sb="144" eb="146">
      <t>シセツ</t>
    </rPh>
    <rPh sb="147" eb="150">
      <t>ケイネンカ</t>
    </rPh>
    <rPh sb="150" eb="151">
      <t>リツ</t>
    </rPh>
    <rPh sb="152" eb="153">
      <t>タカ</t>
    </rPh>
    <rPh sb="154" eb="156">
      <t>カショ</t>
    </rPh>
    <rPh sb="160" eb="162">
      <t>ザイゲン</t>
    </rPh>
    <rPh sb="163" eb="165">
      <t>カクホ</t>
    </rPh>
    <rPh sb="169" eb="172">
      <t>ケイカクテキ</t>
    </rPh>
    <rPh sb="173" eb="175">
      <t>カンロ</t>
    </rPh>
    <rPh sb="178" eb="180">
      <t>シセツ</t>
    </rPh>
    <rPh sb="181" eb="183">
      <t>コウシン</t>
    </rPh>
    <rPh sb="184" eb="186">
      <t>ジッシ</t>
    </rPh>
    <rPh sb="188" eb="1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</si>
</sst>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8111064"/>
        <c:axId val="19812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198111064"/>
        <c:axId val="198127464"/>
      </c:lineChart>
      <c:dateAx>
        <c:axId val="198111064"/>
        <c:scaling>
          <c:orientation val="minMax"/>
        </c:scaling>
        <c:delete val="1"/>
        <c:axPos val="b"/>
        <c:numFmt formatCode="ge" sourceLinked="1"/>
        <c:majorTickMark val="none"/>
        <c:minorTickMark val="none"/>
        <c:tickLblPos val="none"/>
        <c:crossAx val="198127464"/>
        <c:crosses val="autoZero"/>
        <c:auto val="1"/>
        <c:lblOffset val="100"/>
        <c:baseTimeUnit val="years"/>
      </c:dateAx>
      <c:valAx>
        <c:axId val="19812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1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52.48</c:v>
                </c:pt>
                <c:pt idx="1">
                  <c:v>48.99</c:v>
                </c:pt>
                <c:pt idx="2">
                  <c:v>50.23</c:v>
                </c:pt>
                <c:pt idx="3">
                  <c:v>72.3</c:v>
                </c:pt>
                <c:pt idx="4">
                  <c:v>69.2</c:v>
                </c:pt>
              </c:numCache>
            </c:numRef>
          </c:val>
        </c:ser>
        <c:dLbls>
          <c:showLegendKey val="0"/>
          <c:showVal val="0"/>
          <c:showCatName val="0"/>
          <c:showSerName val="0"/>
          <c:showPercent val="0"/>
          <c:showBubbleSize val="0"/>
        </c:dLbls>
        <c:gapWidth val="150"/>
        <c:axId val="198763592"/>
        <c:axId val="19876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98763592"/>
        <c:axId val="198763984"/>
      </c:lineChart>
      <c:dateAx>
        <c:axId val="198763592"/>
        <c:scaling>
          <c:orientation val="minMax"/>
        </c:scaling>
        <c:delete val="1"/>
        <c:axPos val="b"/>
        <c:numFmt formatCode="ge" sourceLinked="1"/>
        <c:majorTickMark val="none"/>
        <c:minorTickMark val="none"/>
        <c:tickLblPos val="none"/>
        <c:crossAx val="198763984"/>
        <c:crosses val="autoZero"/>
        <c:auto val="1"/>
        <c:lblOffset val="100"/>
        <c:baseTimeUnit val="years"/>
      </c:dateAx>
      <c:valAx>
        <c:axId val="19876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6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69.13</c:v>
                </c:pt>
                <c:pt idx="1">
                  <c:v>69.89</c:v>
                </c:pt>
                <c:pt idx="2">
                  <c:v>69.92</c:v>
                </c:pt>
                <c:pt idx="3">
                  <c:v>69.7</c:v>
                </c:pt>
                <c:pt idx="4">
                  <c:v>68.510000000000005</c:v>
                </c:pt>
              </c:numCache>
            </c:numRef>
          </c:val>
        </c:ser>
        <c:dLbls>
          <c:showLegendKey val="0"/>
          <c:showVal val="0"/>
          <c:showCatName val="0"/>
          <c:showSerName val="0"/>
          <c:showPercent val="0"/>
          <c:showBubbleSize val="0"/>
        </c:dLbls>
        <c:gapWidth val="150"/>
        <c:axId val="198765160"/>
        <c:axId val="19876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98765160"/>
        <c:axId val="198765552"/>
      </c:lineChart>
      <c:dateAx>
        <c:axId val="198765160"/>
        <c:scaling>
          <c:orientation val="minMax"/>
        </c:scaling>
        <c:delete val="1"/>
        <c:axPos val="b"/>
        <c:numFmt formatCode="ge" sourceLinked="1"/>
        <c:majorTickMark val="none"/>
        <c:minorTickMark val="none"/>
        <c:tickLblPos val="none"/>
        <c:crossAx val="198765552"/>
        <c:crosses val="autoZero"/>
        <c:auto val="1"/>
        <c:lblOffset val="100"/>
        <c:baseTimeUnit val="years"/>
      </c:dateAx>
      <c:valAx>
        <c:axId val="19876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6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72.62</c:v>
                </c:pt>
                <c:pt idx="1">
                  <c:v>76.959999999999994</c:v>
                </c:pt>
                <c:pt idx="2">
                  <c:v>75.790000000000006</c:v>
                </c:pt>
                <c:pt idx="3">
                  <c:v>76.77</c:v>
                </c:pt>
                <c:pt idx="4">
                  <c:v>74.3</c:v>
                </c:pt>
              </c:numCache>
            </c:numRef>
          </c:val>
        </c:ser>
        <c:dLbls>
          <c:showLegendKey val="0"/>
          <c:showVal val="0"/>
          <c:showCatName val="0"/>
          <c:showSerName val="0"/>
          <c:showPercent val="0"/>
          <c:showBubbleSize val="0"/>
        </c:dLbls>
        <c:gapWidth val="150"/>
        <c:axId val="198193288"/>
        <c:axId val="19819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198193288"/>
        <c:axId val="198193672"/>
      </c:lineChart>
      <c:dateAx>
        <c:axId val="198193288"/>
        <c:scaling>
          <c:orientation val="minMax"/>
        </c:scaling>
        <c:delete val="1"/>
        <c:axPos val="b"/>
        <c:numFmt formatCode="ge" sourceLinked="1"/>
        <c:majorTickMark val="none"/>
        <c:minorTickMark val="none"/>
        <c:tickLblPos val="none"/>
        <c:crossAx val="198193672"/>
        <c:crosses val="autoZero"/>
        <c:auto val="1"/>
        <c:lblOffset val="100"/>
        <c:baseTimeUnit val="years"/>
      </c:dateAx>
      <c:valAx>
        <c:axId val="19819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9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743216"/>
        <c:axId val="1981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743216"/>
        <c:axId val="198171200"/>
      </c:lineChart>
      <c:dateAx>
        <c:axId val="197743216"/>
        <c:scaling>
          <c:orientation val="minMax"/>
        </c:scaling>
        <c:delete val="1"/>
        <c:axPos val="b"/>
        <c:numFmt formatCode="ge" sourceLinked="1"/>
        <c:majorTickMark val="none"/>
        <c:minorTickMark val="none"/>
        <c:tickLblPos val="none"/>
        <c:crossAx val="198171200"/>
        <c:crosses val="autoZero"/>
        <c:auto val="1"/>
        <c:lblOffset val="100"/>
        <c:baseTimeUnit val="years"/>
      </c:dateAx>
      <c:valAx>
        <c:axId val="1981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4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368584"/>
        <c:axId val="19829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368584"/>
        <c:axId val="198291192"/>
      </c:lineChart>
      <c:dateAx>
        <c:axId val="198368584"/>
        <c:scaling>
          <c:orientation val="minMax"/>
        </c:scaling>
        <c:delete val="1"/>
        <c:axPos val="b"/>
        <c:numFmt formatCode="ge" sourceLinked="1"/>
        <c:majorTickMark val="none"/>
        <c:minorTickMark val="none"/>
        <c:tickLblPos val="none"/>
        <c:crossAx val="198291192"/>
        <c:crosses val="autoZero"/>
        <c:auto val="1"/>
        <c:lblOffset val="100"/>
        <c:baseTimeUnit val="years"/>
      </c:dateAx>
      <c:valAx>
        <c:axId val="19829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6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293152"/>
        <c:axId val="19829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293152"/>
        <c:axId val="198294328"/>
      </c:lineChart>
      <c:dateAx>
        <c:axId val="198293152"/>
        <c:scaling>
          <c:orientation val="minMax"/>
        </c:scaling>
        <c:delete val="1"/>
        <c:axPos val="b"/>
        <c:numFmt formatCode="ge" sourceLinked="1"/>
        <c:majorTickMark val="none"/>
        <c:minorTickMark val="none"/>
        <c:tickLblPos val="none"/>
        <c:crossAx val="198294328"/>
        <c:crosses val="autoZero"/>
        <c:auto val="1"/>
        <c:lblOffset val="100"/>
        <c:baseTimeUnit val="years"/>
      </c:dateAx>
      <c:valAx>
        <c:axId val="19829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629992"/>
        <c:axId val="19863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629992"/>
        <c:axId val="198630384"/>
      </c:lineChart>
      <c:dateAx>
        <c:axId val="198629992"/>
        <c:scaling>
          <c:orientation val="minMax"/>
        </c:scaling>
        <c:delete val="1"/>
        <c:axPos val="b"/>
        <c:numFmt formatCode="ge" sourceLinked="1"/>
        <c:majorTickMark val="none"/>
        <c:minorTickMark val="none"/>
        <c:tickLblPos val="none"/>
        <c:crossAx val="198630384"/>
        <c:crosses val="autoZero"/>
        <c:auto val="1"/>
        <c:lblOffset val="100"/>
        <c:baseTimeUnit val="years"/>
      </c:dateAx>
      <c:valAx>
        <c:axId val="19863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2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1149.6600000000001</c:v>
                </c:pt>
                <c:pt idx="1">
                  <c:v>1117.76</c:v>
                </c:pt>
                <c:pt idx="2">
                  <c:v>1013.6</c:v>
                </c:pt>
                <c:pt idx="3">
                  <c:v>871.96</c:v>
                </c:pt>
                <c:pt idx="4">
                  <c:v>799.54</c:v>
                </c:pt>
              </c:numCache>
            </c:numRef>
          </c:val>
        </c:ser>
        <c:dLbls>
          <c:showLegendKey val="0"/>
          <c:showVal val="0"/>
          <c:showCatName val="0"/>
          <c:showSerName val="0"/>
          <c:showPercent val="0"/>
          <c:showBubbleSize val="0"/>
        </c:dLbls>
        <c:gapWidth val="150"/>
        <c:axId val="198629600"/>
        <c:axId val="19863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98629600"/>
        <c:axId val="198631560"/>
      </c:lineChart>
      <c:dateAx>
        <c:axId val="198629600"/>
        <c:scaling>
          <c:orientation val="minMax"/>
        </c:scaling>
        <c:delete val="1"/>
        <c:axPos val="b"/>
        <c:numFmt formatCode="ge" sourceLinked="1"/>
        <c:majorTickMark val="none"/>
        <c:minorTickMark val="none"/>
        <c:tickLblPos val="none"/>
        <c:crossAx val="198631560"/>
        <c:crosses val="autoZero"/>
        <c:auto val="1"/>
        <c:lblOffset val="100"/>
        <c:baseTimeUnit val="years"/>
      </c:dateAx>
      <c:valAx>
        <c:axId val="19863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53.28</c:v>
                </c:pt>
                <c:pt idx="1">
                  <c:v>54.48</c:v>
                </c:pt>
                <c:pt idx="2">
                  <c:v>57.98</c:v>
                </c:pt>
                <c:pt idx="3">
                  <c:v>61.21</c:v>
                </c:pt>
                <c:pt idx="4">
                  <c:v>61.47</c:v>
                </c:pt>
              </c:numCache>
            </c:numRef>
          </c:val>
        </c:ser>
        <c:dLbls>
          <c:showLegendKey val="0"/>
          <c:showVal val="0"/>
          <c:showCatName val="0"/>
          <c:showSerName val="0"/>
          <c:showPercent val="0"/>
          <c:showBubbleSize val="0"/>
        </c:dLbls>
        <c:gapWidth val="150"/>
        <c:axId val="198632736"/>
        <c:axId val="19829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98632736"/>
        <c:axId val="198293936"/>
      </c:lineChart>
      <c:dateAx>
        <c:axId val="198632736"/>
        <c:scaling>
          <c:orientation val="minMax"/>
        </c:scaling>
        <c:delete val="1"/>
        <c:axPos val="b"/>
        <c:numFmt formatCode="ge" sourceLinked="1"/>
        <c:majorTickMark val="none"/>
        <c:minorTickMark val="none"/>
        <c:tickLblPos val="none"/>
        <c:crossAx val="198293936"/>
        <c:crosses val="autoZero"/>
        <c:auto val="1"/>
        <c:lblOffset val="100"/>
        <c:baseTimeUnit val="years"/>
      </c:dateAx>
      <c:valAx>
        <c:axId val="19829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348.64</c:v>
                </c:pt>
                <c:pt idx="1">
                  <c:v>344.54</c:v>
                </c:pt>
                <c:pt idx="2">
                  <c:v>322.41000000000003</c:v>
                </c:pt>
                <c:pt idx="3">
                  <c:v>330.91</c:v>
                </c:pt>
                <c:pt idx="4">
                  <c:v>345.82</c:v>
                </c:pt>
              </c:numCache>
            </c:numRef>
          </c:val>
        </c:ser>
        <c:dLbls>
          <c:showLegendKey val="0"/>
          <c:showVal val="0"/>
          <c:showCatName val="0"/>
          <c:showSerName val="0"/>
          <c:showPercent val="0"/>
          <c:showBubbleSize val="0"/>
        </c:dLbls>
        <c:gapWidth val="150"/>
        <c:axId val="198292368"/>
        <c:axId val="19876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98292368"/>
        <c:axId val="198762416"/>
      </c:lineChart>
      <c:dateAx>
        <c:axId val="198292368"/>
        <c:scaling>
          <c:orientation val="minMax"/>
        </c:scaling>
        <c:delete val="1"/>
        <c:axPos val="b"/>
        <c:numFmt formatCode="ge" sourceLinked="1"/>
        <c:majorTickMark val="none"/>
        <c:minorTickMark val="none"/>
        <c:tickLblPos val="none"/>
        <c:crossAx val="198762416"/>
        <c:crosses val="autoZero"/>
        <c:auto val="1"/>
        <c:lblOffset val="100"/>
        <c:baseTimeUnit val="years"/>
      </c:dateAx>
      <c:valAx>
        <c:axId val="19876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9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佐井村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2292</v>
      </c>
      <c r="AJ8" s="55"/>
      <c r="AK8" s="55"/>
      <c r="AL8" s="55"/>
      <c r="AM8" s="55"/>
      <c r="AN8" s="55"/>
      <c r="AO8" s="55"/>
      <c r="AP8" s="56"/>
      <c r="AQ8" s="46">
        <f>データ!R6</f>
        <v>135.04</v>
      </c>
      <c r="AR8" s="46"/>
      <c r="AS8" s="46"/>
      <c r="AT8" s="46"/>
      <c r="AU8" s="46"/>
      <c r="AV8" s="46"/>
      <c r="AW8" s="46"/>
      <c r="AX8" s="46"/>
      <c r="AY8" s="46">
        <f>データ!S6</f>
        <v>16.97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99.07</v>
      </c>
      <c r="S10" s="46"/>
      <c r="T10" s="46"/>
      <c r="U10" s="46"/>
      <c r="V10" s="46"/>
      <c r="W10" s="46"/>
      <c r="X10" s="46"/>
      <c r="Y10" s="46"/>
      <c r="Z10" s="80">
        <f>データ!P6</f>
        <v>3555</v>
      </c>
      <c r="AA10" s="80"/>
      <c r="AB10" s="80"/>
      <c r="AC10" s="80"/>
      <c r="AD10" s="80"/>
      <c r="AE10" s="80"/>
      <c r="AF10" s="80"/>
      <c r="AG10" s="80"/>
      <c r="AH10" s="2"/>
      <c r="AI10" s="80">
        <f>データ!T6</f>
        <v>2241</v>
      </c>
      <c r="AJ10" s="80"/>
      <c r="AK10" s="80"/>
      <c r="AL10" s="80"/>
      <c r="AM10" s="80"/>
      <c r="AN10" s="80"/>
      <c r="AO10" s="80"/>
      <c r="AP10" s="80"/>
      <c r="AQ10" s="46">
        <f>データ!U6</f>
        <v>57.1</v>
      </c>
      <c r="AR10" s="46"/>
      <c r="AS10" s="46"/>
      <c r="AT10" s="46"/>
      <c r="AU10" s="46"/>
      <c r="AV10" s="46"/>
      <c r="AW10" s="46"/>
      <c r="AX10" s="46"/>
      <c r="AY10" s="46">
        <f>データ!V6</f>
        <v>39.25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24261</v>
      </c>
      <c r="D6" s="31">
        <f t="shared" si="3"/>
        <v>47</v>
      </c>
      <c r="E6" s="31">
        <f t="shared" si="3"/>
        <v>1</v>
      </c>
      <c r="F6" s="31">
        <f t="shared" si="3"/>
        <v>0</v>
      </c>
      <c r="G6" s="31">
        <f t="shared" si="3"/>
        <v>0</v>
      </c>
      <c r="H6" s="31" t="str">
        <f t="shared" si="3"/>
        <v>青森県　佐井村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99.07</v>
      </c>
      <c r="P6" s="32">
        <f t="shared" si="3"/>
        <v>3555</v>
      </c>
      <c r="Q6" s="32">
        <f t="shared" si="3"/>
        <v>2292</v>
      </c>
      <c r="R6" s="32">
        <f t="shared" si="3"/>
        <v>135.04</v>
      </c>
      <c r="S6" s="32">
        <f t="shared" si="3"/>
        <v>16.97</v>
      </c>
      <c r="T6" s="32">
        <f t="shared" si="3"/>
        <v>2241</v>
      </c>
      <c r="U6" s="32">
        <f t="shared" si="3"/>
        <v>57.1</v>
      </c>
      <c r="V6" s="32">
        <f t="shared" si="3"/>
        <v>39.25</v>
      </c>
      <c r="W6" s="33">
        <f>IF(W7="",NA(),W7)</f>
        <v>72.62</v>
      </c>
      <c r="X6" s="33">
        <f t="shared" ref="X6:AF6" si="4">IF(X7="",NA(),X7)</f>
        <v>76.959999999999994</v>
      </c>
      <c r="Y6" s="33">
        <f t="shared" si="4"/>
        <v>75.790000000000006</v>
      </c>
      <c r="Z6" s="33">
        <f t="shared" si="4"/>
        <v>76.77</v>
      </c>
      <c r="AA6" s="33">
        <f t="shared" si="4"/>
        <v>74.3</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1149.6600000000001</v>
      </c>
      <c r="BE6" s="33">
        <f t="shared" ref="BE6:BM6" si="7">IF(BE7="",NA(),BE7)</f>
        <v>1117.76</v>
      </c>
      <c r="BF6" s="33">
        <f t="shared" si="7"/>
        <v>1013.6</v>
      </c>
      <c r="BG6" s="33">
        <f t="shared" si="7"/>
        <v>871.96</v>
      </c>
      <c r="BH6" s="33">
        <f t="shared" si="7"/>
        <v>799.54</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53.28</v>
      </c>
      <c r="BP6" s="33">
        <f t="shared" ref="BP6:BX6" si="8">IF(BP7="",NA(),BP7)</f>
        <v>54.48</v>
      </c>
      <c r="BQ6" s="33">
        <f t="shared" si="8"/>
        <v>57.98</v>
      </c>
      <c r="BR6" s="33">
        <f t="shared" si="8"/>
        <v>61.21</v>
      </c>
      <c r="BS6" s="33">
        <f t="shared" si="8"/>
        <v>61.47</v>
      </c>
      <c r="BT6" s="33">
        <f t="shared" si="8"/>
        <v>57.51</v>
      </c>
      <c r="BU6" s="33">
        <f t="shared" si="8"/>
        <v>56.46</v>
      </c>
      <c r="BV6" s="33">
        <f t="shared" si="8"/>
        <v>19.77</v>
      </c>
      <c r="BW6" s="33">
        <f t="shared" si="8"/>
        <v>34.25</v>
      </c>
      <c r="BX6" s="33">
        <f t="shared" si="8"/>
        <v>46.48</v>
      </c>
      <c r="BY6" s="32" t="str">
        <f>IF(BY7="","",IF(BY7="-","【-】","【"&amp;SUBSTITUTE(TEXT(BY7,"#,##0.00"),"-","△")&amp;"】"))</f>
        <v>【36.33】</v>
      </c>
      <c r="BZ6" s="33">
        <f>IF(BZ7="",NA(),BZ7)</f>
        <v>348.64</v>
      </c>
      <c r="CA6" s="33">
        <f t="shared" ref="CA6:CI6" si="9">IF(CA7="",NA(),CA7)</f>
        <v>344.54</v>
      </c>
      <c r="CB6" s="33">
        <f t="shared" si="9"/>
        <v>322.41000000000003</v>
      </c>
      <c r="CC6" s="33">
        <f t="shared" si="9"/>
        <v>330.91</v>
      </c>
      <c r="CD6" s="33">
        <f t="shared" si="9"/>
        <v>345.82</v>
      </c>
      <c r="CE6" s="33">
        <f t="shared" si="9"/>
        <v>291.83</v>
      </c>
      <c r="CF6" s="33">
        <f t="shared" si="9"/>
        <v>306.49</v>
      </c>
      <c r="CG6" s="33">
        <f t="shared" si="9"/>
        <v>878.73</v>
      </c>
      <c r="CH6" s="33">
        <f t="shared" si="9"/>
        <v>501.18</v>
      </c>
      <c r="CI6" s="33">
        <f t="shared" si="9"/>
        <v>376.61</v>
      </c>
      <c r="CJ6" s="32" t="str">
        <f>IF(CJ7="","",IF(CJ7="-","【-】","【"&amp;SUBSTITUTE(TEXT(CJ7,"#,##0.00"),"-","△")&amp;"】"))</f>
        <v>【476.46】</v>
      </c>
      <c r="CK6" s="33">
        <f>IF(CK7="",NA(),CK7)</f>
        <v>52.48</v>
      </c>
      <c r="CL6" s="33">
        <f t="shared" ref="CL6:CT6" si="10">IF(CL7="",NA(),CL7)</f>
        <v>48.99</v>
      </c>
      <c r="CM6" s="33">
        <f t="shared" si="10"/>
        <v>50.23</v>
      </c>
      <c r="CN6" s="33">
        <f t="shared" si="10"/>
        <v>72.3</v>
      </c>
      <c r="CO6" s="33">
        <f t="shared" si="10"/>
        <v>69.2</v>
      </c>
      <c r="CP6" s="33">
        <f t="shared" si="10"/>
        <v>57.95</v>
      </c>
      <c r="CQ6" s="33">
        <f t="shared" si="10"/>
        <v>58.25</v>
      </c>
      <c r="CR6" s="33">
        <f t="shared" si="10"/>
        <v>57.17</v>
      </c>
      <c r="CS6" s="33">
        <f t="shared" si="10"/>
        <v>57.55</v>
      </c>
      <c r="CT6" s="33">
        <f t="shared" si="10"/>
        <v>57.43</v>
      </c>
      <c r="CU6" s="32" t="str">
        <f>IF(CU7="","",IF(CU7="-","【-】","【"&amp;SUBSTITUTE(TEXT(CU7,"#,##0.00"),"-","△")&amp;"】"))</f>
        <v>【58.19】</v>
      </c>
      <c r="CV6" s="33">
        <f>IF(CV7="",NA(),CV7)</f>
        <v>69.13</v>
      </c>
      <c r="CW6" s="33">
        <f t="shared" ref="CW6:DE6" si="11">IF(CW7="",NA(),CW7)</f>
        <v>69.89</v>
      </c>
      <c r="CX6" s="33">
        <f t="shared" si="11"/>
        <v>69.92</v>
      </c>
      <c r="CY6" s="33">
        <f t="shared" si="11"/>
        <v>69.7</v>
      </c>
      <c r="CZ6" s="33">
        <f t="shared" si="11"/>
        <v>68.510000000000005</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24261</v>
      </c>
      <c r="D7" s="35">
        <v>47</v>
      </c>
      <c r="E7" s="35">
        <v>1</v>
      </c>
      <c r="F7" s="35">
        <v>0</v>
      </c>
      <c r="G7" s="35">
        <v>0</v>
      </c>
      <c r="H7" s="35" t="s">
        <v>93</v>
      </c>
      <c r="I7" s="35" t="s">
        <v>94</v>
      </c>
      <c r="J7" s="35" t="s">
        <v>95</v>
      </c>
      <c r="K7" s="35" t="s">
        <v>96</v>
      </c>
      <c r="L7" s="35" t="s">
        <v>97</v>
      </c>
      <c r="M7" s="36" t="s">
        <v>98</v>
      </c>
      <c r="N7" s="36" t="s">
        <v>99</v>
      </c>
      <c r="O7" s="36">
        <v>99.07</v>
      </c>
      <c r="P7" s="36">
        <v>3555</v>
      </c>
      <c r="Q7" s="36">
        <v>2292</v>
      </c>
      <c r="R7" s="36">
        <v>135.04</v>
      </c>
      <c r="S7" s="36">
        <v>16.97</v>
      </c>
      <c r="T7" s="36">
        <v>2241</v>
      </c>
      <c r="U7" s="36">
        <v>57.1</v>
      </c>
      <c r="V7" s="36">
        <v>39.25</v>
      </c>
      <c r="W7" s="36">
        <v>72.62</v>
      </c>
      <c r="X7" s="36">
        <v>76.959999999999994</v>
      </c>
      <c r="Y7" s="36">
        <v>75.790000000000006</v>
      </c>
      <c r="Z7" s="36">
        <v>76.77</v>
      </c>
      <c r="AA7" s="36">
        <v>74.3</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1149.6600000000001</v>
      </c>
      <c r="BE7" s="36">
        <v>1117.76</v>
      </c>
      <c r="BF7" s="36">
        <v>1013.6</v>
      </c>
      <c r="BG7" s="36">
        <v>871.96</v>
      </c>
      <c r="BH7" s="36">
        <v>799.54</v>
      </c>
      <c r="BI7" s="36">
        <v>1137.3599999999999</v>
      </c>
      <c r="BJ7" s="36">
        <v>1124.6400000000001</v>
      </c>
      <c r="BK7" s="36">
        <v>1108.26</v>
      </c>
      <c r="BL7" s="36">
        <v>1113.76</v>
      </c>
      <c r="BM7" s="36">
        <v>1125.69</v>
      </c>
      <c r="BN7" s="36">
        <v>1239.32</v>
      </c>
      <c r="BO7" s="36">
        <v>53.28</v>
      </c>
      <c r="BP7" s="36">
        <v>54.48</v>
      </c>
      <c r="BQ7" s="36">
        <v>57.98</v>
      </c>
      <c r="BR7" s="36">
        <v>61.21</v>
      </c>
      <c r="BS7" s="36">
        <v>61.47</v>
      </c>
      <c r="BT7" s="36">
        <v>57.51</v>
      </c>
      <c r="BU7" s="36">
        <v>56.46</v>
      </c>
      <c r="BV7" s="36">
        <v>19.77</v>
      </c>
      <c r="BW7" s="36">
        <v>34.25</v>
      </c>
      <c r="BX7" s="36">
        <v>46.48</v>
      </c>
      <c r="BY7" s="36">
        <v>36.33</v>
      </c>
      <c r="BZ7" s="36">
        <v>348.64</v>
      </c>
      <c r="CA7" s="36">
        <v>344.54</v>
      </c>
      <c r="CB7" s="36">
        <v>322.41000000000003</v>
      </c>
      <c r="CC7" s="36">
        <v>330.91</v>
      </c>
      <c r="CD7" s="36">
        <v>345.82</v>
      </c>
      <c r="CE7" s="36">
        <v>291.83</v>
      </c>
      <c r="CF7" s="36">
        <v>306.49</v>
      </c>
      <c r="CG7" s="36">
        <v>878.73</v>
      </c>
      <c r="CH7" s="36">
        <v>501.18</v>
      </c>
      <c r="CI7" s="36">
        <v>376.61</v>
      </c>
      <c r="CJ7" s="36">
        <v>476.46</v>
      </c>
      <c r="CK7" s="36">
        <v>52.48</v>
      </c>
      <c r="CL7" s="36">
        <v>48.99</v>
      </c>
      <c r="CM7" s="36">
        <v>50.23</v>
      </c>
      <c r="CN7" s="36">
        <v>72.3</v>
      </c>
      <c r="CO7" s="36">
        <v>69.2</v>
      </c>
      <c r="CP7" s="36">
        <v>57.95</v>
      </c>
      <c r="CQ7" s="36">
        <v>58.25</v>
      </c>
      <c r="CR7" s="36">
        <v>57.17</v>
      </c>
      <c r="CS7" s="36">
        <v>57.55</v>
      </c>
      <c r="CT7" s="36">
        <v>57.43</v>
      </c>
      <c r="CU7" s="36">
        <v>58.19</v>
      </c>
      <c r="CV7" s="36">
        <v>69.13</v>
      </c>
      <c r="CW7" s="36">
        <v>69.89</v>
      </c>
      <c r="CX7" s="36">
        <v>69.92</v>
      </c>
      <c r="CY7" s="36">
        <v>69.7</v>
      </c>
      <c r="CZ7" s="36">
        <v>68.510000000000005</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田名部　直仁</cp:lastModifiedBy>
  <cp:lastPrinted>2016-02-17T01:25:03Z</cp:lastPrinted>
  <dcterms:created xsi:type="dcterms:W3CDTF">2016-01-18T04:59:28Z</dcterms:created>
  <dcterms:modified xsi:type="dcterms:W3CDTF">2016-02-17T01:25:30Z</dcterms:modified>
  <cp:category/>
</cp:coreProperties>
</file>