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4050" yWindow="705" windowWidth="140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P10" i="4" s="1"/>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<sst xmlns="http://schemas.openxmlformats.org/spreadsheetml/2006/main" count="221" uniqueCount="111">
  <si>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</si>
  <si>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</si>
  <si>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</si>
  <si>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</si>
  <si>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</si>
  <si>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</si>
  <si>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</si>
  <si>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</si>
  <si>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</si>
  <si>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</si>
  <si>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</si>
  <si>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</si>
  <si>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</si>
  <si>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</si>
  <si>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</si>
  <si>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</si>
  <si>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</si>
  <si>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</si>
  <si>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</si>
  <si>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</si>
  <si>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</si>
  <si>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</si>
  <si>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</si>
  <si>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</si>
  <si>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</si>
  <si>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</si>
  <si>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</si>
  <si>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</si>
  <si>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</si>
  <si>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</si>
  <si>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</si>
  <si>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</si>
  <si>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</si>
  <si>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</si>
  <si>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</si>
  <si>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</si>
  <si>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</si>
  <si>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</si>
  <si>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</si>
  <si>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</si>
  <si>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</si>
  <si>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</si>
  <si>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</si>
  <si>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</si>
  <si>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</si>
  <si>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</si>
  <si>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</si>
  <si>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</si>
  <si>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</si>
  <si>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</si>
  <si>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</si>
  <si>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</si>
  <si>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</si>
  <si>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</si>
  <si>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</si>
  <si>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</si>
  <si>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</si>
  <si>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</si>
  <si>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</si>
  <si>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</si>
  <si>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</si>
  <si>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</si>
  <si>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</si>
  <si>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</si>
  <si>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</si>
  <si>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</si>
  <si>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</si>
  <si>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</si>
  <si>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</si>
  <si>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</si>
  <si>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</si>
  <si>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</si>
  <si>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</si>
  <si>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</si>
  <si>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</si>
  <si>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</si>
  <si>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</si>
  <si>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</si>
  <si>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</si>
  <si>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</si>
  <si>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</si>
  <si>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</si>
  <si>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</si>
  <si>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</si>
  <si>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</si>
  <si>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</si>
  <si>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</si>
  <si>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</si>
  <si>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</si>
  <si>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</si>
  <si>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</si>
  <si>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</si>
  <si>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</si>
  <si>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</si>
  <si>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</si>
  <si>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</si>
  <si>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東通村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</si>
  <si>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</si>
  <si>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</si>
  <si>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</si>
  <si>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</si>
  <si>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</si>
  <si>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</si>
  <si>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</si>
  <si>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</si>
  <si>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</si>
  <si>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</si>
  <si>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</si>
  <si>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最初に事業整備した地区では既に供用開始から１２年が経過し、各機器等の老朽化が進んで毎年度の修繕費用等が嵩んでいる状況で、平成３０年から補助事業等を利用し順次改善する予定です。</t>
    <rPh sb="1" eb="3">
      <t>サイショ</t>
    </rPh>
    <rPh sb="4" eb="6">
      <t>ジギョウ</t>
    </rPh>
    <rPh sb="6" eb="8">
      <t>セイビ</t>
    </rPh>
    <rPh sb="10" eb="12">
      <t>チク</t>
    </rPh>
    <rPh sb="14" eb="15">
      <t>スデ</t>
    </rPh>
    <rPh sb="16" eb="18">
      <t>キョウヨウ</t>
    </rPh>
    <rPh sb="18" eb="20">
      <t>カイシ</t>
    </rPh>
    <rPh sb="24" eb="25">
      <t>ネン</t>
    </rPh>
    <rPh sb="26" eb="28">
      <t>ケイカ</t>
    </rPh>
    <rPh sb="30" eb="33">
      <t>カクキキ</t>
    </rPh>
    <rPh sb="33" eb="34">
      <t>トウ</t>
    </rPh>
    <rPh sb="35" eb="38">
      <t>ロウキュウカ</t>
    </rPh>
    <rPh sb="39" eb="40">
      <t>スス</t>
    </rPh>
    <rPh sb="42" eb="45">
      <t>マイネンド</t>
    </rPh>
    <rPh sb="46" eb="48">
      <t>シュウゼン</t>
    </rPh>
    <rPh sb="48" eb="50">
      <t>ヒヨウ</t>
    </rPh>
    <rPh sb="50" eb="51">
      <t>トウ</t>
    </rPh>
    <rPh sb="52" eb="53">
      <t>カサ</t>
    </rPh>
    <rPh sb="57" eb="59">
      <t>ジョウキョウ</t>
    </rPh>
    <rPh sb="61" eb="63">
      <t>ヘイセイ</t>
    </rPh>
    <rPh sb="65" eb="66">
      <t>ネン</t>
    </rPh>
    <rPh sb="68" eb="70">
      <t>ホジョ</t>
    </rPh>
    <rPh sb="70" eb="72">
      <t>ジギョウ</t>
    </rPh>
    <rPh sb="72" eb="73">
      <t>トウ</t>
    </rPh>
    <rPh sb="74" eb="76">
      <t>リヨウ</t>
    </rPh>
    <rPh sb="77" eb="79">
      <t>ジュンジ</t>
    </rPh>
    <rPh sb="79" eb="81">
      <t>カイゼン</t>
    </rPh>
    <rPh sb="83" eb="85">
      <t>ヨテイ</t>
    </rPh>
    <phoneticPr fontId="4"/>
  </si>
  <si>
    <t>　最初に事業整備した地区では既に供用開始から１３年が経過し、各機器等の老朽化が進んで毎年度の修繕費用等が嵩んでいる状況で、平成３０年から補助事業等を利用し順次改善する予定です。</t>
    <rPh sb="1" eb="3">
      <t>サイショ</t>
    </rPh>
    <rPh sb="4" eb="6">
      <t>ジギョウ</t>
    </rPh>
    <rPh sb="6" eb="8">
      <t>セイビ</t>
    </rPh>
    <rPh sb="10" eb="12">
      <t>チク</t>
    </rPh>
    <rPh sb="14" eb="15">
      <t>スデ</t>
    </rPh>
    <rPh sb="16" eb="18">
      <t>キョウヨウ</t>
    </rPh>
    <rPh sb="18" eb="20">
      <t>カイシ</t>
    </rPh>
    <rPh sb="24" eb="25">
      <t>ネン</t>
    </rPh>
    <rPh sb="26" eb="28">
      <t>ケイカ</t>
    </rPh>
    <rPh sb="30" eb="33">
      <t>カクキキ</t>
    </rPh>
    <rPh sb="33" eb="34">
      <t>トウ</t>
    </rPh>
    <rPh sb="35" eb="38">
      <t>ロウキュウカ</t>
    </rPh>
    <rPh sb="39" eb="40">
      <t>スス</t>
    </rPh>
    <rPh sb="42" eb="45">
      <t>マイネンド</t>
    </rPh>
    <rPh sb="46" eb="48">
      <t>シュウゼン</t>
    </rPh>
    <rPh sb="48" eb="50">
      <t>ヒヨウ</t>
    </rPh>
    <rPh sb="50" eb="51">
      <t>トウ</t>
    </rPh>
    <rPh sb="52" eb="53">
      <t>カサ</t>
    </rPh>
    <rPh sb="57" eb="59">
      <t>ジョウキョウ</t>
    </rPh>
    <rPh sb="61" eb="63">
      <t>ヘイセイ</t>
    </rPh>
    <rPh sb="65" eb="66">
      <t>ネン</t>
    </rPh>
    <rPh sb="68" eb="70">
      <t>ホジョ</t>
    </rPh>
    <rPh sb="70" eb="72">
      <t>ジギョウ</t>
    </rPh>
    <rPh sb="72" eb="73">
      <t>トウ</t>
    </rPh>
    <rPh sb="74" eb="76">
      <t>リヨウ</t>
    </rPh>
    <rPh sb="77" eb="79">
      <t>ジュンジ</t>
    </rPh>
    <rPh sb="79" eb="81">
      <t>カイゼン</t>
    </rPh>
    <rPh sb="83" eb="85">
      <t>ヨテイ</t>
    </rPh>
    <phoneticPr fontId="4"/>
  </si>
  <si>
    <t>　収益的収支比率・経費回収率・汚水処理原価・施設利用率において、数値が低くなっているが未整備の認可区域があるため当初見込みの５９％の接続率となっている。今後、速やかに未整備の計画認可地区の整備をし経営の健全化に向けていかなければならない。　　　　　　　　　　　　　　　　　　　　　
　しかしながら、村の財政が逼迫している中での事業であるため、計画を再考し効率的な事業促進を図っていくものであります。　　　　　　　　　　
　更に、利用料の適正な額を見極め検討し村民の経済的負担を考慮しながら、計画的に利用料の額を定めなければならない。又、水洗化の普及を促進し利用率の向上を目指し経費回収率を高めていくものであります。</t>
    <rPh sb="1" eb="3">
      <t>シュウエキ</t>
    </rPh>
    <rPh sb="3" eb="4">
      <t>テキ</t>
    </rPh>
    <rPh sb="4" eb="6">
      <t>シュウシ</t>
    </rPh>
    <rPh sb="6" eb="8">
      <t>ヒリツ</t>
    </rPh>
    <rPh sb="9" eb="11">
      <t>ケイヒ</t>
    </rPh>
    <rPh sb="11" eb="13">
      <t>カイシュウ</t>
    </rPh>
    <rPh sb="13" eb="14">
      <t>リツ</t>
    </rPh>
    <rPh sb="15" eb="17">
      <t>オスイ</t>
    </rPh>
    <rPh sb="17" eb="19">
      <t>ショリ</t>
    </rPh>
    <rPh sb="19" eb="21">
      <t>ゲンカ</t>
    </rPh>
    <rPh sb="22" eb="24">
      <t>シセツ</t>
    </rPh>
    <rPh sb="24" eb="27">
      <t>リヨウリツ</t>
    </rPh>
    <rPh sb="32" eb="34">
      <t>スウチ</t>
    </rPh>
    <rPh sb="35" eb="36">
      <t>ヒク</t>
    </rPh>
    <rPh sb="43" eb="46">
      <t>ミセイビ</t>
    </rPh>
    <rPh sb="47" eb="49">
      <t>ニンカ</t>
    </rPh>
    <rPh sb="49" eb="51">
      <t>クイキ</t>
    </rPh>
    <rPh sb="56" eb="58">
      <t>トウショ</t>
    </rPh>
    <rPh sb="58" eb="60">
      <t>ミコ</t>
    </rPh>
    <rPh sb="66" eb="68">
      <t>セツゾク</t>
    </rPh>
    <rPh sb="68" eb="69">
      <t>リツ</t>
    </rPh>
    <rPh sb="76" eb="78">
      <t>コンゴ</t>
    </rPh>
    <rPh sb="79" eb="80">
      <t>スミ</t>
    </rPh>
    <rPh sb="83" eb="86">
      <t>ミセイビ</t>
    </rPh>
    <rPh sb="87" eb="89">
      <t>ケイカク</t>
    </rPh>
    <rPh sb="89" eb="91">
      <t>ニンカ</t>
    </rPh>
    <rPh sb="91" eb="93">
      <t>チク</t>
    </rPh>
    <rPh sb="94" eb="96">
      <t>セイビ</t>
    </rPh>
    <rPh sb="98" eb="100">
      <t>ケイエイ</t>
    </rPh>
    <rPh sb="101" eb="104">
      <t>ケンゼンカ</t>
    </rPh>
    <rPh sb="105" eb="106">
      <t>ム</t>
    </rPh>
    <rPh sb="149" eb="150">
      <t>ムラ</t>
    </rPh>
    <rPh sb="151" eb="153">
      <t>ザイセイ</t>
    </rPh>
    <rPh sb="154" eb="156">
      <t>ヒッパク</t>
    </rPh>
    <rPh sb="160" eb="161">
      <t>ナカ</t>
    </rPh>
    <rPh sb="163" eb="165">
      <t>ジギョウ</t>
    </rPh>
    <rPh sb="171" eb="173">
      <t>ケイカク</t>
    </rPh>
    <rPh sb="174" eb="176">
      <t>サイコウ</t>
    </rPh>
    <rPh sb="177" eb="180">
      <t>コウリツテキ</t>
    </rPh>
    <rPh sb="181" eb="183">
      <t>ジギョウ</t>
    </rPh>
    <rPh sb="183" eb="185">
      <t>ソクシン</t>
    </rPh>
    <rPh sb="186" eb="187">
      <t>ハカ</t>
    </rPh>
    <rPh sb="218" eb="220">
      <t>テキセイ</t>
    </rPh>
    <rPh sb="221" eb="222">
      <t>ガク</t>
    </rPh>
    <rPh sb="223" eb="225">
      <t>ミキワ</t>
    </rPh>
    <rPh sb="226" eb="228">
      <t>ケントウ</t>
    </rPh>
    <rPh sb="229" eb="231">
      <t>ソンミン</t>
    </rPh>
    <rPh sb="232" eb="235">
      <t>ケイザイテキ</t>
    </rPh>
    <rPh sb="235" eb="237">
      <t>フタン</t>
    </rPh>
    <rPh sb="238" eb="240">
      <t>コウリョ</t>
    </rPh>
    <rPh sb="245" eb="248">
      <t>ケイカクテキ</t>
    </rPh>
    <rPh sb="249" eb="252">
      <t>リヨウリョウ</t>
    </rPh>
    <rPh sb="253" eb="254">
      <t>ガク</t>
    </rPh>
    <rPh sb="255" eb="256">
      <t>サダ</t>
    </rPh>
    <rPh sb="266" eb="267">
      <t>マタ</t>
    </rPh>
    <rPh sb="268" eb="271">
      <t>スイセンカ</t>
    </rPh>
    <rPh sb="272" eb="274">
      <t>フキュウ</t>
    </rPh>
    <rPh sb="275" eb="277">
      <t>ソクシン</t>
    </rPh>
    <rPh sb="278" eb="281">
      <t>リヨウリツ</t>
    </rPh>
    <rPh sb="282" eb="284">
      <t>コウジョウ</t>
    </rPh>
    <rPh sb="285" eb="287">
      <t>メザ</t>
    </rPh>
    <rPh sb="288" eb="290">
      <t>ケイヒ</t>
    </rPh>
    <rPh sb="290" eb="292">
      <t>カイシュウ</t>
    </rPh>
    <rPh sb="292" eb="293">
      <t>リツ</t>
    </rPh>
    <rPh sb="294" eb="295">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</si>
</sst>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002240"/>
        <c:axId val="770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77002240"/>
        <c:axId val="77004160"/>
      </c:lineChart>
      <c:dateAx>
        <c:axId val="77002240"/>
        <c:scaling>
          <c:orientation val="minMax"/>
        </c:scaling>
        <c:delete val="1"/>
        <c:axPos val="b"/>
        <c:numFmt formatCode="ge" sourceLinked="1"/>
        <c:majorTickMark val="none"/>
        <c:minorTickMark val="none"/>
        <c:tickLblPos val="none"/>
        <c:crossAx val="77004160"/>
        <c:crosses val="autoZero"/>
        <c:auto val="1"/>
        <c:lblOffset val="100"/>
        <c:baseTimeUnit val="years"/>
      </c:dateAx>
      <c:valAx>
        <c:axId val="770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33.869999999999997</c:v>
                </c:pt>
                <c:pt idx="1">
                  <c:v>37.26</c:v>
                </c:pt>
                <c:pt idx="2">
                  <c:v>40.32</c:v>
                </c:pt>
                <c:pt idx="3">
                  <c:v>44.03</c:v>
                </c:pt>
                <c:pt idx="4">
                  <c:v>42.58</c:v>
                </c:pt>
              </c:numCache>
            </c:numRef>
          </c:val>
        </c:ser>
        <c:dLbls>
          <c:showLegendKey val="0"/>
          <c:showVal val="0"/>
          <c:showCatName val="0"/>
          <c:showSerName val="0"/>
          <c:showPercent val="0"/>
          <c:showBubbleSize val="0"/>
        </c:dLbls>
        <c:gapWidth val="150"/>
        <c:axId val="89729280"/>
        <c:axId val="897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89729280"/>
        <c:axId val="89764224"/>
      </c:lineChart>
      <c:dateAx>
        <c:axId val="89729280"/>
        <c:scaling>
          <c:orientation val="minMax"/>
        </c:scaling>
        <c:delete val="1"/>
        <c:axPos val="b"/>
        <c:numFmt formatCode="ge" sourceLinked="1"/>
        <c:majorTickMark val="none"/>
        <c:minorTickMark val="none"/>
        <c:tickLblPos val="none"/>
        <c:crossAx val="89764224"/>
        <c:crosses val="autoZero"/>
        <c:auto val="1"/>
        <c:lblOffset val="100"/>
        <c:baseTimeUnit val="years"/>
      </c:dateAx>
      <c:valAx>
        <c:axId val="897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82.84</c:v>
                </c:pt>
                <c:pt idx="1">
                  <c:v>83.86</c:v>
                </c:pt>
                <c:pt idx="2">
                  <c:v>86.49</c:v>
                </c:pt>
                <c:pt idx="3">
                  <c:v>87.7</c:v>
                </c:pt>
                <c:pt idx="4">
                  <c:v>89.15</c:v>
                </c:pt>
              </c:numCache>
            </c:numRef>
          </c:val>
        </c:ser>
        <c:dLbls>
          <c:showLegendKey val="0"/>
          <c:showVal val="0"/>
          <c:showCatName val="0"/>
          <c:showSerName val="0"/>
          <c:showPercent val="0"/>
          <c:showBubbleSize val="0"/>
        </c:dLbls>
        <c:gapWidth val="150"/>
        <c:axId val="90060288"/>
        <c:axId val="900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90060288"/>
        <c:axId val="90062208"/>
      </c:lineChart>
      <c:dateAx>
        <c:axId val="90060288"/>
        <c:scaling>
          <c:orientation val="minMax"/>
        </c:scaling>
        <c:delete val="1"/>
        <c:axPos val="b"/>
        <c:numFmt formatCode="ge" sourceLinked="1"/>
        <c:majorTickMark val="none"/>
        <c:minorTickMark val="none"/>
        <c:tickLblPos val="none"/>
        <c:crossAx val="90062208"/>
        <c:crosses val="autoZero"/>
        <c:auto val="1"/>
        <c:lblOffset val="100"/>
        <c:baseTimeUnit val="years"/>
      </c:dateAx>
      <c:valAx>
        <c:axId val="900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77.239999999999995</c:v>
                </c:pt>
                <c:pt idx="1">
                  <c:v>83.97</c:v>
                </c:pt>
                <c:pt idx="2">
                  <c:v>81.599999999999994</c:v>
                </c:pt>
                <c:pt idx="3">
                  <c:v>81.44</c:v>
                </c:pt>
                <c:pt idx="4">
                  <c:v>81.16</c:v>
                </c:pt>
              </c:numCache>
            </c:numRef>
          </c:val>
        </c:ser>
        <c:dLbls>
          <c:showLegendKey val="0"/>
          <c:showVal val="0"/>
          <c:showCatName val="0"/>
          <c:showSerName val="0"/>
          <c:showPercent val="0"/>
          <c:showBubbleSize val="0"/>
        </c:dLbls>
        <c:gapWidth val="150"/>
        <c:axId val="77055104"/>
        <c:axId val="770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055104"/>
        <c:axId val="77057024"/>
      </c:lineChart>
      <c:dateAx>
        <c:axId val="77055104"/>
        <c:scaling>
          <c:orientation val="minMax"/>
        </c:scaling>
        <c:delete val="1"/>
        <c:axPos val="b"/>
        <c:numFmt formatCode="ge" sourceLinked="1"/>
        <c:majorTickMark val="none"/>
        <c:minorTickMark val="none"/>
        <c:tickLblPos val="none"/>
        <c:crossAx val="77057024"/>
        <c:crosses val="autoZero"/>
        <c:auto val="1"/>
        <c:lblOffset val="100"/>
        <c:baseTimeUnit val="years"/>
      </c:dateAx>
      <c:valAx>
        <c:axId val="770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127296"/>
        <c:axId val="791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127296"/>
        <c:axId val="79129216"/>
      </c:lineChart>
      <c:dateAx>
        <c:axId val="79127296"/>
        <c:scaling>
          <c:orientation val="minMax"/>
        </c:scaling>
        <c:delete val="1"/>
        <c:axPos val="b"/>
        <c:numFmt formatCode="ge" sourceLinked="1"/>
        <c:majorTickMark val="none"/>
        <c:minorTickMark val="none"/>
        <c:tickLblPos val="none"/>
        <c:crossAx val="79129216"/>
        <c:crosses val="autoZero"/>
        <c:auto val="1"/>
        <c:lblOffset val="100"/>
        <c:baseTimeUnit val="years"/>
      </c:dateAx>
      <c:valAx>
        <c:axId val="791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163776"/>
        <c:axId val="791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163776"/>
        <c:axId val="79165696"/>
      </c:lineChart>
      <c:dateAx>
        <c:axId val="79163776"/>
        <c:scaling>
          <c:orientation val="minMax"/>
        </c:scaling>
        <c:delete val="1"/>
        <c:axPos val="b"/>
        <c:numFmt formatCode="ge" sourceLinked="1"/>
        <c:majorTickMark val="none"/>
        <c:minorTickMark val="none"/>
        <c:tickLblPos val="none"/>
        <c:crossAx val="79165696"/>
        <c:crosses val="autoZero"/>
        <c:auto val="1"/>
        <c:lblOffset val="100"/>
        <c:baseTimeUnit val="years"/>
      </c:dateAx>
      <c:valAx>
        <c:axId val="791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840960"/>
        <c:axId val="808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840960"/>
        <c:axId val="80855424"/>
      </c:lineChart>
      <c:dateAx>
        <c:axId val="80840960"/>
        <c:scaling>
          <c:orientation val="minMax"/>
        </c:scaling>
        <c:delete val="1"/>
        <c:axPos val="b"/>
        <c:numFmt formatCode="ge" sourceLinked="1"/>
        <c:majorTickMark val="none"/>
        <c:minorTickMark val="none"/>
        <c:tickLblPos val="none"/>
        <c:crossAx val="80855424"/>
        <c:crosses val="autoZero"/>
        <c:auto val="1"/>
        <c:lblOffset val="100"/>
        <c:baseTimeUnit val="years"/>
      </c:dateAx>
      <c:valAx>
        <c:axId val="808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885632"/>
        <c:axId val="808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885632"/>
        <c:axId val="80896000"/>
      </c:lineChart>
      <c:dateAx>
        <c:axId val="80885632"/>
        <c:scaling>
          <c:orientation val="minMax"/>
        </c:scaling>
        <c:delete val="1"/>
        <c:axPos val="b"/>
        <c:numFmt formatCode="ge" sourceLinked="1"/>
        <c:majorTickMark val="none"/>
        <c:minorTickMark val="none"/>
        <c:tickLblPos val="none"/>
        <c:crossAx val="80896000"/>
        <c:crosses val="autoZero"/>
        <c:auto val="1"/>
        <c:lblOffset val="100"/>
        <c:baseTimeUnit val="years"/>
      </c:dateAx>
      <c:valAx>
        <c:axId val="808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926208"/>
        <c:axId val="809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80926208"/>
        <c:axId val="80928128"/>
      </c:lineChart>
      <c:dateAx>
        <c:axId val="80926208"/>
        <c:scaling>
          <c:orientation val="minMax"/>
        </c:scaling>
        <c:delete val="1"/>
        <c:axPos val="b"/>
        <c:numFmt formatCode="ge" sourceLinked="1"/>
        <c:majorTickMark val="none"/>
        <c:minorTickMark val="none"/>
        <c:tickLblPos val="none"/>
        <c:crossAx val="80928128"/>
        <c:crosses val="autoZero"/>
        <c:auto val="1"/>
        <c:lblOffset val="100"/>
        <c:baseTimeUnit val="years"/>
      </c:dateAx>
      <c:valAx>
        <c:axId val="809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40.67</c:v>
                </c:pt>
                <c:pt idx="1">
                  <c:v>38.19</c:v>
                </c:pt>
                <c:pt idx="2">
                  <c:v>48.89</c:v>
                </c:pt>
                <c:pt idx="3">
                  <c:v>49.95</c:v>
                </c:pt>
                <c:pt idx="4">
                  <c:v>49.25</c:v>
                </c:pt>
              </c:numCache>
            </c:numRef>
          </c:val>
        </c:ser>
        <c:dLbls>
          <c:showLegendKey val="0"/>
          <c:showVal val="0"/>
          <c:showCatName val="0"/>
          <c:showSerName val="0"/>
          <c:showPercent val="0"/>
          <c:showBubbleSize val="0"/>
        </c:dLbls>
        <c:gapWidth val="150"/>
        <c:axId val="89609344"/>
        <c:axId val="896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89609344"/>
        <c:axId val="89611264"/>
      </c:lineChart>
      <c:dateAx>
        <c:axId val="89609344"/>
        <c:scaling>
          <c:orientation val="minMax"/>
        </c:scaling>
        <c:delete val="1"/>
        <c:axPos val="b"/>
        <c:numFmt formatCode="ge" sourceLinked="1"/>
        <c:majorTickMark val="none"/>
        <c:minorTickMark val="none"/>
        <c:tickLblPos val="none"/>
        <c:crossAx val="89611264"/>
        <c:crosses val="autoZero"/>
        <c:auto val="1"/>
        <c:lblOffset val="100"/>
        <c:baseTimeUnit val="years"/>
      </c:dateAx>
      <c:valAx>
        <c:axId val="896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443.54</c:v>
                </c:pt>
                <c:pt idx="1">
                  <c:v>454.49</c:v>
                </c:pt>
                <c:pt idx="2">
                  <c:v>357.88</c:v>
                </c:pt>
                <c:pt idx="3">
                  <c:v>344.58</c:v>
                </c:pt>
                <c:pt idx="4">
                  <c:v>358.82</c:v>
                </c:pt>
              </c:numCache>
            </c:numRef>
          </c:val>
        </c:ser>
        <c:dLbls>
          <c:showLegendKey val="0"/>
          <c:showVal val="0"/>
          <c:showCatName val="0"/>
          <c:showSerName val="0"/>
          <c:showPercent val="0"/>
          <c:showBubbleSize val="0"/>
        </c:dLbls>
        <c:gapWidth val="150"/>
        <c:axId val="89635456"/>
        <c:axId val="896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89635456"/>
        <c:axId val="89641728"/>
      </c:lineChart>
      <c:dateAx>
        <c:axId val="89635456"/>
        <c:scaling>
          <c:orientation val="minMax"/>
        </c:scaling>
        <c:delete val="1"/>
        <c:axPos val="b"/>
        <c:numFmt formatCode="ge" sourceLinked="1"/>
        <c:majorTickMark val="none"/>
        <c:minorTickMark val="none"/>
        <c:tickLblPos val="none"/>
        <c:crossAx val="89641728"/>
        <c:crosses val="autoZero"/>
        <c:auto val="1"/>
        <c:lblOffset val="100"/>
        <c:baseTimeUnit val="years"/>
      </c:dateAx>
      <c:valAx>
        <c:axId val="896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東通村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6978</v>
      </c>
      <c r="AM8" s="64"/>
      <c r="AN8" s="64"/>
      <c r="AO8" s="64"/>
      <c r="AP8" s="64"/>
      <c r="AQ8" s="64"/>
      <c r="AR8" s="64"/>
      <c r="AS8" s="64"/>
      <c r="AT8" s="63">
        <f>データ!S6</f>
        <v>295.27</v>
      </c>
      <c r="AU8" s="63"/>
      <c r="AV8" s="63"/>
      <c r="AW8" s="63"/>
      <c r="AX8" s="63"/>
      <c r="AY8" s="63"/>
      <c r="AZ8" s="63"/>
      <c r="BA8" s="63"/>
      <c r="BB8" s="63">
        <f>データ!T6</f>
        <v>23.63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8.1</v>
      </c>
      <c r="Q10" s="63"/>
      <c r="R10" s="63"/>
      <c r="S10" s="63"/>
      <c r="T10" s="63"/>
      <c r="U10" s="63"/>
      <c r="V10" s="63"/>
      <c r="W10" s="63">
        <f>データ!P6</f>
        <v>94.92</v>
      </c>
      <c r="X10" s="63"/>
      <c r="Y10" s="63"/>
      <c r="Z10" s="63"/>
      <c r="AA10" s="63"/>
      <c r="AB10" s="63"/>
      <c r="AC10" s="63"/>
      <c r="AD10" s="64">
        <f>データ!Q6</f>
        <v>2940</v>
      </c>
      <c r="AE10" s="64"/>
      <c r="AF10" s="64"/>
      <c r="AG10" s="64"/>
      <c r="AH10" s="64"/>
      <c r="AI10" s="64"/>
      <c r="AJ10" s="64"/>
      <c r="AK10" s="2"/>
      <c r="AL10" s="64">
        <f>データ!U6</f>
        <v>562</v>
      </c>
      <c r="AM10" s="64"/>
      <c r="AN10" s="64"/>
      <c r="AO10" s="64"/>
      <c r="AP10" s="64"/>
      <c r="AQ10" s="64"/>
      <c r="AR10" s="64"/>
      <c r="AS10" s="64"/>
      <c r="AT10" s="63">
        <f>データ!V6</f>
        <v>0.69</v>
      </c>
      <c r="AU10" s="63"/>
      <c r="AV10" s="63"/>
      <c r="AW10" s="63"/>
      <c r="AX10" s="63"/>
      <c r="AY10" s="63"/>
      <c r="AZ10" s="63"/>
      <c r="BA10" s="63"/>
      <c r="BB10" s="63">
        <f>データ!W6</f>
        <v>814.49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24244</v>
      </c>
      <c r="D6" s="31">
        <f t="shared" si="3"/>
        <v>47</v>
      </c>
      <c r="E6" s="31">
        <f t="shared" si="3"/>
        <v>17</v>
      </c>
      <c r="F6" s="31">
        <f t="shared" si="3"/>
        <v>4</v>
      </c>
      <c r="G6" s="31">
        <f t="shared" si="3"/>
        <v>0</v>
      </c>
      <c r="H6" s="31" t="str">
        <f t="shared" si="3"/>
        <v>青森県　東通村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8.1</v>
      </c>
      <c r="P6" s="32">
        <f t="shared" si="3"/>
        <v>94.92</v>
      </c>
      <c r="Q6" s="32">
        <f t="shared" si="3"/>
        <v>2940</v>
      </c>
      <c r="R6" s="32">
        <f t="shared" si="3"/>
        <v>6978</v>
      </c>
      <c r="S6" s="32">
        <f t="shared" si="3"/>
        <v>295.27</v>
      </c>
      <c r="T6" s="32">
        <f t="shared" si="3"/>
        <v>23.63</v>
      </c>
      <c r="U6" s="32">
        <f t="shared" si="3"/>
        <v>562</v>
      </c>
      <c r="V6" s="32">
        <f t="shared" si="3"/>
        <v>0.69</v>
      </c>
      <c r="W6" s="32">
        <f t="shared" si="3"/>
        <v>814.49</v>
      </c>
      <c r="X6" s="33">
        <f>IF(X7="",NA(),X7)</f>
        <v>77.239999999999995</v>
      </c>
      <c r="Y6" s="33">
        <f t="shared" ref="Y6:AG6" si="4">IF(Y7="",NA(),Y7)</f>
        <v>83.97</v>
      </c>
      <c r="Z6" s="33">
        <f t="shared" si="4"/>
        <v>81.599999999999994</v>
      </c>
      <c r="AA6" s="33">
        <f t="shared" si="4"/>
        <v>81.44</v>
      </c>
      <c r="AB6" s="33">
        <f t="shared" si="4"/>
        <v>81.16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40.67</v>
      </c>
      <c r="BQ6" s="33">
        <f t="shared" ref="BQ6:BY6" si="8">IF(BQ7="",NA(),BQ7)</f>
        <v>38.19</v>
      </c>
      <c r="BR6" s="33">
        <f t="shared" si="8"/>
        <v>48.89</v>
      </c>
      <c r="BS6" s="33">
        <f t="shared" si="8"/>
        <v>49.95</v>
      </c>
      <c r="BT6" s="33">
        <f t="shared" si="8"/>
        <v>49.25</v>
      </c>
      <c r="BU6" s="33">
        <f t="shared" si="8"/>
        <v>55.15</v>
      </c>
      <c r="BV6" s="33">
        <f t="shared" si="8"/>
        <v>52.89</v>
      </c>
      <c r="BW6" s="33">
        <f t="shared" si="8"/>
        <v>51.73</v>
      </c>
      <c r="BX6" s="33">
        <f t="shared" si="8"/>
        <v>53.01</v>
      </c>
      <c r="BY6" s="33">
        <f t="shared" si="8"/>
        <v>50.54</v>
      </c>
      <c r="BZ6" s="32" t="str">
        <f>IF(BZ7="","",IF(BZ7="-","【-】","【"&amp;SUBSTITUTE(TEXT(BZ7,"#,##0.00"),"-","△")&amp;"】"))</f>
        <v>【63.50】</v>
      </c>
      <c r="CA6" s="33">
        <f>IF(CA7="",NA(),CA7)</f>
        <v>443.54</v>
      </c>
      <c r="CB6" s="33">
        <f t="shared" ref="CB6:CJ6" si="9">IF(CB7="",NA(),CB7)</f>
        <v>454.49</v>
      </c>
      <c r="CC6" s="33">
        <f t="shared" si="9"/>
        <v>357.88</v>
      </c>
      <c r="CD6" s="33">
        <f t="shared" si="9"/>
        <v>344.58</v>
      </c>
      <c r="CE6" s="33">
        <f t="shared" si="9"/>
        <v>358.82</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33.869999999999997</v>
      </c>
      <c r="CM6" s="33">
        <f t="shared" ref="CM6:CU6" si="10">IF(CM7="",NA(),CM7)</f>
        <v>37.26</v>
      </c>
      <c r="CN6" s="33">
        <f t="shared" si="10"/>
        <v>40.32</v>
      </c>
      <c r="CO6" s="33">
        <f t="shared" si="10"/>
        <v>44.03</v>
      </c>
      <c r="CP6" s="33">
        <f t="shared" si="10"/>
        <v>42.58</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82.84</v>
      </c>
      <c r="CX6" s="33">
        <f t="shared" ref="CX6:DF6" si="11">IF(CX7="",NA(),CX7)</f>
        <v>83.86</v>
      </c>
      <c r="CY6" s="33">
        <f t="shared" si="11"/>
        <v>86.49</v>
      </c>
      <c r="CZ6" s="33">
        <f t="shared" si="11"/>
        <v>87.7</v>
      </c>
      <c r="DA6" s="33">
        <f t="shared" si="11"/>
        <v>89.15</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24244</v>
      </c>
      <c r="D7" s="35">
        <v>47</v>
      </c>
      <c r="E7" s="35">
        <v>17</v>
      </c>
      <c r="F7" s="35">
        <v>4</v>
      </c>
      <c r="G7" s="35">
        <v>0</v>
      </c>
      <c r="H7" s="35" t="s">
        <v>96</v>
      </c>
      <c r="I7" s="35" t="s">
        <v>97</v>
      </c>
      <c r="J7" s="35" t="s">
        <v>98</v>
      </c>
      <c r="K7" s="35" t="s">
        <v>99</v>
      </c>
      <c r="L7" s="35" t="s">
        <v>100</v>
      </c>
      <c r="M7" s="36" t="s">
        <v>101</v>
      </c>
      <c r="N7" s="36" t="s">
        <v>102</v>
      </c>
      <c r="O7" s="36">
        <v>8.1</v>
      </c>
      <c r="P7" s="36">
        <v>94.92</v>
      </c>
      <c r="Q7" s="36">
        <v>2940</v>
      </c>
      <c r="R7" s="36">
        <v>6978</v>
      </c>
      <c r="S7" s="36">
        <v>295.27</v>
      </c>
      <c r="T7" s="36">
        <v>23.63</v>
      </c>
      <c r="U7" s="36">
        <v>562</v>
      </c>
      <c r="V7" s="36">
        <v>0.69</v>
      </c>
      <c r="W7" s="36">
        <v>814.49</v>
      </c>
      <c r="X7" s="36">
        <v>77.239999999999995</v>
      </c>
      <c r="Y7" s="36">
        <v>83.97</v>
      </c>
      <c r="Z7" s="36">
        <v>81.599999999999994</v>
      </c>
      <c r="AA7" s="36">
        <v>81.44</v>
      </c>
      <c r="AB7" s="36">
        <v>81.16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40.67</v>
      </c>
      <c r="BQ7" s="36">
        <v>38.19</v>
      </c>
      <c r="BR7" s="36">
        <v>48.89</v>
      </c>
      <c r="BS7" s="36">
        <v>49.95</v>
      </c>
      <c r="BT7" s="36">
        <v>49.25</v>
      </c>
      <c r="BU7" s="36">
        <v>55.15</v>
      </c>
      <c r="BV7" s="36">
        <v>52.89</v>
      </c>
      <c r="BW7" s="36">
        <v>51.73</v>
      </c>
      <c r="BX7" s="36">
        <v>53.01</v>
      </c>
      <c r="BY7" s="36">
        <v>50.54</v>
      </c>
      <c r="BZ7" s="36">
        <v>63.5</v>
      </c>
      <c r="CA7" s="36">
        <v>443.54</v>
      </c>
      <c r="CB7" s="36">
        <v>454.49</v>
      </c>
      <c r="CC7" s="36">
        <v>357.88</v>
      </c>
      <c r="CD7" s="36">
        <v>344.58</v>
      </c>
      <c r="CE7" s="36">
        <v>358.82</v>
      </c>
      <c r="CF7" s="36">
        <v>283.05</v>
      </c>
      <c r="CG7" s="36">
        <v>300.52</v>
      </c>
      <c r="CH7" s="36">
        <v>310.47000000000003</v>
      </c>
      <c r="CI7" s="36">
        <v>299.39</v>
      </c>
      <c r="CJ7" s="36">
        <v>320.36</v>
      </c>
      <c r="CK7" s="36">
        <v>253.12</v>
      </c>
      <c r="CL7" s="36">
        <v>33.869999999999997</v>
      </c>
      <c r="CM7" s="36">
        <v>37.26</v>
      </c>
      <c r="CN7" s="36">
        <v>40.32</v>
      </c>
      <c r="CO7" s="36">
        <v>44.03</v>
      </c>
      <c r="CP7" s="36">
        <v>42.58</v>
      </c>
      <c r="CQ7" s="36">
        <v>36.18</v>
      </c>
      <c r="CR7" s="36">
        <v>36.799999999999997</v>
      </c>
      <c r="CS7" s="36">
        <v>36.67</v>
      </c>
      <c r="CT7" s="36">
        <v>36.200000000000003</v>
      </c>
      <c r="CU7" s="36">
        <v>34.74</v>
      </c>
      <c r="CV7" s="36">
        <v>41.06</v>
      </c>
      <c r="CW7" s="36">
        <v>82.84</v>
      </c>
      <c r="CX7" s="36">
        <v>83.86</v>
      </c>
      <c r="CY7" s="36">
        <v>86.49</v>
      </c>
      <c r="CZ7" s="36">
        <v>87.7</v>
      </c>
      <c r="DA7" s="36">
        <v>89.15</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2016-02-18T05:29:40Z</cp:lastPrinted>
  <dcterms:created xsi:type="dcterms:W3CDTF">2016-02-03T09:00:39Z</dcterms:created>
  <dcterms:modified xsi:type="dcterms:W3CDTF">2016-02-18T05:50:57Z</dcterms:modified>
</cp:coreProperties>
</file>