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<sst xmlns="http://schemas.openxmlformats.org/spreadsheetml/2006/main" count="217" uniqueCount="107">
  <si>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</si>
  <si>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</si>
  <si>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</si>
  <si>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</si>
  <si>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</si>
  <si>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</si>
  <si>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</si>
  <si>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</si>
  <si>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</si>
  <si>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</si>
  <si>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</si>
  <si>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</si>
  <si>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</si>
  <si>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</si>
  <si>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</si>
  <si>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</si>
  <si>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</si>
  <si>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</si>
  <si>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</si>
  <si>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</si>
  <si>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</si>
  <si>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</si>
  <si>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</si>
  <si>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</si>
  <si>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</si>
  <si>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</si>
  <si>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</si>
  <si>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</si>
  <si>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</si>
  <si>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</si>
  <si>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</si>
  <si>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</si>
  <si>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</si>
  <si>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</si>
  <si>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</si>
  <si>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</si>
  <si>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</si>
  <si>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</si>
  <si>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</si>
  <si>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</si>
  <si>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</si>
  <si>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</si>
  <si>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</si>
  <si>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</si>
  <si>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</si>
  <si>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</si>
  <si>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</si>
  <si>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</si>
  <si>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</si>
  <si>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</si>
  <si>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</si>
  <si>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</si>
  <si>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</si>
  <si>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</si>
  <si>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</si>
  <si>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</si>
  <si>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</si>
  <si>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</si>
  <si>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</si>
  <si>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</si>
  <si>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</si>
  <si>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</si>
  <si>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</si>
  <si>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</si>
  <si>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</si>
  <si>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</si>
  <si>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</si>
  <si>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</si>
  <si>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</si>
  <si>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</si>
  <si>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</si>
  <si>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</si>
  <si>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</si>
  <si>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</si>
  <si>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</si>
  <si>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</si>
  <si>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</si>
  <si>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</si>
  <si>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</si>
  <si>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</si>
  <si>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</si>
  <si>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</si>
  <si>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</si>
  <si>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</si>
  <si>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</si>
  <si>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</si>
  <si>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</si>
  <si>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</si>
  <si>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</si>
  <si>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</si>
  <si>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</si>
  <si>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</si>
  <si>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</si>
  <si>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大間町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</si>
  <si>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</si>
  <si>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</si>
  <si>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</si>
  <si>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</si>
  <si>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</si>
  <si>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</si>
  <si>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</si>
  <si>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</si>
  <si>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</si>
  <si>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</si>
  <si>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類似団体比で全て下回っているが、今後、資産・管路の老朽化に伴い上昇傾向が見込まれる中、中長期的な投資計画と管路の耐震化を進めるためにも管路更新を現状から促進していく必要があると言える。</t>
    <phoneticPr fontId="4"/>
  </si>
  <si>
    <t xml:space="preserve">経常収支比率を見ますと年々料金収入の減少に伴い悪化傾向にあり、26年度において類似団体平均値に比べて低くなり、同時に料金回収率も減少傾向にある。
給水収益を料金収入のみで賄っている当町では、健全な財政が成り立っていないと言えるため、経費節減をするとともに水道使用者の理解を求め水道料金の見直しせざるを得ない状況下にある。
</t>
    <rPh sb="73" eb="75">
      <t>キュウスイ</t>
    </rPh>
    <rPh sb="75" eb="77">
      <t>シュウエキ</t>
    </rPh>
    <rPh sb="150" eb="151">
      <t>エ</t>
    </rPh>
    <phoneticPr fontId="4"/>
  </si>
  <si>
    <r>
      <t>類似団体平均に比して脆弱な財務体質となっている当町では、当面、過去に借り入れた企業債の償還が今後も高水準で続くことから、使用</t>
    </r>
    <r>
      <rPr>
        <sz val="11"/>
        <rFont val="ＭＳ ゴシック"/>
        <family val="3"/>
        <charset val="128"/>
      </rPr>
      <t>者の利便性向上に努めるためにも、なお一層の経営努力を重ね料金改定を考慮していくべきと考える。</t>
    </r>
    <r>
      <rPr>
        <sz val="11"/>
        <color theme="1"/>
        <rFont val="ＭＳ ゴシック"/>
        <family val="3"/>
        <charset val="128"/>
      </rPr>
      <t xml:space="preserve">
また、老朽化した施設が増加するなか、安全・安心な施設の機能維持・向上を図るため、計画的・効率的に適切な維持管理を推進していく必要があると考える。
</t>
    </r>
    <rPh sb="60" eb="62">
      <t>シヨウ</t>
    </rPh>
    <rPh sb="64" eb="67">
      <t>リベンセイ</t>
    </rPh>
    <rPh sb="90" eb="92">
      <t>リョウキン</t>
    </rPh>
    <rPh sb="92" eb="94">
      <t>カイテイ</t>
    </rPh>
    <rPh sb="95" eb="97">
      <t>コウリョ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</si>
</sst>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0.48</c:v>
                </c:pt>
                <c:pt idx="1">
                  <c:v>0.19</c:v>
                </c:pt>
                <c:pt idx="2">
                  <c:v>0.09</c:v>
                </c:pt>
                <c:pt idx="3" formatCode="#,##0.00;&quot;△&quot;#,##0.00">
                  <c:v>0</c:v>
                </c:pt>
                <c:pt idx="4">
                  <c:v>0.04</c:v>
                </c:pt>
              </c:numCache>
            </c:numRef>
          </c:val>
        </c:ser>
        <c:dLbls>
          <c:showLegendKey val="0"/>
          <c:showVal val="0"/>
          <c:showCatName val="0"/>
          <c:showSerName val="0"/>
          <c:showPercent val="0"/>
          <c:showBubbleSize val="0"/>
        </c:dLbls>
        <c:gapWidth val="150"/>
        <c:axId val="128251392"/>
        <c:axId val="1282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128251392"/>
        <c:axId val="128253312"/>
      </c:lineChart>
      <c:dateAx>
        <c:axId val="128251392"/>
        <c:scaling>
          <c:orientation val="minMax"/>
        </c:scaling>
        <c:delete val="1"/>
        <c:axPos val="b"/>
        <c:numFmt formatCode="ge" sourceLinked="1"/>
        <c:majorTickMark val="none"/>
        <c:minorTickMark val="none"/>
        <c:tickLblPos val="none"/>
        <c:crossAx val="128253312"/>
        <c:crosses val="autoZero"/>
        <c:auto val="1"/>
        <c:lblOffset val="100"/>
        <c:baseTimeUnit val="years"/>
      </c:dateAx>
      <c:valAx>
        <c:axId val="1282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66.52</c:v>
                </c:pt>
                <c:pt idx="1">
                  <c:v>55.54</c:v>
                </c:pt>
                <c:pt idx="2">
                  <c:v>51.61</c:v>
                </c:pt>
                <c:pt idx="3">
                  <c:v>55.39</c:v>
                </c:pt>
                <c:pt idx="4">
                  <c:v>50.38</c:v>
                </c:pt>
              </c:numCache>
            </c:numRef>
          </c:val>
        </c:ser>
        <c:dLbls>
          <c:showLegendKey val="0"/>
          <c:showVal val="0"/>
          <c:showCatName val="0"/>
          <c:showSerName val="0"/>
          <c:showPercent val="0"/>
          <c:showBubbleSize val="0"/>
        </c:dLbls>
        <c:gapWidth val="150"/>
        <c:axId val="132003712"/>
        <c:axId val="1320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32003712"/>
        <c:axId val="132009984"/>
      </c:lineChart>
      <c:dateAx>
        <c:axId val="132003712"/>
        <c:scaling>
          <c:orientation val="minMax"/>
        </c:scaling>
        <c:delete val="1"/>
        <c:axPos val="b"/>
        <c:numFmt formatCode="ge" sourceLinked="1"/>
        <c:majorTickMark val="none"/>
        <c:minorTickMark val="none"/>
        <c:tickLblPos val="none"/>
        <c:crossAx val="132009984"/>
        <c:crosses val="autoZero"/>
        <c:auto val="1"/>
        <c:lblOffset val="100"/>
        <c:baseTimeUnit val="years"/>
      </c:dateAx>
      <c:valAx>
        <c:axId val="1320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72.099999999999994</c:v>
                </c:pt>
                <c:pt idx="1">
                  <c:v>72.47</c:v>
                </c:pt>
                <c:pt idx="2">
                  <c:v>71.5</c:v>
                </c:pt>
                <c:pt idx="3">
                  <c:v>69</c:v>
                </c:pt>
                <c:pt idx="4">
                  <c:v>71.88</c:v>
                </c:pt>
              </c:numCache>
            </c:numRef>
          </c:val>
        </c:ser>
        <c:dLbls>
          <c:showLegendKey val="0"/>
          <c:showVal val="0"/>
          <c:showCatName val="0"/>
          <c:showSerName val="0"/>
          <c:showPercent val="0"/>
          <c:showBubbleSize val="0"/>
        </c:dLbls>
        <c:gapWidth val="150"/>
        <c:axId val="132032000"/>
        <c:axId val="1320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32032000"/>
        <c:axId val="132033920"/>
      </c:lineChart>
      <c:dateAx>
        <c:axId val="132032000"/>
        <c:scaling>
          <c:orientation val="minMax"/>
        </c:scaling>
        <c:delete val="1"/>
        <c:axPos val="b"/>
        <c:numFmt formatCode="ge" sourceLinked="1"/>
        <c:majorTickMark val="none"/>
        <c:minorTickMark val="none"/>
        <c:tickLblPos val="none"/>
        <c:crossAx val="132033920"/>
        <c:crosses val="autoZero"/>
        <c:auto val="1"/>
        <c:lblOffset val="100"/>
        <c:baseTimeUnit val="years"/>
      </c:dateAx>
      <c:valAx>
        <c:axId val="1320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126.5</c:v>
                </c:pt>
                <c:pt idx="1">
                  <c:v>122.03</c:v>
                </c:pt>
                <c:pt idx="2">
                  <c:v>106.83</c:v>
                </c:pt>
                <c:pt idx="3">
                  <c:v>110.89</c:v>
                </c:pt>
                <c:pt idx="4">
                  <c:v>97.93</c:v>
                </c:pt>
              </c:numCache>
            </c:numRef>
          </c:val>
        </c:ser>
        <c:dLbls>
          <c:showLegendKey val="0"/>
          <c:showVal val="0"/>
          <c:showCatName val="0"/>
          <c:showSerName val="0"/>
          <c:showPercent val="0"/>
          <c:showBubbleSize val="0"/>
        </c:dLbls>
        <c:gapWidth val="150"/>
        <c:axId val="129610880"/>
        <c:axId val="1296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129610880"/>
        <c:axId val="129612800"/>
      </c:lineChart>
      <c:dateAx>
        <c:axId val="129610880"/>
        <c:scaling>
          <c:orientation val="minMax"/>
        </c:scaling>
        <c:delete val="1"/>
        <c:axPos val="b"/>
        <c:numFmt formatCode="ge" sourceLinked="1"/>
        <c:majorTickMark val="none"/>
        <c:minorTickMark val="none"/>
        <c:tickLblPos val="none"/>
        <c:crossAx val="129612800"/>
        <c:crosses val="autoZero"/>
        <c:auto val="1"/>
        <c:lblOffset val="100"/>
        <c:baseTimeUnit val="years"/>
      </c:dateAx>
      <c:valAx>
        <c:axId val="12961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3.02</c:v>
                </c:pt>
                <c:pt idx="1">
                  <c:v>2.5499999999999998</c:v>
                </c:pt>
                <c:pt idx="2">
                  <c:v>3.02</c:v>
                </c:pt>
                <c:pt idx="3">
                  <c:v>2.89</c:v>
                </c:pt>
                <c:pt idx="4">
                  <c:v>4.8600000000000003</c:v>
                </c:pt>
              </c:numCache>
            </c:numRef>
          </c:val>
        </c:ser>
        <c:dLbls>
          <c:showLegendKey val="0"/>
          <c:showVal val="0"/>
          <c:showCatName val="0"/>
          <c:showSerName val="0"/>
          <c:showPercent val="0"/>
          <c:showBubbleSize val="0"/>
        </c:dLbls>
        <c:gapWidth val="150"/>
        <c:axId val="130044672"/>
        <c:axId val="1300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130044672"/>
        <c:axId val="130046592"/>
      </c:lineChart>
      <c:dateAx>
        <c:axId val="130044672"/>
        <c:scaling>
          <c:orientation val="minMax"/>
        </c:scaling>
        <c:delete val="1"/>
        <c:axPos val="b"/>
        <c:numFmt formatCode="ge" sourceLinked="1"/>
        <c:majorTickMark val="none"/>
        <c:minorTickMark val="none"/>
        <c:tickLblPos val="none"/>
        <c:crossAx val="130046592"/>
        <c:crosses val="autoZero"/>
        <c:auto val="1"/>
        <c:lblOffset val="100"/>
        <c:baseTimeUnit val="years"/>
      </c:dateAx>
      <c:valAx>
        <c:axId val="1300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1.25</c:v>
                </c:pt>
                <c:pt idx="1">
                  <c:v>1.24</c:v>
                </c:pt>
                <c:pt idx="2">
                  <c:v>1.23</c:v>
                </c:pt>
                <c:pt idx="3">
                  <c:v>1.23</c:v>
                </c:pt>
                <c:pt idx="4">
                  <c:v>1.23</c:v>
                </c:pt>
              </c:numCache>
            </c:numRef>
          </c:val>
        </c:ser>
        <c:dLbls>
          <c:showLegendKey val="0"/>
          <c:showVal val="0"/>
          <c:showCatName val="0"/>
          <c:showSerName val="0"/>
          <c:showPercent val="0"/>
          <c:showBubbleSize val="0"/>
        </c:dLbls>
        <c:gapWidth val="150"/>
        <c:axId val="130077056"/>
        <c:axId val="1300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30077056"/>
        <c:axId val="130078976"/>
      </c:lineChart>
      <c:dateAx>
        <c:axId val="130077056"/>
        <c:scaling>
          <c:orientation val="minMax"/>
        </c:scaling>
        <c:delete val="1"/>
        <c:axPos val="b"/>
        <c:numFmt formatCode="ge" sourceLinked="1"/>
        <c:majorTickMark val="none"/>
        <c:minorTickMark val="none"/>
        <c:tickLblPos val="none"/>
        <c:crossAx val="130078976"/>
        <c:crosses val="autoZero"/>
        <c:auto val="1"/>
        <c:lblOffset val="100"/>
        <c:baseTimeUnit val="years"/>
      </c:dateAx>
      <c:valAx>
        <c:axId val="1300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495808"/>
        <c:axId val="1315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131495808"/>
        <c:axId val="131510272"/>
      </c:lineChart>
      <c:dateAx>
        <c:axId val="131495808"/>
        <c:scaling>
          <c:orientation val="minMax"/>
        </c:scaling>
        <c:delete val="1"/>
        <c:axPos val="b"/>
        <c:numFmt formatCode="ge" sourceLinked="1"/>
        <c:majorTickMark val="none"/>
        <c:minorTickMark val="none"/>
        <c:tickLblPos val="none"/>
        <c:crossAx val="131510272"/>
        <c:crosses val="autoZero"/>
        <c:auto val="1"/>
        <c:lblOffset val="100"/>
        <c:baseTimeUnit val="years"/>
      </c:dateAx>
      <c:valAx>
        <c:axId val="13151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4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2223.4299999999998</c:v>
                </c:pt>
                <c:pt idx="1">
                  <c:v>68791.009999999995</c:v>
                </c:pt>
                <c:pt idx="2">
                  <c:v>2559.15</c:v>
                </c:pt>
                <c:pt idx="3">
                  <c:v>4703.1099999999997</c:v>
                </c:pt>
                <c:pt idx="4">
                  <c:v>180.28</c:v>
                </c:pt>
              </c:numCache>
            </c:numRef>
          </c:val>
        </c:ser>
        <c:dLbls>
          <c:showLegendKey val="0"/>
          <c:showVal val="0"/>
          <c:showCatName val="0"/>
          <c:showSerName val="0"/>
          <c:showPercent val="0"/>
          <c:showBubbleSize val="0"/>
        </c:dLbls>
        <c:gapWidth val="150"/>
        <c:axId val="131536768"/>
        <c:axId val="1315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31536768"/>
        <c:axId val="131538944"/>
      </c:lineChart>
      <c:dateAx>
        <c:axId val="131536768"/>
        <c:scaling>
          <c:orientation val="minMax"/>
        </c:scaling>
        <c:delete val="1"/>
        <c:axPos val="b"/>
        <c:numFmt formatCode="ge" sourceLinked="1"/>
        <c:majorTickMark val="none"/>
        <c:minorTickMark val="none"/>
        <c:tickLblPos val="none"/>
        <c:crossAx val="131538944"/>
        <c:crosses val="autoZero"/>
        <c:auto val="1"/>
        <c:lblOffset val="100"/>
        <c:baseTimeUnit val="years"/>
      </c:dateAx>
      <c:valAx>
        <c:axId val="13153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5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636.15</c:v>
                </c:pt>
                <c:pt idx="1">
                  <c:v>750.7</c:v>
                </c:pt>
                <c:pt idx="2">
                  <c:v>774.84</c:v>
                </c:pt>
                <c:pt idx="3">
                  <c:v>725.67</c:v>
                </c:pt>
                <c:pt idx="4">
                  <c:v>715.72</c:v>
                </c:pt>
              </c:numCache>
            </c:numRef>
          </c:val>
        </c:ser>
        <c:dLbls>
          <c:showLegendKey val="0"/>
          <c:showVal val="0"/>
          <c:showCatName val="0"/>
          <c:showSerName val="0"/>
          <c:showPercent val="0"/>
          <c:showBubbleSize val="0"/>
        </c:dLbls>
        <c:gapWidth val="150"/>
        <c:axId val="131546496"/>
        <c:axId val="1315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31546496"/>
        <c:axId val="131556864"/>
      </c:lineChart>
      <c:dateAx>
        <c:axId val="131546496"/>
        <c:scaling>
          <c:orientation val="minMax"/>
        </c:scaling>
        <c:delete val="1"/>
        <c:axPos val="b"/>
        <c:numFmt formatCode="ge" sourceLinked="1"/>
        <c:majorTickMark val="none"/>
        <c:minorTickMark val="none"/>
        <c:tickLblPos val="none"/>
        <c:crossAx val="131556864"/>
        <c:crosses val="autoZero"/>
        <c:auto val="1"/>
        <c:lblOffset val="100"/>
        <c:baseTimeUnit val="years"/>
      </c:dateAx>
      <c:valAx>
        <c:axId val="131556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5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122.73</c:v>
                </c:pt>
                <c:pt idx="1">
                  <c:v>119.66</c:v>
                </c:pt>
                <c:pt idx="2">
                  <c:v>104.82</c:v>
                </c:pt>
                <c:pt idx="3">
                  <c:v>108.58</c:v>
                </c:pt>
                <c:pt idx="4">
                  <c:v>95.39</c:v>
                </c:pt>
              </c:numCache>
            </c:numRef>
          </c:val>
        </c:ser>
        <c:dLbls>
          <c:showLegendKey val="0"/>
          <c:showVal val="0"/>
          <c:showCatName val="0"/>
          <c:showSerName val="0"/>
          <c:showPercent val="0"/>
          <c:showBubbleSize val="0"/>
        </c:dLbls>
        <c:gapWidth val="150"/>
        <c:axId val="131943424"/>
        <c:axId val="1319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131943424"/>
        <c:axId val="131949696"/>
      </c:lineChart>
      <c:dateAx>
        <c:axId val="131943424"/>
        <c:scaling>
          <c:orientation val="minMax"/>
        </c:scaling>
        <c:delete val="1"/>
        <c:axPos val="b"/>
        <c:numFmt formatCode="ge" sourceLinked="1"/>
        <c:majorTickMark val="none"/>
        <c:minorTickMark val="none"/>
        <c:tickLblPos val="none"/>
        <c:crossAx val="131949696"/>
        <c:crosses val="autoZero"/>
        <c:auto val="1"/>
        <c:lblOffset val="100"/>
        <c:baseTimeUnit val="years"/>
      </c:dateAx>
      <c:valAx>
        <c:axId val="1319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157.49</c:v>
                </c:pt>
                <c:pt idx="1">
                  <c:v>169.09</c:v>
                </c:pt>
                <c:pt idx="2">
                  <c:v>195.34</c:v>
                </c:pt>
                <c:pt idx="3">
                  <c:v>184.87</c:v>
                </c:pt>
                <c:pt idx="4">
                  <c:v>213.04</c:v>
                </c:pt>
              </c:numCache>
            </c:numRef>
          </c:val>
        </c:ser>
        <c:dLbls>
          <c:showLegendKey val="0"/>
          <c:showVal val="0"/>
          <c:showCatName val="0"/>
          <c:showSerName val="0"/>
          <c:showPercent val="0"/>
          <c:showBubbleSize val="0"/>
        </c:dLbls>
        <c:gapWidth val="150"/>
        <c:axId val="131963136"/>
        <c:axId val="1319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131963136"/>
        <c:axId val="131973504"/>
      </c:lineChart>
      <c:dateAx>
        <c:axId val="131963136"/>
        <c:scaling>
          <c:orientation val="minMax"/>
        </c:scaling>
        <c:delete val="1"/>
        <c:axPos val="b"/>
        <c:numFmt formatCode="ge" sourceLinked="1"/>
        <c:majorTickMark val="none"/>
        <c:minorTickMark val="none"/>
        <c:tickLblPos val="none"/>
        <c:crossAx val="131973504"/>
        <c:crosses val="autoZero"/>
        <c:auto val="1"/>
        <c:lblOffset val="100"/>
        <c:baseTimeUnit val="years"/>
      </c:dateAx>
      <c:valAx>
        <c:axId val="1319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大間町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5830</v>
      </c>
      <c r="AJ8" s="75"/>
      <c r="AK8" s="75"/>
      <c r="AL8" s="75"/>
      <c r="AM8" s="75"/>
      <c r="AN8" s="75"/>
      <c r="AO8" s="75"/>
      <c r="AP8" s="76"/>
      <c r="AQ8" s="57">
        <f>データ!R6</f>
        <v>52.1</v>
      </c>
      <c r="AR8" s="57"/>
      <c r="AS8" s="57"/>
      <c r="AT8" s="57"/>
      <c r="AU8" s="57"/>
      <c r="AV8" s="57"/>
      <c r="AW8" s="57"/>
      <c r="AX8" s="57"/>
      <c r="AY8" s="57">
        <f>データ!S6</f>
        <v>111.9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46.81</v>
      </c>
      <c r="K10" s="57"/>
      <c r="L10" s="57"/>
      <c r="M10" s="57"/>
      <c r="N10" s="57"/>
      <c r="O10" s="57"/>
      <c r="P10" s="57"/>
      <c r="Q10" s="57"/>
      <c r="R10" s="57">
        <f>データ!O6</f>
        <v>99.62</v>
      </c>
      <c r="S10" s="57"/>
      <c r="T10" s="57"/>
      <c r="U10" s="57"/>
      <c r="V10" s="57"/>
      <c r="W10" s="57"/>
      <c r="X10" s="57"/>
      <c r="Y10" s="57"/>
      <c r="Z10" s="65">
        <f>データ!P6</f>
        <v>4266</v>
      </c>
      <c r="AA10" s="65"/>
      <c r="AB10" s="65"/>
      <c r="AC10" s="65"/>
      <c r="AD10" s="65"/>
      <c r="AE10" s="65"/>
      <c r="AF10" s="65"/>
      <c r="AG10" s="65"/>
      <c r="AH10" s="2"/>
      <c r="AI10" s="65">
        <f>データ!T6</f>
        <v>5722</v>
      </c>
      <c r="AJ10" s="65"/>
      <c r="AK10" s="65"/>
      <c r="AL10" s="65"/>
      <c r="AM10" s="65"/>
      <c r="AN10" s="65"/>
      <c r="AO10" s="65"/>
      <c r="AP10" s="65"/>
      <c r="AQ10" s="57">
        <f>データ!U6</f>
        <v>9.3000000000000007</v>
      </c>
      <c r="AR10" s="57"/>
      <c r="AS10" s="57"/>
      <c r="AT10" s="57"/>
      <c r="AU10" s="57"/>
      <c r="AV10" s="57"/>
      <c r="AW10" s="57"/>
      <c r="AX10" s="57"/>
      <c r="AY10" s="57">
        <f>データ!V6</f>
        <v>615.27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24236</v>
      </c>
      <c r="D6" s="31">
        <f t="shared" si="3"/>
        <v>46</v>
      </c>
      <c r="E6" s="31">
        <f t="shared" si="3"/>
        <v>1</v>
      </c>
      <c r="F6" s="31">
        <f t="shared" si="3"/>
        <v>0</v>
      </c>
      <c r="G6" s="31">
        <f t="shared" si="3"/>
        <v>1</v>
      </c>
      <c r="H6" s="31" t="str">
        <f t="shared" si="3"/>
        <v>青森県　大間町</v>
      </c>
      <c r="I6" s="31" t="str">
        <f t="shared" si="3"/>
        <v>法適用</v>
      </c>
      <c r="J6" s="31" t="str">
        <f t="shared" si="3"/>
        <v>水道事業</v>
      </c>
      <c r="K6" s="31" t="str">
        <f t="shared" si="3"/>
        <v>末端給水事業</v>
      </c>
      <c r="L6" s="31" t="str">
        <f t="shared" si="3"/>
        <v>A8</v>
      </c>
      <c r="M6" s="32" t="str">
        <f t="shared" si="3"/>
        <v>-</v>
      </c>
      <c r="N6" s="32">
        <f t="shared" si="3"/>
        <v>46.81</v>
      </c>
      <c r="O6" s="32">
        <f t="shared" si="3"/>
        <v>99.62</v>
      </c>
      <c r="P6" s="32">
        <f t="shared" si="3"/>
        <v>4266</v>
      </c>
      <c r="Q6" s="32">
        <f t="shared" si="3"/>
        <v>5830</v>
      </c>
      <c r="R6" s="32">
        <f t="shared" si="3"/>
        <v>52.1</v>
      </c>
      <c r="S6" s="32">
        <f t="shared" si="3"/>
        <v>111.9</v>
      </c>
      <c r="T6" s="32">
        <f t="shared" si="3"/>
        <v>5722</v>
      </c>
      <c r="U6" s="32">
        <f t="shared" si="3"/>
        <v>9.3000000000000007</v>
      </c>
      <c r="V6" s="32">
        <f t="shared" si="3"/>
        <v>615.27</v>
      </c>
      <c r="W6" s="33">
        <f>IF(W7="",NA(),W7)</f>
        <v>126.5</v>
      </c>
      <c r="X6" s="33">
        <f t="shared" ref="X6:AF6" si="4">IF(X7="",NA(),X7)</f>
        <v>122.03</v>
      </c>
      <c r="Y6" s="33">
        <f t="shared" si="4"/>
        <v>106.83</v>
      </c>
      <c r="Z6" s="33">
        <f t="shared" si="4"/>
        <v>110.89</v>
      </c>
      <c r="AA6" s="33">
        <f t="shared" si="4"/>
        <v>97.93</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2223.4299999999998</v>
      </c>
      <c r="AT6" s="33">
        <f t="shared" ref="AT6:BB6" si="6">IF(AT7="",NA(),AT7)</f>
        <v>68791.009999999995</v>
      </c>
      <c r="AU6" s="33">
        <f t="shared" si="6"/>
        <v>2559.15</v>
      </c>
      <c r="AV6" s="33">
        <f t="shared" si="6"/>
        <v>4703.1099999999997</v>
      </c>
      <c r="AW6" s="33">
        <f t="shared" si="6"/>
        <v>180.28</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636.15</v>
      </c>
      <c r="BE6" s="33">
        <f t="shared" ref="BE6:BM6" si="7">IF(BE7="",NA(),BE7)</f>
        <v>750.7</v>
      </c>
      <c r="BF6" s="33">
        <f t="shared" si="7"/>
        <v>774.84</v>
      </c>
      <c r="BG6" s="33">
        <f t="shared" si="7"/>
        <v>725.67</v>
      </c>
      <c r="BH6" s="33">
        <f t="shared" si="7"/>
        <v>715.72</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122.73</v>
      </c>
      <c r="BP6" s="33">
        <f t="shared" ref="BP6:BX6" si="8">IF(BP7="",NA(),BP7)</f>
        <v>119.66</v>
      </c>
      <c r="BQ6" s="33">
        <f t="shared" si="8"/>
        <v>104.82</v>
      </c>
      <c r="BR6" s="33">
        <f t="shared" si="8"/>
        <v>108.58</v>
      </c>
      <c r="BS6" s="33">
        <f t="shared" si="8"/>
        <v>95.39</v>
      </c>
      <c r="BT6" s="33">
        <f t="shared" si="8"/>
        <v>93.43</v>
      </c>
      <c r="BU6" s="33">
        <f t="shared" si="8"/>
        <v>90.17</v>
      </c>
      <c r="BV6" s="33">
        <f t="shared" si="8"/>
        <v>90.69</v>
      </c>
      <c r="BW6" s="33">
        <f t="shared" si="8"/>
        <v>90.64</v>
      </c>
      <c r="BX6" s="33">
        <f t="shared" si="8"/>
        <v>93.66</v>
      </c>
      <c r="BY6" s="32" t="str">
        <f>IF(BY7="","",IF(BY7="-","【-】","【"&amp;SUBSTITUTE(TEXT(BY7,"#,##0.00"),"-","△")&amp;"】"))</f>
        <v>【104.60】</v>
      </c>
      <c r="BZ6" s="33">
        <f>IF(BZ7="",NA(),BZ7)</f>
        <v>157.49</v>
      </c>
      <c r="CA6" s="33">
        <f t="shared" ref="CA6:CI6" si="9">IF(CA7="",NA(),CA7)</f>
        <v>169.09</v>
      </c>
      <c r="CB6" s="33">
        <f t="shared" si="9"/>
        <v>195.34</v>
      </c>
      <c r="CC6" s="33">
        <f t="shared" si="9"/>
        <v>184.87</v>
      </c>
      <c r="CD6" s="33">
        <f t="shared" si="9"/>
        <v>213.04</v>
      </c>
      <c r="CE6" s="33">
        <f t="shared" si="9"/>
        <v>204.24</v>
      </c>
      <c r="CF6" s="33">
        <f t="shared" si="9"/>
        <v>210.28</v>
      </c>
      <c r="CG6" s="33">
        <f t="shared" si="9"/>
        <v>211.08</v>
      </c>
      <c r="CH6" s="33">
        <f t="shared" si="9"/>
        <v>213.52</v>
      </c>
      <c r="CI6" s="33">
        <f t="shared" si="9"/>
        <v>208.21</v>
      </c>
      <c r="CJ6" s="32" t="str">
        <f>IF(CJ7="","",IF(CJ7="-","【-】","【"&amp;SUBSTITUTE(TEXT(CJ7,"#,##0.00"),"-","△")&amp;"】"))</f>
        <v>【164.21】</v>
      </c>
      <c r="CK6" s="33">
        <f>IF(CK7="",NA(),CK7)</f>
        <v>66.52</v>
      </c>
      <c r="CL6" s="33">
        <f t="shared" ref="CL6:CT6" si="10">IF(CL7="",NA(),CL7)</f>
        <v>55.54</v>
      </c>
      <c r="CM6" s="33">
        <f t="shared" si="10"/>
        <v>51.61</v>
      </c>
      <c r="CN6" s="33">
        <f t="shared" si="10"/>
        <v>55.39</v>
      </c>
      <c r="CO6" s="33">
        <f t="shared" si="10"/>
        <v>50.38</v>
      </c>
      <c r="CP6" s="33">
        <f t="shared" si="10"/>
        <v>51.05</v>
      </c>
      <c r="CQ6" s="33">
        <f t="shared" si="10"/>
        <v>50.49</v>
      </c>
      <c r="CR6" s="33">
        <f t="shared" si="10"/>
        <v>49.69</v>
      </c>
      <c r="CS6" s="33">
        <f t="shared" si="10"/>
        <v>49.77</v>
      </c>
      <c r="CT6" s="33">
        <f t="shared" si="10"/>
        <v>49.22</v>
      </c>
      <c r="CU6" s="32" t="str">
        <f>IF(CU7="","",IF(CU7="-","【-】","【"&amp;SUBSTITUTE(TEXT(CU7,"#,##0.00"),"-","△")&amp;"】"))</f>
        <v>【59.80】</v>
      </c>
      <c r="CV6" s="33">
        <f>IF(CV7="",NA(),CV7)</f>
        <v>72.099999999999994</v>
      </c>
      <c r="CW6" s="33">
        <f t="shared" ref="CW6:DE6" si="11">IF(CW7="",NA(),CW7)</f>
        <v>72.47</v>
      </c>
      <c r="CX6" s="33">
        <f t="shared" si="11"/>
        <v>71.5</v>
      </c>
      <c r="CY6" s="33">
        <f t="shared" si="11"/>
        <v>69</v>
      </c>
      <c r="CZ6" s="33">
        <f t="shared" si="11"/>
        <v>71.88</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3.02</v>
      </c>
      <c r="DH6" s="33">
        <f t="shared" ref="DH6:DP6" si="12">IF(DH7="",NA(),DH7)</f>
        <v>2.5499999999999998</v>
      </c>
      <c r="DI6" s="33">
        <f t="shared" si="12"/>
        <v>3.02</v>
      </c>
      <c r="DJ6" s="33">
        <f t="shared" si="12"/>
        <v>2.89</v>
      </c>
      <c r="DK6" s="33">
        <f t="shared" si="12"/>
        <v>4.8600000000000003</v>
      </c>
      <c r="DL6" s="33">
        <f t="shared" si="12"/>
        <v>33.21</v>
      </c>
      <c r="DM6" s="33">
        <f t="shared" si="12"/>
        <v>34.24</v>
      </c>
      <c r="DN6" s="33">
        <f t="shared" si="12"/>
        <v>35.18</v>
      </c>
      <c r="DO6" s="33">
        <f t="shared" si="12"/>
        <v>36.43</v>
      </c>
      <c r="DP6" s="33">
        <f t="shared" si="12"/>
        <v>46.12</v>
      </c>
      <c r="DQ6" s="32" t="str">
        <f>IF(DQ7="","",IF(DQ7="-","【-】","【"&amp;SUBSTITUTE(TEXT(DQ7,"#,##0.00"),"-","△")&amp;"】"))</f>
        <v>【46.31】</v>
      </c>
      <c r="DR6" s="33">
        <f>IF(DR7="",NA(),DR7)</f>
        <v>1.25</v>
      </c>
      <c r="DS6" s="33">
        <f t="shared" ref="DS6:EA6" si="13">IF(DS7="",NA(),DS7)</f>
        <v>1.24</v>
      </c>
      <c r="DT6" s="33">
        <f t="shared" si="13"/>
        <v>1.23</v>
      </c>
      <c r="DU6" s="33">
        <f t="shared" si="13"/>
        <v>1.23</v>
      </c>
      <c r="DV6" s="33">
        <f t="shared" si="13"/>
        <v>1.23</v>
      </c>
      <c r="DW6" s="33">
        <f t="shared" si="13"/>
        <v>6.34</v>
      </c>
      <c r="DX6" s="33">
        <f t="shared" si="13"/>
        <v>6.81</v>
      </c>
      <c r="DY6" s="33">
        <f t="shared" si="13"/>
        <v>8.41</v>
      </c>
      <c r="DZ6" s="33">
        <f t="shared" si="13"/>
        <v>8.7200000000000006</v>
      </c>
      <c r="EA6" s="33">
        <f t="shared" si="13"/>
        <v>9.86</v>
      </c>
      <c r="EB6" s="32" t="str">
        <f>IF(EB7="","",IF(EB7="-","【-】","【"&amp;SUBSTITUTE(TEXT(EB7,"#,##0.00"),"-","△")&amp;"】"))</f>
        <v>【12.42】</v>
      </c>
      <c r="EC6" s="33">
        <f>IF(EC7="",NA(),EC7)</f>
        <v>0.48</v>
      </c>
      <c r="ED6" s="33">
        <f t="shared" ref="ED6:EL6" si="14">IF(ED7="",NA(),ED7)</f>
        <v>0.19</v>
      </c>
      <c r="EE6" s="33">
        <f t="shared" si="14"/>
        <v>0.09</v>
      </c>
      <c r="EF6" s="32">
        <f t="shared" si="14"/>
        <v>0</v>
      </c>
      <c r="EG6" s="33">
        <f t="shared" si="14"/>
        <v>0.04</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24236</v>
      </c>
      <c r="D7" s="35">
        <v>46</v>
      </c>
      <c r="E7" s="35">
        <v>1</v>
      </c>
      <c r="F7" s="35">
        <v>0</v>
      </c>
      <c r="G7" s="35">
        <v>1</v>
      </c>
      <c r="H7" s="35" t="s">
        <v>93</v>
      </c>
      <c r="I7" s="35" t="s">
        <v>94</v>
      </c>
      <c r="J7" s="35" t="s">
        <v>95</v>
      </c>
      <c r="K7" s="35" t="s">
        <v>96</v>
      </c>
      <c r="L7" s="35" t="s">
        <v>97</v>
      </c>
      <c r="M7" s="36" t="s">
        <v>98</v>
      </c>
      <c r="N7" s="36">
        <v>46.81</v>
      </c>
      <c r="O7" s="36">
        <v>99.62</v>
      </c>
      <c r="P7" s="36">
        <v>4266</v>
      </c>
      <c r="Q7" s="36">
        <v>5830</v>
      </c>
      <c r="R7" s="36">
        <v>52.1</v>
      </c>
      <c r="S7" s="36">
        <v>111.9</v>
      </c>
      <c r="T7" s="36">
        <v>5722</v>
      </c>
      <c r="U7" s="36">
        <v>9.3000000000000007</v>
      </c>
      <c r="V7" s="36">
        <v>615.27</v>
      </c>
      <c r="W7" s="36">
        <v>126.5</v>
      </c>
      <c r="X7" s="36">
        <v>122.03</v>
      </c>
      <c r="Y7" s="36">
        <v>106.83</v>
      </c>
      <c r="Z7" s="36">
        <v>110.89</v>
      </c>
      <c r="AA7" s="36">
        <v>97.93</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2223.4299999999998</v>
      </c>
      <c r="AT7" s="36">
        <v>68791.009999999995</v>
      </c>
      <c r="AU7" s="36">
        <v>2559.15</v>
      </c>
      <c r="AV7" s="36">
        <v>4703.1099999999997</v>
      </c>
      <c r="AW7" s="36">
        <v>180.28</v>
      </c>
      <c r="AX7" s="36">
        <v>1129.9100000000001</v>
      </c>
      <c r="AY7" s="36">
        <v>1197.1099999999999</v>
      </c>
      <c r="AZ7" s="36">
        <v>1002.64</v>
      </c>
      <c r="BA7" s="36">
        <v>1164.51</v>
      </c>
      <c r="BB7" s="36">
        <v>434.72</v>
      </c>
      <c r="BC7" s="36">
        <v>264.16000000000003</v>
      </c>
      <c r="BD7" s="36">
        <v>636.15</v>
      </c>
      <c r="BE7" s="36">
        <v>750.7</v>
      </c>
      <c r="BF7" s="36">
        <v>774.84</v>
      </c>
      <c r="BG7" s="36">
        <v>725.67</v>
      </c>
      <c r="BH7" s="36">
        <v>715.72</v>
      </c>
      <c r="BI7" s="36">
        <v>540.94000000000005</v>
      </c>
      <c r="BJ7" s="36">
        <v>532.29999999999995</v>
      </c>
      <c r="BK7" s="36">
        <v>520.29999999999995</v>
      </c>
      <c r="BL7" s="36">
        <v>498.27</v>
      </c>
      <c r="BM7" s="36">
        <v>495.76</v>
      </c>
      <c r="BN7" s="36">
        <v>283.72000000000003</v>
      </c>
      <c r="BO7" s="36">
        <v>122.73</v>
      </c>
      <c r="BP7" s="36">
        <v>119.66</v>
      </c>
      <c r="BQ7" s="36">
        <v>104.82</v>
      </c>
      <c r="BR7" s="36">
        <v>108.58</v>
      </c>
      <c r="BS7" s="36">
        <v>95.39</v>
      </c>
      <c r="BT7" s="36">
        <v>93.43</v>
      </c>
      <c r="BU7" s="36">
        <v>90.17</v>
      </c>
      <c r="BV7" s="36">
        <v>90.69</v>
      </c>
      <c r="BW7" s="36">
        <v>90.64</v>
      </c>
      <c r="BX7" s="36">
        <v>93.66</v>
      </c>
      <c r="BY7" s="36">
        <v>104.6</v>
      </c>
      <c r="BZ7" s="36">
        <v>157.49</v>
      </c>
      <c r="CA7" s="36">
        <v>169.09</v>
      </c>
      <c r="CB7" s="36">
        <v>195.34</v>
      </c>
      <c r="CC7" s="36">
        <v>184.87</v>
      </c>
      <c r="CD7" s="36">
        <v>213.04</v>
      </c>
      <c r="CE7" s="36">
        <v>204.24</v>
      </c>
      <c r="CF7" s="36">
        <v>210.28</v>
      </c>
      <c r="CG7" s="36">
        <v>211.08</v>
      </c>
      <c r="CH7" s="36">
        <v>213.52</v>
      </c>
      <c r="CI7" s="36">
        <v>208.21</v>
      </c>
      <c r="CJ7" s="36">
        <v>164.21</v>
      </c>
      <c r="CK7" s="36">
        <v>66.52</v>
      </c>
      <c r="CL7" s="36">
        <v>55.54</v>
      </c>
      <c r="CM7" s="36">
        <v>51.61</v>
      </c>
      <c r="CN7" s="36">
        <v>55.39</v>
      </c>
      <c r="CO7" s="36">
        <v>50.38</v>
      </c>
      <c r="CP7" s="36">
        <v>51.05</v>
      </c>
      <c r="CQ7" s="36">
        <v>50.49</v>
      </c>
      <c r="CR7" s="36">
        <v>49.69</v>
      </c>
      <c r="CS7" s="36">
        <v>49.77</v>
      </c>
      <c r="CT7" s="36">
        <v>49.22</v>
      </c>
      <c r="CU7" s="36">
        <v>59.8</v>
      </c>
      <c r="CV7" s="36">
        <v>72.099999999999994</v>
      </c>
      <c r="CW7" s="36">
        <v>72.47</v>
      </c>
      <c r="CX7" s="36">
        <v>71.5</v>
      </c>
      <c r="CY7" s="36">
        <v>69</v>
      </c>
      <c r="CZ7" s="36">
        <v>71.88</v>
      </c>
      <c r="DA7" s="36">
        <v>80.81</v>
      </c>
      <c r="DB7" s="36">
        <v>78.7</v>
      </c>
      <c r="DC7" s="36">
        <v>80.010000000000005</v>
      </c>
      <c r="DD7" s="36">
        <v>79.98</v>
      </c>
      <c r="DE7" s="36">
        <v>79.48</v>
      </c>
      <c r="DF7" s="36">
        <v>89.78</v>
      </c>
      <c r="DG7" s="36">
        <v>3.02</v>
      </c>
      <c r="DH7" s="36">
        <v>2.5499999999999998</v>
      </c>
      <c r="DI7" s="36">
        <v>3.02</v>
      </c>
      <c r="DJ7" s="36">
        <v>2.89</v>
      </c>
      <c r="DK7" s="36">
        <v>4.8600000000000003</v>
      </c>
      <c r="DL7" s="36">
        <v>33.21</v>
      </c>
      <c r="DM7" s="36">
        <v>34.24</v>
      </c>
      <c r="DN7" s="36">
        <v>35.18</v>
      </c>
      <c r="DO7" s="36">
        <v>36.43</v>
      </c>
      <c r="DP7" s="36">
        <v>46.12</v>
      </c>
      <c r="DQ7" s="36">
        <v>46.31</v>
      </c>
      <c r="DR7" s="36">
        <v>1.25</v>
      </c>
      <c r="DS7" s="36">
        <v>1.24</v>
      </c>
      <c r="DT7" s="36">
        <v>1.23</v>
      </c>
      <c r="DU7" s="36">
        <v>1.23</v>
      </c>
      <c r="DV7" s="36">
        <v>1.23</v>
      </c>
      <c r="DW7" s="36">
        <v>6.34</v>
      </c>
      <c r="DX7" s="36">
        <v>6.81</v>
      </c>
      <c r="DY7" s="36">
        <v>8.41</v>
      </c>
      <c r="DZ7" s="36">
        <v>8.7200000000000006</v>
      </c>
      <c r="EA7" s="36">
        <v>9.86</v>
      </c>
      <c r="EB7" s="36">
        <v>12.42</v>
      </c>
      <c r="EC7" s="36">
        <v>0.48</v>
      </c>
      <c r="ED7" s="36">
        <v>0.19</v>
      </c>
      <c r="EE7" s="36">
        <v>0.09</v>
      </c>
      <c r="EF7" s="36">
        <v>0</v>
      </c>
      <c r="EG7" s="36">
        <v>0.04</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PC USER</cp:lastModifiedBy>
  <cp:lastPrinted>2016-02-11T23:34:05Z</cp:lastPrinted>
  <dcterms:created xsi:type="dcterms:W3CDTF">2016-02-03T07:13:10Z</dcterms:created>
  <dcterms:modified xsi:type="dcterms:W3CDTF">2016-02-18T05:52:00Z</dcterms:modified>
</cp:coreProperties>
</file>