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高村　事業関係\Ｈ２７事業\Ｈ２７調査関係\経営比較分析表\調査\補足・差替え\"/>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<sst xmlns="http://schemas.openxmlformats.org/spreadsheetml/2006/main" count="217" uniqueCount="107">
  <si>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</si>
  <si>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</si>
  <si>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</si>
  <si>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</si>
  <si>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</si>
  <si>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</si>
  <si>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</si>
  <si>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</si>
  <si>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</si>
  <si>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</si>
  <si>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</si>
  <si>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</si>
  <si>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</si>
  <si>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</si>
  <si>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</si>
  <si>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</si>
  <si>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</si>
  <si>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</si>
  <si>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</si>
  <si>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</si>
  <si>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</si>
  <si>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</si>
  <si>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</si>
  <si>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</si>
  <si>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</si>
  <si>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</si>
  <si>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</si>
  <si>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</si>
  <si>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</si>
  <si>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</si>
  <si>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</si>
  <si>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</si>
  <si>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</si>
  <si>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</si>
  <si>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</si>
  <si>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</si>
  <si>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</si>
  <si>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</si>
  <si>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</si>
  <si>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</si>
  <si>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</si>
  <si>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</si>
  <si>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</si>
  <si>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</si>
  <si>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</si>
  <si>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</si>
  <si>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</si>
  <si>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</si>
  <si>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</si>
  <si>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</si>
  <si>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</si>
  <si>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</si>
  <si>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</si>
  <si>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</si>
  <si>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</si>
  <si>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</si>
  <si>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</si>
  <si>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</si>
  <si>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</si>
  <si>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</si>
  <si>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</si>
  <si>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</si>
  <si>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</si>
  <si>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</si>
  <si>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</si>
  <si>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</si>
  <si>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</si>
  <si>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</si>
  <si>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</si>
  <si>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</si>
  <si>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</si>
  <si>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</si>
  <si>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</si>
  <si>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</si>
  <si>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</si>
  <si>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</si>
  <si>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</si>
  <si>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</si>
  <si>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</si>
  <si>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</si>
  <si>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</si>
  <si>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</si>
  <si>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</si>
  <si>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</si>
  <si>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</si>
  <si>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</si>
  <si>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</si>
  <si>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</si>
  <si>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</si>
  <si>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</si>
  <si>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</si>
  <si>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</si>
  <si>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</si>
  <si>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</si>
  <si>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</si>
  <si>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</si>
  <si>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</si>
  <si>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</si>
  <si>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</si>
  <si>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</si>
  <si>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</si>
  <si>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</si>
  <si>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</si>
  <si>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</si>
  <si>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施設能力に比して、利用率が低いため、過大な投資により企業債の負担が大きくならないよう更新時に留意が必要と考えている。</t>
    <rPh sb="0" eb="2">
      <t>シセツ</t>
    </rPh>
    <rPh sb="2" eb="4">
      <t>ノウリョク</t>
    </rPh>
    <rPh sb="5" eb="6">
      <t>ヒ</t>
    </rPh>
    <rPh sb="9" eb="12">
      <t>リヨウリツ</t>
    </rPh>
    <rPh sb="13" eb="14">
      <t>ヒク</t>
    </rPh>
    <rPh sb="18" eb="20">
      <t>カダイ</t>
    </rPh>
    <rPh sb="21" eb="23">
      <t>トウシ</t>
    </rPh>
    <rPh sb="26" eb="28">
      <t>キギョウ</t>
    </rPh>
    <rPh sb="28" eb="29">
      <t>サイ</t>
    </rPh>
    <rPh sb="30" eb="32">
      <t>フタン</t>
    </rPh>
    <rPh sb="33" eb="34">
      <t>オオ</t>
    </rPh>
    <rPh sb="42" eb="44">
      <t>コウシン</t>
    </rPh>
    <rPh sb="44" eb="45">
      <t>ジ</t>
    </rPh>
    <rPh sb="46" eb="48">
      <t>リュウイ</t>
    </rPh>
    <rPh sb="49" eb="51">
      <t>ヒツヨウ</t>
    </rPh>
    <rPh sb="52" eb="53">
      <t>カンガ</t>
    </rPh>
    <phoneticPr fontId="4"/>
  </si>
  <si>
    <t>◆経常収支比率・料金回収率は、100％前後で推移しており、給水収益等により、概ね経費を賄うことができている。
◆給水原価は、類似団体の平均値を下回っており、効率的な運営ができていると考えられる。
◆流動比率は100％を超えているため、短期的な支払能力について問題はないと言える。
◆企業債残高対給水収益比率は、400～500％で推移しており、類似団体とほぼ同率である。
◆施設利用率は類似団体と比較して低く、利用率の改善が課題となる。更新投資時に、ダウンサイジングを検討する等必要な施策を検討する。
◆類似団体と比較して、有収率が低い。給水される水量が収益に結びついていない部分が多く、地形的要因、漏水等といった原因を特定し、対策を講じる必要がある。</t>
    <rPh sb="1" eb="3">
      <t>ケイジョウ</t>
    </rPh>
    <rPh sb="3" eb="5">
      <t>シュウシ</t>
    </rPh>
    <rPh sb="5" eb="7">
      <t>ヒリツ</t>
    </rPh>
    <rPh sb="8" eb="10">
      <t>リョウキン</t>
    </rPh>
    <rPh sb="10" eb="12">
      <t>カイシュウ</t>
    </rPh>
    <rPh sb="12" eb="13">
      <t>リツ</t>
    </rPh>
    <rPh sb="19" eb="21">
      <t>ゼンゴ</t>
    </rPh>
    <rPh sb="22" eb="24">
      <t>スイイ</t>
    </rPh>
    <rPh sb="29" eb="31">
      <t>キュウスイ</t>
    </rPh>
    <rPh sb="31" eb="33">
      <t>シュウエキ</t>
    </rPh>
    <rPh sb="33" eb="34">
      <t>トウ</t>
    </rPh>
    <rPh sb="38" eb="39">
      <t>オオム</t>
    </rPh>
    <rPh sb="40" eb="42">
      <t>ケイヒ</t>
    </rPh>
    <rPh sb="43" eb="44">
      <t>マカナ</t>
    </rPh>
    <rPh sb="57" eb="59">
      <t>キュウスイ</t>
    </rPh>
    <rPh sb="59" eb="61">
      <t>ゲンカ</t>
    </rPh>
    <rPh sb="63" eb="65">
      <t>ルイジ</t>
    </rPh>
    <rPh sb="65" eb="67">
      <t>ダンタイ</t>
    </rPh>
    <rPh sb="68" eb="70">
      <t>ヘイキン</t>
    </rPh>
    <rPh sb="70" eb="71">
      <t>チ</t>
    </rPh>
    <rPh sb="72" eb="74">
      <t>シタマワ</t>
    </rPh>
    <rPh sb="79" eb="82">
      <t>コウリツテキ</t>
    </rPh>
    <rPh sb="83" eb="85">
      <t>ウンエイ</t>
    </rPh>
    <rPh sb="92" eb="93">
      <t>カンガ</t>
    </rPh>
    <rPh sb="101" eb="103">
      <t>リュウドウ</t>
    </rPh>
    <rPh sb="103" eb="105">
      <t>ヒリツ</t>
    </rPh>
    <rPh sb="111" eb="112">
      <t>コ</t>
    </rPh>
    <rPh sb="119" eb="121">
      <t>タンキ</t>
    </rPh>
    <rPh sb="121" eb="122">
      <t>テキ</t>
    </rPh>
    <rPh sb="123" eb="125">
      <t>シハライ</t>
    </rPh>
    <rPh sb="125" eb="127">
      <t>ノウリョク</t>
    </rPh>
    <rPh sb="131" eb="133">
      <t>モンダイ</t>
    </rPh>
    <rPh sb="137" eb="138">
      <t>イ</t>
    </rPh>
    <rPh sb="144" eb="146">
      <t>キギョウ</t>
    </rPh>
    <rPh sb="146" eb="147">
      <t>サイ</t>
    </rPh>
    <rPh sb="147" eb="149">
      <t>ザンダカ</t>
    </rPh>
    <rPh sb="149" eb="150">
      <t>タイ</t>
    </rPh>
    <rPh sb="150" eb="152">
      <t>キュウスイ</t>
    </rPh>
    <rPh sb="152" eb="154">
      <t>シュウエキ</t>
    </rPh>
    <rPh sb="154" eb="156">
      <t>ヒリツ</t>
    </rPh>
    <rPh sb="167" eb="169">
      <t>スイイ</t>
    </rPh>
    <rPh sb="190" eb="192">
      <t>シセツ</t>
    </rPh>
    <rPh sb="192" eb="194">
      <t>リヨウ</t>
    </rPh>
    <rPh sb="194" eb="195">
      <t>リツ</t>
    </rPh>
    <rPh sb="196" eb="198">
      <t>ルイジ</t>
    </rPh>
    <rPh sb="198" eb="200">
      <t>ダンタイ</t>
    </rPh>
    <rPh sb="201" eb="203">
      <t>ヒカク</t>
    </rPh>
    <rPh sb="205" eb="206">
      <t>ヒク</t>
    </rPh>
    <rPh sb="208" eb="210">
      <t>リヨウ</t>
    </rPh>
    <rPh sb="210" eb="211">
      <t>リツ</t>
    </rPh>
    <rPh sb="212" eb="214">
      <t>カイゼン</t>
    </rPh>
    <rPh sb="215" eb="217">
      <t>カダイ</t>
    </rPh>
    <rPh sb="221" eb="223">
      <t>コウシン</t>
    </rPh>
    <rPh sb="223" eb="225">
      <t>トウシ</t>
    </rPh>
    <rPh sb="225" eb="226">
      <t>ジ</t>
    </rPh>
    <rPh sb="237" eb="239">
      <t>ケントウ</t>
    </rPh>
    <rPh sb="241" eb="242">
      <t>トウ</t>
    </rPh>
    <rPh sb="242" eb="244">
      <t>ヒツヨウ</t>
    </rPh>
    <rPh sb="245" eb="246">
      <t>セ</t>
    </rPh>
    <rPh sb="246" eb="247">
      <t>サク</t>
    </rPh>
    <rPh sb="248" eb="250">
      <t>ケントウ</t>
    </rPh>
    <rPh sb="256" eb="258">
      <t>ルイジ</t>
    </rPh>
    <rPh sb="258" eb="260">
      <t>ダンタイ</t>
    </rPh>
    <rPh sb="261" eb="263">
      <t>ヒカク</t>
    </rPh>
    <rPh sb="266" eb="268">
      <t>ユウシュウ</t>
    </rPh>
    <rPh sb="268" eb="269">
      <t>リツ</t>
    </rPh>
    <rPh sb="270" eb="271">
      <t>ヒク</t>
    </rPh>
    <rPh sb="273" eb="275">
      <t>キュウスイ</t>
    </rPh>
    <rPh sb="278" eb="280">
      <t>スイリョウ</t>
    </rPh>
    <rPh sb="281" eb="283">
      <t>シュウエキ</t>
    </rPh>
    <rPh sb="284" eb="285">
      <t>ムス</t>
    </rPh>
    <rPh sb="292" eb="294">
      <t>ブブン</t>
    </rPh>
    <rPh sb="295" eb="296">
      <t>オオ</t>
    </rPh>
    <rPh sb="298" eb="301">
      <t>チケイテキ</t>
    </rPh>
    <rPh sb="301" eb="303">
      <t>ヨウイン</t>
    </rPh>
    <rPh sb="304" eb="306">
      <t>ロウスイ</t>
    </rPh>
    <rPh sb="306" eb="307">
      <t>トウ</t>
    </rPh>
    <rPh sb="311" eb="313">
      <t>ゲンイン</t>
    </rPh>
    <rPh sb="314" eb="316">
      <t>トクテイ</t>
    </rPh>
    <rPh sb="318" eb="320">
      <t>タイサク</t>
    </rPh>
    <rPh sb="321" eb="322">
      <t>コウ</t>
    </rPh>
    <rPh sb="324" eb="326">
      <t>ヒツヨウ</t>
    </rPh>
    <phoneticPr fontId="4"/>
  </si>
  <si>
    <t>類似団体と比較して減価償却率は低く、全体的な設備老朽化について深刻な状況にはない。個々の資産の老朽化については、適切に点検整備を行う必要がある。</t>
    <rPh sb="0" eb="2">
      <t>ルイジ</t>
    </rPh>
    <rPh sb="2" eb="4">
      <t>ダンタイ</t>
    </rPh>
    <rPh sb="5" eb="7">
      <t>ヒカク</t>
    </rPh>
    <rPh sb="9" eb="11">
      <t>ゲンカ</t>
    </rPh>
    <rPh sb="11" eb="13">
      <t>ショウキャク</t>
    </rPh>
    <rPh sb="13" eb="14">
      <t>リツ</t>
    </rPh>
    <rPh sb="15" eb="16">
      <t>ヒク</t>
    </rPh>
    <rPh sb="18" eb="21">
      <t>ゼンタイテキ</t>
    </rPh>
    <rPh sb="22" eb="24">
      <t>セツビ</t>
    </rPh>
    <rPh sb="24" eb="27">
      <t>ロウキュウカ</t>
    </rPh>
    <rPh sb="31" eb="33">
      <t>シンコク</t>
    </rPh>
    <rPh sb="34" eb="36">
      <t>ジョウキョウ</t>
    </rPh>
    <rPh sb="41" eb="43">
      <t>ココ</t>
    </rPh>
    <rPh sb="44" eb="46">
      <t>シサン</t>
    </rPh>
    <rPh sb="47" eb="50">
      <t>ロウキュウカ</t>
    </rPh>
    <rPh sb="56" eb="58">
      <t>テキセツ</t>
    </rPh>
    <rPh sb="59" eb="61">
      <t>テンケン</t>
    </rPh>
    <rPh sb="61" eb="63">
      <t>セイビ</t>
    </rPh>
    <rPh sb="64" eb="65">
      <t>オコナ</t>
    </rPh>
    <rPh sb="66" eb="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</si>
</sst>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273920"/>
        <c:axId val="2062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206273920"/>
        <c:axId val="206274304"/>
      </c:lineChart>
      <c:dateAx>
        <c:axId val="206273920"/>
        <c:scaling>
          <c:orientation val="minMax"/>
        </c:scaling>
        <c:delete val="1"/>
        <c:axPos val="b"/>
        <c:numFmt formatCode="ge" sourceLinked="1"/>
        <c:majorTickMark val="none"/>
        <c:minorTickMark val="none"/>
        <c:tickLblPos val="none"/>
        <c:crossAx val="206274304"/>
        <c:crosses val="autoZero"/>
        <c:auto val="1"/>
        <c:lblOffset val="100"/>
        <c:baseTimeUnit val="years"/>
      </c:dateAx>
      <c:valAx>
        <c:axId val="206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23.61</c:v>
                </c:pt>
                <c:pt idx="1">
                  <c:v>23.33</c:v>
                </c:pt>
                <c:pt idx="2">
                  <c:v>23.16</c:v>
                </c:pt>
                <c:pt idx="3">
                  <c:v>22.65</c:v>
                </c:pt>
                <c:pt idx="4">
                  <c:v>22.32</c:v>
                </c:pt>
              </c:numCache>
            </c:numRef>
          </c:val>
        </c:ser>
        <c:dLbls>
          <c:showLegendKey val="0"/>
          <c:showVal val="0"/>
          <c:showCatName val="0"/>
          <c:showSerName val="0"/>
          <c:showPercent val="0"/>
          <c:showBubbleSize val="0"/>
        </c:dLbls>
        <c:gapWidth val="150"/>
        <c:axId val="206890448"/>
        <c:axId val="20689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06890448"/>
        <c:axId val="206890840"/>
      </c:lineChart>
      <c:dateAx>
        <c:axId val="206890448"/>
        <c:scaling>
          <c:orientation val="minMax"/>
        </c:scaling>
        <c:delete val="1"/>
        <c:axPos val="b"/>
        <c:numFmt formatCode="ge" sourceLinked="1"/>
        <c:majorTickMark val="none"/>
        <c:minorTickMark val="none"/>
        <c:tickLblPos val="none"/>
        <c:crossAx val="206890840"/>
        <c:crosses val="autoZero"/>
        <c:auto val="1"/>
        <c:lblOffset val="100"/>
        <c:baseTimeUnit val="years"/>
      </c:dateAx>
      <c:valAx>
        <c:axId val="2068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9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78.83</c:v>
                </c:pt>
                <c:pt idx="1">
                  <c:v>79.790000000000006</c:v>
                </c:pt>
                <c:pt idx="2">
                  <c:v>79.19</c:v>
                </c:pt>
                <c:pt idx="3">
                  <c:v>77.13</c:v>
                </c:pt>
                <c:pt idx="4">
                  <c:v>77.03</c:v>
                </c:pt>
              </c:numCache>
            </c:numRef>
          </c:val>
        </c:ser>
        <c:dLbls>
          <c:showLegendKey val="0"/>
          <c:showVal val="0"/>
          <c:showCatName val="0"/>
          <c:showSerName val="0"/>
          <c:showPercent val="0"/>
          <c:showBubbleSize val="0"/>
        </c:dLbls>
        <c:gapWidth val="150"/>
        <c:axId val="207135384"/>
        <c:axId val="2071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07135384"/>
        <c:axId val="207135776"/>
      </c:lineChart>
      <c:dateAx>
        <c:axId val="207135384"/>
        <c:scaling>
          <c:orientation val="minMax"/>
        </c:scaling>
        <c:delete val="1"/>
        <c:axPos val="b"/>
        <c:numFmt formatCode="ge" sourceLinked="1"/>
        <c:majorTickMark val="none"/>
        <c:minorTickMark val="none"/>
        <c:tickLblPos val="none"/>
        <c:crossAx val="207135776"/>
        <c:crosses val="autoZero"/>
        <c:auto val="1"/>
        <c:lblOffset val="100"/>
        <c:baseTimeUnit val="years"/>
      </c:dateAx>
      <c:valAx>
        <c:axId val="2071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3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120.63</c:v>
                </c:pt>
                <c:pt idx="1">
                  <c:v>119.36</c:v>
                </c:pt>
                <c:pt idx="2">
                  <c:v>122.45</c:v>
                </c:pt>
                <c:pt idx="3">
                  <c:v>121.18</c:v>
                </c:pt>
                <c:pt idx="4">
                  <c:v>97.22</c:v>
                </c:pt>
              </c:numCache>
            </c:numRef>
          </c:val>
        </c:ser>
        <c:dLbls>
          <c:showLegendKey val="0"/>
          <c:showVal val="0"/>
          <c:showCatName val="0"/>
          <c:showSerName val="0"/>
          <c:showPercent val="0"/>
          <c:showBubbleSize val="0"/>
        </c:dLbls>
        <c:gapWidth val="150"/>
        <c:axId val="206319808"/>
        <c:axId val="2063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06319808"/>
        <c:axId val="206320192"/>
      </c:lineChart>
      <c:dateAx>
        <c:axId val="206319808"/>
        <c:scaling>
          <c:orientation val="minMax"/>
        </c:scaling>
        <c:delete val="1"/>
        <c:axPos val="b"/>
        <c:numFmt formatCode="ge" sourceLinked="1"/>
        <c:majorTickMark val="none"/>
        <c:minorTickMark val="none"/>
        <c:tickLblPos val="none"/>
        <c:crossAx val="206320192"/>
        <c:crosses val="autoZero"/>
        <c:auto val="1"/>
        <c:lblOffset val="100"/>
        <c:baseTimeUnit val="years"/>
      </c:dateAx>
      <c:valAx>
        <c:axId val="20632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3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13.64</c:v>
                </c:pt>
                <c:pt idx="1">
                  <c:v>14.41</c:v>
                </c:pt>
                <c:pt idx="2">
                  <c:v>15.04</c:v>
                </c:pt>
                <c:pt idx="3">
                  <c:v>15.31</c:v>
                </c:pt>
                <c:pt idx="4">
                  <c:v>38.04</c:v>
                </c:pt>
              </c:numCache>
            </c:numRef>
          </c:val>
        </c:ser>
        <c:dLbls>
          <c:showLegendKey val="0"/>
          <c:showVal val="0"/>
          <c:showCatName val="0"/>
          <c:showSerName val="0"/>
          <c:showPercent val="0"/>
          <c:showBubbleSize val="0"/>
        </c:dLbls>
        <c:gapWidth val="150"/>
        <c:axId val="206976128"/>
        <c:axId val="206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06976128"/>
        <c:axId val="206980608"/>
      </c:lineChart>
      <c:dateAx>
        <c:axId val="206976128"/>
        <c:scaling>
          <c:orientation val="minMax"/>
        </c:scaling>
        <c:delete val="1"/>
        <c:axPos val="b"/>
        <c:numFmt formatCode="ge" sourceLinked="1"/>
        <c:majorTickMark val="none"/>
        <c:minorTickMark val="none"/>
        <c:tickLblPos val="none"/>
        <c:crossAx val="206980608"/>
        <c:crosses val="autoZero"/>
        <c:auto val="1"/>
        <c:lblOffset val="100"/>
        <c:baseTimeUnit val="years"/>
      </c:dateAx>
      <c:valAx>
        <c:axId val="206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079512"/>
        <c:axId val="20703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07079512"/>
        <c:axId val="207034168"/>
      </c:lineChart>
      <c:dateAx>
        <c:axId val="207079512"/>
        <c:scaling>
          <c:orientation val="minMax"/>
        </c:scaling>
        <c:delete val="1"/>
        <c:axPos val="b"/>
        <c:numFmt formatCode="ge" sourceLinked="1"/>
        <c:majorTickMark val="none"/>
        <c:minorTickMark val="none"/>
        <c:tickLblPos val="none"/>
        <c:crossAx val="207034168"/>
        <c:crosses val="autoZero"/>
        <c:auto val="1"/>
        <c:lblOffset val="100"/>
        <c:baseTimeUnit val="years"/>
      </c:dateAx>
      <c:valAx>
        <c:axId val="20703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7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035344"/>
        <c:axId val="20703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07035344"/>
        <c:axId val="207035736"/>
      </c:lineChart>
      <c:dateAx>
        <c:axId val="207035344"/>
        <c:scaling>
          <c:orientation val="minMax"/>
        </c:scaling>
        <c:delete val="1"/>
        <c:axPos val="b"/>
        <c:numFmt formatCode="ge" sourceLinked="1"/>
        <c:majorTickMark val="none"/>
        <c:minorTickMark val="none"/>
        <c:tickLblPos val="none"/>
        <c:crossAx val="207035736"/>
        <c:crosses val="autoZero"/>
        <c:auto val="1"/>
        <c:lblOffset val="100"/>
        <c:baseTimeUnit val="years"/>
      </c:dateAx>
      <c:valAx>
        <c:axId val="207035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03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1431.69</c:v>
                </c:pt>
                <c:pt idx="1">
                  <c:v>2507.88</c:v>
                </c:pt>
                <c:pt idx="2">
                  <c:v>829.4</c:v>
                </c:pt>
                <c:pt idx="3">
                  <c:v>2767.72</c:v>
                </c:pt>
                <c:pt idx="4">
                  <c:v>357.56</c:v>
                </c:pt>
              </c:numCache>
            </c:numRef>
          </c:val>
        </c:ser>
        <c:dLbls>
          <c:showLegendKey val="0"/>
          <c:showVal val="0"/>
          <c:showCatName val="0"/>
          <c:showSerName val="0"/>
          <c:showPercent val="0"/>
          <c:showBubbleSize val="0"/>
        </c:dLbls>
        <c:gapWidth val="150"/>
        <c:axId val="207036912"/>
        <c:axId val="20703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07036912"/>
        <c:axId val="207037304"/>
      </c:lineChart>
      <c:dateAx>
        <c:axId val="207036912"/>
        <c:scaling>
          <c:orientation val="minMax"/>
        </c:scaling>
        <c:delete val="1"/>
        <c:axPos val="b"/>
        <c:numFmt formatCode="ge" sourceLinked="1"/>
        <c:majorTickMark val="none"/>
        <c:minorTickMark val="none"/>
        <c:tickLblPos val="none"/>
        <c:crossAx val="207037304"/>
        <c:crosses val="autoZero"/>
        <c:auto val="1"/>
        <c:lblOffset val="100"/>
        <c:baseTimeUnit val="years"/>
      </c:dateAx>
      <c:valAx>
        <c:axId val="207037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03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533.21</c:v>
                </c:pt>
                <c:pt idx="1">
                  <c:v>508.15</c:v>
                </c:pt>
                <c:pt idx="2">
                  <c:v>477.03</c:v>
                </c:pt>
                <c:pt idx="3">
                  <c:v>458.61</c:v>
                </c:pt>
                <c:pt idx="4">
                  <c:v>430.98</c:v>
                </c:pt>
              </c:numCache>
            </c:numRef>
          </c:val>
        </c:ser>
        <c:dLbls>
          <c:showLegendKey val="0"/>
          <c:showVal val="0"/>
          <c:showCatName val="0"/>
          <c:showSerName val="0"/>
          <c:showPercent val="0"/>
          <c:showBubbleSize val="0"/>
        </c:dLbls>
        <c:gapWidth val="150"/>
        <c:axId val="206784400"/>
        <c:axId val="20678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06784400"/>
        <c:axId val="206784792"/>
      </c:lineChart>
      <c:dateAx>
        <c:axId val="206784400"/>
        <c:scaling>
          <c:orientation val="minMax"/>
        </c:scaling>
        <c:delete val="1"/>
        <c:axPos val="b"/>
        <c:numFmt formatCode="ge" sourceLinked="1"/>
        <c:majorTickMark val="none"/>
        <c:minorTickMark val="none"/>
        <c:tickLblPos val="none"/>
        <c:crossAx val="206784792"/>
        <c:crosses val="autoZero"/>
        <c:auto val="1"/>
        <c:lblOffset val="100"/>
        <c:baseTimeUnit val="years"/>
      </c:dateAx>
      <c:valAx>
        <c:axId val="20678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113.83</c:v>
                </c:pt>
                <c:pt idx="1">
                  <c:v>114.01</c:v>
                </c:pt>
                <c:pt idx="2">
                  <c:v>119.02</c:v>
                </c:pt>
                <c:pt idx="3">
                  <c:v>117.65</c:v>
                </c:pt>
                <c:pt idx="4">
                  <c:v>92.34</c:v>
                </c:pt>
              </c:numCache>
            </c:numRef>
          </c:val>
        </c:ser>
        <c:dLbls>
          <c:showLegendKey val="0"/>
          <c:showVal val="0"/>
          <c:showCatName val="0"/>
          <c:showSerName val="0"/>
          <c:showPercent val="0"/>
          <c:showBubbleSize val="0"/>
        </c:dLbls>
        <c:gapWidth val="150"/>
        <c:axId val="206785968"/>
        <c:axId val="20678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06785968"/>
        <c:axId val="206786360"/>
      </c:lineChart>
      <c:dateAx>
        <c:axId val="206785968"/>
        <c:scaling>
          <c:orientation val="minMax"/>
        </c:scaling>
        <c:delete val="1"/>
        <c:axPos val="b"/>
        <c:numFmt formatCode="ge" sourceLinked="1"/>
        <c:majorTickMark val="none"/>
        <c:minorTickMark val="none"/>
        <c:tickLblPos val="none"/>
        <c:crossAx val="206786360"/>
        <c:crosses val="autoZero"/>
        <c:auto val="1"/>
        <c:lblOffset val="100"/>
        <c:baseTimeUnit val="years"/>
      </c:dateAx>
      <c:valAx>
        <c:axId val="20678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8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133.44999999999999</c:v>
                </c:pt>
                <c:pt idx="1">
                  <c:v>131.80000000000001</c:v>
                </c:pt>
                <c:pt idx="2">
                  <c:v>128.68</c:v>
                </c:pt>
                <c:pt idx="3">
                  <c:v>133.22999999999999</c:v>
                </c:pt>
                <c:pt idx="4">
                  <c:v>170.88</c:v>
                </c:pt>
              </c:numCache>
            </c:numRef>
          </c:val>
        </c:ser>
        <c:dLbls>
          <c:showLegendKey val="0"/>
          <c:showVal val="0"/>
          <c:showCatName val="0"/>
          <c:showSerName val="0"/>
          <c:showPercent val="0"/>
          <c:showBubbleSize val="0"/>
        </c:dLbls>
        <c:gapWidth val="150"/>
        <c:axId val="206787536"/>
        <c:axId val="20688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06787536"/>
        <c:axId val="206889272"/>
      </c:lineChart>
      <c:dateAx>
        <c:axId val="206787536"/>
        <c:scaling>
          <c:orientation val="minMax"/>
        </c:scaling>
        <c:delete val="1"/>
        <c:axPos val="b"/>
        <c:numFmt formatCode="ge" sourceLinked="1"/>
        <c:majorTickMark val="none"/>
        <c:minorTickMark val="none"/>
        <c:tickLblPos val="none"/>
        <c:crossAx val="206889272"/>
        <c:crosses val="autoZero"/>
        <c:auto val="1"/>
        <c:lblOffset val="100"/>
        <c:baseTimeUnit val="years"/>
      </c:dateAx>
      <c:valAx>
        <c:axId val="20688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8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六ケ所村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10747</v>
      </c>
      <c r="AJ8" s="56"/>
      <c r="AK8" s="56"/>
      <c r="AL8" s="56"/>
      <c r="AM8" s="56"/>
      <c r="AN8" s="56"/>
      <c r="AO8" s="56"/>
      <c r="AP8" s="57"/>
      <c r="AQ8" s="47">
        <f>データ!R6</f>
        <v>252.68</v>
      </c>
      <c r="AR8" s="47"/>
      <c r="AS8" s="47"/>
      <c r="AT8" s="47"/>
      <c r="AU8" s="47"/>
      <c r="AV8" s="47"/>
      <c r="AW8" s="47"/>
      <c r="AX8" s="47"/>
      <c r="AY8" s="47">
        <f>データ!S6</f>
        <v>42.53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81.040000000000006</v>
      </c>
      <c r="K10" s="47"/>
      <c r="L10" s="47"/>
      <c r="M10" s="47"/>
      <c r="N10" s="47"/>
      <c r="O10" s="47"/>
      <c r="P10" s="47"/>
      <c r="Q10" s="47"/>
      <c r="R10" s="47">
        <f>データ!O6</f>
        <v>100.69</v>
      </c>
      <c r="S10" s="47"/>
      <c r="T10" s="47"/>
      <c r="U10" s="47"/>
      <c r="V10" s="47"/>
      <c r="W10" s="47"/>
      <c r="X10" s="47"/>
      <c r="Y10" s="47"/>
      <c r="Z10" s="81">
        <f>データ!P6</f>
        <v>3013</v>
      </c>
      <c r="AA10" s="81"/>
      <c r="AB10" s="81"/>
      <c r="AC10" s="81"/>
      <c r="AD10" s="81"/>
      <c r="AE10" s="81"/>
      <c r="AF10" s="81"/>
      <c r="AG10" s="81"/>
      <c r="AH10" s="2"/>
      <c r="AI10" s="81">
        <f>データ!T6</f>
        <v>10759</v>
      </c>
      <c r="AJ10" s="81"/>
      <c r="AK10" s="81"/>
      <c r="AL10" s="81"/>
      <c r="AM10" s="81"/>
      <c r="AN10" s="81"/>
      <c r="AO10" s="81"/>
      <c r="AP10" s="81"/>
      <c r="AQ10" s="47">
        <f>データ!U6</f>
        <v>119.83</v>
      </c>
      <c r="AR10" s="47"/>
      <c r="AS10" s="47"/>
      <c r="AT10" s="47"/>
      <c r="AU10" s="47"/>
      <c r="AV10" s="47"/>
      <c r="AW10" s="47"/>
      <c r="AX10" s="47"/>
      <c r="AY10" s="47">
        <f>データ!V6</f>
        <v>89.79</v>
      </c>
      <c r="AZ10" s="47"/>
      <c r="BA10" s="47"/>
      <c r="BB10" s="47"/>
      <c r="BC10" s="47"/>
      <c r="BD10" s="47"/>
      <c r="BE10" s="47"/>
      <c r="BF10" s="47"/>
      <c r="BG10" s="2"/>
      <c r="BH10" s="2"/>
      <c r="BI10" s="2"/>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58"/>
      <c r="BM34" s="59"/>
      <c r="BN34" s="59"/>
      <c r="BO34" s="59"/>
      <c r="BP34" s="59"/>
      <c r="BQ34" s="59"/>
      <c r="BR34" s="59"/>
      <c r="BS34" s="59"/>
      <c r="BT34" s="59"/>
      <c r="BU34" s="59"/>
      <c r="BV34" s="59"/>
      <c r="BW34" s="59"/>
      <c r="BX34" s="59"/>
      <c r="BY34" s="59"/>
      <c r="BZ34" s="60"/>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58"/>
      <c r="BM56" s="59"/>
      <c r="BN56" s="59"/>
      <c r="BO56" s="59"/>
      <c r="BP56" s="59"/>
      <c r="BQ56" s="59"/>
      <c r="BR56" s="59"/>
      <c r="BS56" s="59"/>
      <c r="BT56" s="59"/>
      <c r="BU56" s="59"/>
      <c r="BV56" s="59"/>
      <c r="BW56" s="59"/>
      <c r="BX56" s="59"/>
      <c r="BY56" s="59"/>
      <c r="BZ56" s="60"/>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8"/>
      <c r="BM60" s="59"/>
      <c r="BN60" s="59"/>
      <c r="BO60" s="59"/>
      <c r="BP60" s="59"/>
      <c r="BQ60" s="59"/>
      <c r="BR60" s="59"/>
      <c r="BS60" s="59"/>
      <c r="BT60" s="59"/>
      <c r="BU60" s="59"/>
      <c r="BV60" s="59"/>
      <c r="BW60" s="59"/>
      <c r="BX60" s="59"/>
      <c r="BY60" s="59"/>
      <c r="BZ60" s="60"/>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24112</v>
      </c>
      <c r="D6" s="31">
        <f t="shared" si="3"/>
        <v>46</v>
      </c>
      <c r="E6" s="31">
        <f t="shared" si="3"/>
        <v>1</v>
      </c>
      <c r="F6" s="31">
        <f t="shared" si="3"/>
        <v>0</v>
      </c>
      <c r="G6" s="31">
        <f t="shared" si="3"/>
        <v>1</v>
      </c>
      <c r="H6" s="31" t="str">
        <f t="shared" si="3"/>
        <v>青森県　六ケ所村</v>
      </c>
      <c r="I6" s="31" t="str">
        <f t="shared" si="3"/>
        <v>法適用</v>
      </c>
      <c r="J6" s="31" t="str">
        <f t="shared" si="3"/>
        <v>水道事業</v>
      </c>
      <c r="K6" s="31" t="str">
        <f t="shared" si="3"/>
        <v>末端給水事業</v>
      </c>
      <c r="L6" s="31" t="str">
        <f t="shared" si="3"/>
        <v>A7</v>
      </c>
      <c r="M6" s="32" t="str">
        <f t="shared" si="3"/>
        <v>-</v>
      </c>
      <c r="N6" s="32">
        <f t="shared" si="3"/>
        <v>81.040000000000006</v>
      </c>
      <c r="O6" s="32">
        <f t="shared" si="3"/>
        <v>100.69</v>
      </c>
      <c r="P6" s="32">
        <f t="shared" si="3"/>
        <v>3013</v>
      </c>
      <c r="Q6" s="32">
        <f t="shared" si="3"/>
        <v>10747</v>
      </c>
      <c r="R6" s="32">
        <f t="shared" si="3"/>
        <v>252.68</v>
      </c>
      <c r="S6" s="32">
        <f t="shared" si="3"/>
        <v>42.53</v>
      </c>
      <c r="T6" s="32">
        <f t="shared" si="3"/>
        <v>10759</v>
      </c>
      <c r="U6" s="32">
        <f t="shared" si="3"/>
        <v>119.83</v>
      </c>
      <c r="V6" s="32">
        <f t="shared" si="3"/>
        <v>89.79</v>
      </c>
      <c r="W6" s="33">
        <f>IF(W7="",NA(),W7)</f>
        <v>120.63</v>
      </c>
      <c r="X6" s="33">
        <f t="shared" ref="X6:AF6" si="4">IF(X7="",NA(),X7)</f>
        <v>119.36</v>
      </c>
      <c r="Y6" s="33">
        <f t="shared" si="4"/>
        <v>122.45</v>
      </c>
      <c r="Z6" s="33">
        <f t="shared" si="4"/>
        <v>121.18</v>
      </c>
      <c r="AA6" s="33">
        <f t="shared" si="4"/>
        <v>97.22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1431.69</v>
      </c>
      <c r="AT6" s="33">
        <f t="shared" ref="AT6:BB6" si="6">IF(AT7="",NA(),AT7)</f>
        <v>2507.88</v>
      </c>
      <c r="AU6" s="33">
        <f t="shared" si="6"/>
        <v>829.4</v>
      </c>
      <c r="AV6" s="33">
        <f t="shared" si="6"/>
        <v>2767.72</v>
      </c>
      <c r="AW6" s="33">
        <f t="shared" si="6"/>
        <v>357.56</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533.21</v>
      </c>
      <c r="BE6" s="33">
        <f t="shared" ref="BE6:BM6" si="7">IF(BE7="",NA(),BE7)</f>
        <v>508.15</v>
      </c>
      <c r="BF6" s="33">
        <f t="shared" si="7"/>
        <v>477.03</v>
      </c>
      <c r="BG6" s="33">
        <f t="shared" si="7"/>
        <v>458.61</v>
      </c>
      <c r="BH6" s="33">
        <f t="shared" si="7"/>
        <v>430.98</v>
      </c>
      <c r="BI6" s="33">
        <f t="shared" si="7"/>
        <v>462.52</v>
      </c>
      <c r="BJ6" s="33">
        <f t="shared" si="7"/>
        <v>474.06</v>
      </c>
      <c r="BK6" s="33">
        <f t="shared" si="7"/>
        <v>458</v>
      </c>
      <c r="BL6" s="33">
        <f t="shared" si="7"/>
        <v>443.13</v>
      </c>
      <c r="BM6" s="33">
        <f t="shared" si="7"/>
        <v>442.54</v>
      </c>
      <c r="BN6" s="32" t="str">
        <f>IF(BN7="","",IF(BN7="-","【-】","【"&amp;SUBSTITUTE(TEXT(BN7,"#,##0.00"),"-","△")&amp;"】"))</f>
        <v>【283.72】</v>
      </c>
      <c r="BO6" s="33">
        <f>IF(BO7="",NA(),BO7)</f>
        <v>113.83</v>
      </c>
      <c r="BP6" s="33">
        <f t="shared" ref="BP6:BX6" si="8">IF(BP7="",NA(),BP7)</f>
        <v>114.01</v>
      </c>
      <c r="BQ6" s="33">
        <f t="shared" si="8"/>
        <v>119.02</v>
      </c>
      <c r="BR6" s="33">
        <f t="shared" si="8"/>
        <v>117.65</v>
      </c>
      <c r="BS6" s="33">
        <f t="shared" si="8"/>
        <v>92.34</v>
      </c>
      <c r="BT6" s="33">
        <f t="shared" si="8"/>
        <v>99.71</v>
      </c>
      <c r="BU6" s="33">
        <f t="shared" si="8"/>
        <v>96.62</v>
      </c>
      <c r="BV6" s="33">
        <f t="shared" si="8"/>
        <v>96.27</v>
      </c>
      <c r="BW6" s="33">
        <f t="shared" si="8"/>
        <v>95.4</v>
      </c>
      <c r="BX6" s="33">
        <f t="shared" si="8"/>
        <v>98.6</v>
      </c>
      <c r="BY6" s="32" t="str">
        <f>IF(BY7="","",IF(BY7="-","【-】","【"&amp;SUBSTITUTE(TEXT(BY7,"#,##0.00"),"-","△")&amp;"】"))</f>
        <v>【104.60】</v>
      </c>
      <c r="BZ6" s="33">
        <f>IF(BZ7="",NA(),BZ7)</f>
        <v>133.44999999999999</v>
      </c>
      <c r="CA6" s="33">
        <f t="shared" ref="CA6:CI6" si="9">IF(CA7="",NA(),CA7)</f>
        <v>131.80000000000001</v>
      </c>
      <c r="CB6" s="33">
        <f t="shared" si="9"/>
        <v>128.68</v>
      </c>
      <c r="CC6" s="33">
        <f t="shared" si="9"/>
        <v>133.22999999999999</v>
      </c>
      <c r="CD6" s="33">
        <f t="shared" si="9"/>
        <v>170.88</v>
      </c>
      <c r="CE6" s="33">
        <f t="shared" si="9"/>
        <v>176.84</v>
      </c>
      <c r="CF6" s="33">
        <f t="shared" si="9"/>
        <v>184.53</v>
      </c>
      <c r="CG6" s="33">
        <f t="shared" si="9"/>
        <v>186.94</v>
      </c>
      <c r="CH6" s="33">
        <f t="shared" si="9"/>
        <v>186.15</v>
      </c>
      <c r="CI6" s="33">
        <f t="shared" si="9"/>
        <v>181.67</v>
      </c>
      <c r="CJ6" s="32" t="str">
        <f>IF(CJ7="","",IF(CJ7="-","【-】","【"&amp;SUBSTITUTE(TEXT(CJ7,"#,##0.00"),"-","△")&amp;"】"))</f>
        <v>【164.21】</v>
      </c>
      <c r="CK6" s="33">
        <f>IF(CK7="",NA(),CK7)</f>
        <v>23.61</v>
      </c>
      <c r="CL6" s="33">
        <f t="shared" ref="CL6:CT6" si="10">IF(CL7="",NA(),CL7)</f>
        <v>23.33</v>
      </c>
      <c r="CM6" s="33">
        <f t="shared" si="10"/>
        <v>23.16</v>
      </c>
      <c r="CN6" s="33">
        <f t="shared" si="10"/>
        <v>22.65</v>
      </c>
      <c r="CO6" s="33">
        <f t="shared" si="10"/>
        <v>22.32</v>
      </c>
      <c r="CP6" s="33">
        <f t="shared" si="10"/>
        <v>53.5</v>
      </c>
      <c r="CQ6" s="33">
        <f t="shared" si="10"/>
        <v>52.9</v>
      </c>
      <c r="CR6" s="33">
        <f t="shared" si="10"/>
        <v>54.51</v>
      </c>
      <c r="CS6" s="33">
        <f t="shared" si="10"/>
        <v>54.47</v>
      </c>
      <c r="CT6" s="33">
        <f t="shared" si="10"/>
        <v>53.61</v>
      </c>
      <c r="CU6" s="32" t="str">
        <f>IF(CU7="","",IF(CU7="-","【-】","【"&amp;SUBSTITUTE(TEXT(CU7,"#,##0.00"),"-","△")&amp;"】"))</f>
        <v>【59.80】</v>
      </c>
      <c r="CV6" s="33">
        <f>IF(CV7="",NA(),CV7)</f>
        <v>78.83</v>
      </c>
      <c r="CW6" s="33">
        <f t="shared" ref="CW6:DE6" si="11">IF(CW7="",NA(),CW7)</f>
        <v>79.790000000000006</v>
      </c>
      <c r="CX6" s="33">
        <f t="shared" si="11"/>
        <v>79.19</v>
      </c>
      <c r="CY6" s="33">
        <f t="shared" si="11"/>
        <v>77.13</v>
      </c>
      <c r="CZ6" s="33">
        <f t="shared" si="11"/>
        <v>77.03</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13.64</v>
      </c>
      <c r="DH6" s="33">
        <f t="shared" ref="DH6:DP6" si="12">IF(DH7="",NA(),DH7)</f>
        <v>14.41</v>
      </c>
      <c r="DI6" s="33">
        <f t="shared" si="12"/>
        <v>15.04</v>
      </c>
      <c r="DJ6" s="33">
        <f t="shared" si="12"/>
        <v>15.31</v>
      </c>
      <c r="DK6" s="33">
        <f t="shared" si="12"/>
        <v>38.04</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2">
        <f t="shared" ref="ED6:EL6" si="14">IF(ED7="",NA(),ED7)</f>
        <v>0</v>
      </c>
      <c r="EE6" s="32">
        <f t="shared" si="14"/>
        <v>0</v>
      </c>
      <c r="EF6" s="32">
        <f t="shared" si="14"/>
        <v>0</v>
      </c>
      <c r="EG6" s="32">
        <f t="shared" si="14"/>
        <v>0</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24112</v>
      </c>
      <c r="D7" s="35">
        <v>46</v>
      </c>
      <c r="E7" s="35">
        <v>1</v>
      </c>
      <c r="F7" s="35">
        <v>0</v>
      </c>
      <c r="G7" s="35">
        <v>1</v>
      </c>
      <c r="H7" s="35" t="s">
        <v>93</v>
      </c>
      <c r="I7" s="35" t="s">
        <v>94</v>
      </c>
      <c r="J7" s="35" t="s">
        <v>95</v>
      </c>
      <c r="K7" s="35" t="s">
        <v>96</v>
      </c>
      <c r="L7" s="35" t="s">
        <v>97</v>
      </c>
      <c r="M7" s="36" t="s">
        <v>98</v>
      </c>
      <c r="N7" s="36">
        <v>81.040000000000006</v>
      </c>
      <c r="O7" s="36">
        <v>100.69</v>
      </c>
      <c r="P7" s="36">
        <v>3013</v>
      </c>
      <c r="Q7" s="36">
        <v>10747</v>
      </c>
      <c r="R7" s="36">
        <v>252.68</v>
      </c>
      <c r="S7" s="36">
        <v>42.53</v>
      </c>
      <c r="T7" s="36">
        <v>10759</v>
      </c>
      <c r="U7" s="36">
        <v>119.83</v>
      </c>
      <c r="V7" s="36">
        <v>89.79</v>
      </c>
      <c r="W7" s="36">
        <v>120.63</v>
      </c>
      <c r="X7" s="36">
        <v>119.36</v>
      </c>
      <c r="Y7" s="36">
        <v>122.45</v>
      </c>
      <c r="Z7" s="36">
        <v>121.18</v>
      </c>
      <c r="AA7" s="36">
        <v>97.22</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1431.69</v>
      </c>
      <c r="AT7" s="36">
        <v>2507.88</v>
      </c>
      <c r="AU7" s="36">
        <v>829.4</v>
      </c>
      <c r="AV7" s="36">
        <v>2767.72</v>
      </c>
      <c r="AW7" s="36">
        <v>357.56</v>
      </c>
      <c r="AX7" s="36">
        <v>1149.75</v>
      </c>
      <c r="AY7" s="36">
        <v>1128.25</v>
      </c>
      <c r="AZ7" s="36">
        <v>1159.4100000000001</v>
      </c>
      <c r="BA7" s="36">
        <v>1081.23</v>
      </c>
      <c r="BB7" s="36">
        <v>406.37</v>
      </c>
      <c r="BC7" s="36">
        <v>264.16000000000003</v>
      </c>
      <c r="BD7" s="36">
        <v>533.21</v>
      </c>
      <c r="BE7" s="36">
        <v>508.15</v>
      </c>
      <c r="BF7" s="36">
        <v>477.03</v>
      </c>
      <c r="BG7" s="36">
        <v>458.61</v>
      </c>
      <c r="BH7" s="36">
        <v>430.98</v>
      </c>
      <c r="BI7" s="36">
        <v>462.52</v>
      </c>
      <c r="BJ7" s="36">
        <v>474.06</v>
      </c>
      <c r="BK7" s="36">
        <v>458</v>
      </c>
      <c r="BL7" s="36">
        <v>443.13</v>
      </c>
      <c r="BM7" s="36">
        <v>442.54</v>
      </c>
      <c r="BN7" s="36">
        <v>283.72000000000003</v>
      </c>
      <c r="BO7" s="36">
        <v>113.83</v>
      </c>
      <c r="BP7" s="36">
        <v>114.01</v>
      </c>
      <c r="BQ7" s="36">
        <v>119.02</v>
      </c>
      <c r="BR7" s="36">
        <v>117.65</v>
      </c>
      <c r="BS7" s="36">
        <v>92.34</v>
      </c>
      <c r="BT7" s="36">
        <v>99.71</v>
      </c>
      <c r="BU7" s="36">
        <v>96.62</v>
      </c>
      <c r="BV7" s="36">
        <v>96.27</v>
      </c>
      <c r="BW7" s="36">
        <v>95.4</v>
      </c>
      <c r="BX7" s="36">
        <v>98.6</v>
      </c>
      <c r="BY7" s="36">
        <v>104.6</v>
      </c>
      <c r="BZ7" s="36">
        <v>133.44999999999999</v>
      </c>
      <c r="CA7" s="36">
        <v>131.80000000000001</v>
      </c>
      <c r="CB7" s="36">
        <v>128.68</v>
      </c>
      <c r="CC7" s="36">
        <v>133.22999999999999</v>
      </c>
      <c r="CD7" s="36">
        <v>170.88</v>
      </c>
      <c r="CE7" s="36">
        <v>176.84</v>
      </c>
      <c r="CF7" s="36">
        <v>184.53</v>
      </c>
      <c r="CG7" s="36">
        <v>186.94</v>
      </c>
      <c r="CH7" s="36">
        <v>186.15</v>
      </c>
      <c r="CI7" s="36">
        <v>181.67</v>
      </c>
      <c r="CJ7" s="36">
        <v>164.21</v>
      </c>
      <c r="CK7" s="36">
        <v>23.61</v>
      </c>
      <c r="CL7" s="36">
        <v>23.33</v>
      </c>
      <c r="CM7" s="36">
        <v>23.16</v>
      </c>
      <c r="CN7" s="36">
        <v>22.65</v>
      </c>
      <c r="CO7" s="36">
        <v>22.32</v>
      </c>
      <c r="CP7" s="36">
        <v>53.5</v>
      </c>
      <c r="CQ7" s="36">
        <v>52.9</v>
      </c>
      <c r="CR7" s="36">
        <v>54.51</v>
      </c>
      <c r="CS7" s="36">
        <v>54.47</v>
      </c>
      <c r="CT7" s="36">
        <v>53.61</v>
      </c>
      <c r="CU7" s="36">
        <v>59.8</v>
      </c>
      <c r="CV7" s="36">
        <v>78.83</v>
      </c>
      <c r="CW7" s="36">
        <v>79.790000000000006</v>
      </c>
      <c r="CX7" s="36">
        <v>79.19</v>
      </c>
      <c r="CY7" s="36">
        <v>77.13</v>
      </c>
      <c r="CZ7" s="36">
        <v>77.03</v>
      </c>
      <c r="DA7" s="36">
        <v>82.8</v>
      </c>
      <c r="DB7" s="36">
        <v>81.63</v>
      </c>
      <c r="DC7" s="36">
        <v>81.790000000000006</v>
      </c>
      <c r="DD7" s="36">
        <v>81.459999999999994</v>
      </c>
      <c r="DE7" s="36">
        <v>81.31</v>
      </c>
      <c r="DF7" s="36">
        <v>89.78</v>
      </c>
      <c r="DG7" s="36">
        <v>13.64</v>
      </c>
      <c r="DH7" s="36">
        <v>14.41</v>
      </c>
      <c r="DI7" s="36">
        <v>15.04</v>
      </c>
      <c r="DJ7" s="36">
        <v>15.31</v>
      </c>
      <c r="DK7" s="36">
        <v>38.04</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v>
      </c>
      <c r="ED7" s="36">
        <v>0</v>
      </c>
      <c r="EE7" s="36">
        <v>0</v>
      </c>
      <c r="EF7" s="36">
        <v>0</v>
      </c>
      <c r="EG7" s="36">
        <v>0</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2016-02-12T06:56:38Z</cp:lastPrinted>
  <dcterms:created xsi:type="dcterms:W3CDTF">2016-02-03T07:13:09Z</dcterms:created>
  <dcterms:modified xsi:type="dcterms:W3CDTF">2016-02-22T07:08:13Z</dcterms:modified>
  <cp:category/>
</cp:coreProperties>
</file>