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68.18\部門別フォルダ\11下水道課\【　農集排　管理係　】\【平成２６年度～】\650　「経営比較分析表」農集排\公営企業に係る「経営比較分析表」の分析等の差替提出について\回答2月16日\"/>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<sst xmlns="http://schemas.openxmlformats.org/spreadsheetml/2006/main" count="221" uniqueCount="110">
  <si>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</si>
  <si>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</si>
  <si>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</si>
  <si>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</si>
  <si>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</si>
  <si>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</si>
  <si>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</si>
  <si>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</si>
  <si>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</si>
  <si>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</si>
  <si>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</si>
  <si>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</si>
  <si>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</si>
  <si>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</si>
  <si>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</si>
  <si>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</si>
  <si>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</si>
  <si>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</si>
  <si>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</si>
  <si>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</si>
  <si>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</si>
  <si>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</si>
  <si>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</si>
  <si>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</si>
  <si>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</si>
  <si>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</si>
  <si>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</si>
  <si>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</si>
  <si>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</si>
  <si>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</si>
  <si>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</si>
  <si>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</si>
  <si>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</si>
  <si>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</si>
  <si>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</si>
  <si>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</si>
  <si>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</si>
  <si>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</si>
  <si>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</si>
  <si>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</si>
  <si>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</si>
  <si>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</si>
  <si>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</si>
  <si>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</si>
  <si>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</si>
  <si>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</si>
  <si>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</si>
  <si>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</si>
  <si>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</si>
  <si>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</si>
  <si>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</si>
  <si>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</si>
  <si>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</si>
  <si>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</si>
  <si>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</si>
  <si>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</si>
  <si>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</si>
  <si>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</si>
  <si>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</si>
  <si>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</si>
  <si>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</si>
  <si>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</si>
  <si>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</si>
  <si>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</si>
  <si>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</si>
  <si>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</si>
  <si>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</si>
  <si>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</si>
  <si>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</si>
  <si>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</si>
  <si>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</si>
  <si>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</si>
  <si>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</si>
  <si>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</si>
  <si>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</si>
  <si>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</si>
  <si>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</si>
  <si>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</si>
  <si>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</si>
  <si>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</si>
  <si>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</si>
  <si>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</si>
  <si>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</si>
  <si>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</si>
  <si>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</si>
  <si>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</si>
  <si>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</si>
  <si>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</si>
  <si>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</si>
  <si>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</si>
  <si>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</si>
  <si>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</si>
  <si>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</si>
  <si>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</si>
  <si>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</si>
  <si>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東北町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</si>
  <si>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</si>
  <si>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</si>
  <si>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</si>
  <si>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</si>
  <si>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</si>
  <si>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</si>
  <si>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</si>
  <si>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</si>
  <si>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</si>
  <si>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</si>
  <si>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</si>
  <si>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下水道事業（法非適用）の経営状況を左のグラフから分析すると次のとおりである。まず、収益的収支比率、経費回収率、汚水処理原価を類似団体と比較すると、数値的にはいずれも良くない状況と言える。収益的収支比率については、使用料や受益者負担金などの未納額があることや、使用料の単価設定が低いことなどにより、一般会計繰入金にかなり依存した実質的な赤字経営となっている。経費回収率についても同じようなことが言える。汚水処理原価については、接続率の伸び悩みと維持管理費の増加等によるものと考えられる。また、下水道整備済区域における接続率の伸び悩みの一つの要因としては、高齢世帯の増加などが考えられる。接続率は、公共用水域の水質保全に直結する問題でもあるため、接続率の増加に向けた取組が重要である。次に、企業債残高対事業規模比率については、年々減少傾向にあるものの、類似団体と比べるとかなり高い状況となっている。これは、事業開始初期からの投資規模が大きかったことと、その財源としての企業債依存度が高かったことによるものと考えられる。
　このような状況から、町の財政負担を少しでも軽減するため、経営健全化に向けた取組が必要である。</t>
    <rPh sb="1" eb="3">
      <t>トウチョウ</t>
    </rPh>
    <rPh sb="4" eb="6">
      <t>ゲスイ</t>
    </rPh>
    <rPh sb="6" eb="7">
      <t>ドウ</t>
    </rPh>
    <rPh sb="7" eb="9">
      <t>ジギョウ</t>
    </rPh>
    <rPh sb="10" eb="11">
      <t>ホウ</t>
    </rPh>
    <rPh sb="11" eb="12">
      <t>ヒ</t>
    </rPh>
    <rPh sb="12" eb="14">
      <t>テキヨウ</t>
    </rPh>
    <rPh sb="16" eb="18">
      <t>ケイエイ</t>
    </rPh>
    <rPh sb="18" eb="20">
      <t>ジョウキョウ</t>
    </rPh>
    <rPh sb="21" eb="22">
      <t>ヒダリ</t>
    </rPh>
    <rPh sb="28" eb="30">
      <t>ブンセキ</t>
    </rPh>
    <rPh sb="33" eb="34">
      <t>ツギ</t>
    </rPh>
    <rPh sb="45" eb="48">
      <t>シュウエキテキ</t>
    </rPh>
    <rPh sb="48" eb="50">
      <t>シュウシ</t>
    </rPh>
    <rPh sb="50" eb="52">
      <t>ヒリツ</t>
    </rPh>
    <rPh sb="53" eb="55">
      <t>ケイヒ</t>
    </rPh>
    <rPh sb="55" eb="57">
      <t>カイシュウ</t>
    </rPh>
    <rPh sb="57" eb="58">
      <t>リツ</t>
    </rPh>
    <rPh sb="59" eb="61">
      <t>オスイ</t>
    </rPh>
    <rPh sb="61" eb="63">
      <t>ショリ</t>
    </rPh>
    <rPh sb="63" eb="65">
      <t>ゲンカ</t>
    </rPh>
    <rPh sb="66" eb="68">
      <t>ルイジ</t>
    </rPh>
    <rPh sb="68" eb="70">
      <t>ダンタイ</t>
    </rPh>
    <rPh sb="71" eb="73">
      <t>ヒカク</t>
    </rPh>
    <rPh sb="77" eb="80">
      <t>スウチテキ</t>
    </rPh>
    <rPh sb="86" eb="87">
      <t>ヨ</t>
    </rPh>
    <rPh sb="90" eb="92">
      <t>ジョウキョウ</t>
    </rPh>
    <rPh sb="93" eb="94">
      <t>イ</t>
    </rPh>
    <rPh sb="97" eb="100">
      <t>シュウエキテキ</t>
    </rPh>
    <rPh sb="100" eb="102">
      <t>シュウシ</t>
    </rPh>
    <rPh sb="102" eb="104">
      <t>ヒリツ</t>
    </rPh>
    <rPh sb="110" eb="112">
      <t>シヨウ</t>
    </rPh>
    <rPh sb="112" eb="113">
      <t>リョウ</t>
    </rPh>
    <rPh sb="114" eb="117">
      <t>ジュエキシャ</t>
    </rPh>
    <rPh sb="117" eb="120">
      <t>フタンキン</t>
    </rPh>
    <rPh sb="123" eb="125">
      <t>ミノウ</t>
    </rPh>
    <rPh sb="125" eb="126">
      <t>ガク</t>
    </rPh>
    <rPh sb="133" eb="135">
      <t>シヨウ</t>
    </rPh>
    <rPh sb="135" eb="136">
      <t>リョウ</t>
    </rPh>
    <rPh sb="137" eb="139">
      <t>タンカ</t>
    </rPh>
    <rPh sb="139" eb="141">
      <t>セッテイ</t>
    </rPh>
    <rPh sb="142" eb="143">
      <t>ヒク</t>
    </rPh>
    <rPh sb="152" eb="154">
      <t>イッパン</t>
    </rPh>
    <rPh sb="154" eb="156">
      <t>カイケイ</t>
    </rPh>
    <rPh sb="156" eb="158">
      <t>クリイレ</t>
    </rPh>
    <rPh sb="158" eb="159">
      <t>キン</t>
    </rPh>
    <rPh sb="163" eb="165">
      <t>イゾン</t>
    </rPh>
    <rPh sb="167" eb="170">
      <t>ジッシツテキ</t>
    </rPh>
    <rPh sb="171" eb="173">
      <t>アカジ</t>
    </rPh>
    <rPh sb="173" eb="175">
      <t>ケイエイ</t>
    </rPh>
    <rPh sb="182" eb="184">
      <t>ケイヒ</t>
    </rPh>
    <rPh sb="184" eb="186">
      <t>カイシュウ</t>
    </rPh>
    <rPh sb="186" eb="187">
      <t>リツ</t>
    </rPh>
    <rPh sb="192" eb="193">
      <t>オナ</t>
    </rPh>
    <rPh sb="200" eb="201">
      <t>イ</t>
    </rPh>
    <rPh sb="204" eb="206">
      <t>オスイ</t>
    </rPh>
    <rPh sb="206" eb="208">
      <t>ショリ</t>
    </rPh>
    <rPh sb="208" eb="210">
      <t>ゲンカ</t>
    </rPh>
    <rPh sb="216" eb="218">
      <t>セツゾク</t>
    </rPh>
    <rPh sb="218" eb="219">
      <t>リツ</t>
    </rPh>
    <rPh sb="220" eb="221">
      <t>ノ</t>
    </rPh>
    <rPh sb="222" eb="223">
      <t>ナヤ</t>
    </rPh>
    <rPh sb="225" eb="227">
      <t>イジ</t>
    </rPh>
    <rPh sb="227" eb="230">
      <t>カンリヒ</t>
    </rPh>
    <rPh sb="231" eb="233">
      <t>ゾウカ</t>
    </rPh>
    <rPh sb="233" eb="234">
      <t>トウ</t>
    </rPh>
    <rPh sb="240" eb="241">
      <t>カンガ</t>
    </rPh>
    <rPh sb="249" eb="251">
      <t>ゲスイ</t>
    </rPh>
    <rPh sb="251" eb="252">
      <t>ドウ</t>
    </rPh>
    <rPh sb="252" eb="254">
      <t>セイビ</t>
    </rPh>
    <rPh sb="254" eb="255">
      <t>ズ</t>
    </rPh>
    <rPh sb="255" eb="257">
      <t>クイキ</t>
    </rPh>
    <rPh sb="261" eb="263">
      <t>セツゾク</t>
    </rPh>
    <rPh sb="263" eb="264">
      <t>リツ</t>
    </rPh>
    <rPh sb="265" eb="266">
      <t>ノ</t>
    </rPh>
    <rPh sb="267" eb="268">
      <t>ナヤ</t>
    </rPh>
    <rPh sb="270" eb="271">
      <t>ヒト</t>
    </rPh>
    <rPh sb="273" eb="275">
      <t>ヨウイン</t>
    </rPh>
    <rPh sb="282" eb="284">
      <t>セタイ</t>
    </rPh>
    <rPh sb="285" eb="287">
      <t>ゾウカ</t>
    </rPh>
    <rPh sb="290" eb="291">
      <t>カンガ</t>
    </rPh>
    <rPh sb="296" eb="298">
      <t>セツゾク</t>
    </rPh>
    <rPh sb="298" eb="299">
      <t>リツ</t>
    </rPh>
    <rPh sb="301" eb="303">
      <t>コウキョウ</t>
    </rPh>
    <rPh sb="303" eb="304">
      <t>ヨウ</t>
    </rPh>
    <rPh sb="304" eb="306">
      <t>スイイキ</t>
    </rPh>
    <rPh sb="307" eb="309">
      <t>スイシツ</t>
    </rPh>
    <rPh sb="309" eb="311">
      <t>ホゼン</t>
    </rPh>
    <rPh sb="312" eb="314">
      <t>チョッケツ</t>
    </rPh>
    <rPh sb="316" eb="318">
      <t>モンダイ</t>
    </rPh>
    <rPh sb="325" eb="327">
      <t>セツゾク</t>
    </rPh>
    <rPh sb="327" eb="328">
      <t>リツ</t>
    </rPh>
    <rPh sb="329" eb="331">
      <t>ゾウカ</t>
    </rPh>
    <rPh sb="332" eb="333">
      <t>ム</t>
    </rPh>
    <rPh sb="335" eb="337">
      <t>トリクミ</t>
    </rPh>
    <rPh sb="338" eb="340">
      <t>ジュウヨウ</t>
    </rPh>
    <rPh sb="344" eb="345">
      <t>ツギ</t>
    </rPh>
    <rPh sb="347" eb="349">
      <t>キギョウ</t>
    </rPh>
    <rPh sb="349" eb="350">
      <t>サイ</t>
    </rPh>
    <rPh sb="350" eb="352">
      <t>ザンダカ</t>
    </rPh>
    <rPh sb="352" eb="353">
      <t>タイ</t>
    </rPh>
    <rPh sb="353" eb="355">
      <t>ジギョウ</t>
    </rPh>
    <rPh sb="355" eb="357">
      <t>キボ</t>
    </rPh>
    <rPh sb="357" eb="359">
      <t>ヒリツ</t>
    </rPh>
    <rPh sb="365" eb="367">
      <t>ネンネン</t>
    </rPh>
    <rPh sb="367" eb="369">
      <t>ゲンショウ</t>
    </rPh>
    <rPh sb="369" eb="371">
      <t>ケイコウ</t>
    </rPh>
    <rPh sb="378" eb="380">
      <t>ルイジ</t>
    </rPh>
    <rPh sb="380" eb="382">
      <t>ダンタイ</t>
    </rPh>
    <rPh sb="383" eb="384">
      <t>クラ</t>
    </rPh>
    <rPh sb="390" eb="391">
      <t>タカ</t>
    </rPh>
    <rPh sb="392" eb="394">
      <t>ジョウキョウ</t>
    </rPh>
    <rPh sb="405" eb="407">
      <t>ジギョウ</t>
    </rPh>
    <rPh sb="407" eb="409">
      <t>カイシ</t>
    </rPh>
    <rPh sb="409" eb="411">
      <t>ショキ</t>
    </rPh>
    <rPh sb="414" eb="416">
      <t>トウシ</t>
    </rPh>
    <rPh sb="416" eb="418">
      <t>キボ</t>
    </rPh>
    <rPh sb="419" eb="420">
      <t>オオ</t>
    </rPh>
    <rPh sb="430" eb="432">
      <t>ザイゲン</t>
    </rPh>
    <rPh sb="436" eb="438">
      <t>キギョウ</t>
    </rPh>
    <rPh sb="438" eb="439">
      <t>サイ</t>
    </rPh>
    <rPh sb="439" eb="442">
      <t>イゾンド</t>
    </rPh>
    <rPh sb="443" eb="444">
      <t>タカ</t>
    </rPh>
    <rPh sb="455" eb="456">
      <t>カンガ</t>
    </rPh>
    <rPh sb="468" eb="470">
      <t>ジョウキョウ</t>
    </rPh>
    <rPh sb="473" eb="474">
      <t>マチ</t>
    </rPh>
    <rPh sb="475" eb="477">
      <t>ザイセイ</t>
    </rPh>
    <rPh sb="477" eb="479">
      <t>フタン</t>
    </rPh>
    <rPh sb="480" eb="481">
      <t>スコ</t>
    </rPh>
    <rPh sb="484" eb="486">
      <t>ケイゲン</t>
    </rPh>
    <rPh sb="491" eb="493">
      <t>ケイエイ</t>
    </rPh>
    <rPh sb="493" eb="496">
      <t>ケンゼンカ</t>
    </rPh>
    <rPh sb="497" eb="498">
      <t>ム</t>
    </rPh>
    <rPh sb="500" eb="502">
      <t>トリクミ</t>
    </rPh>
    <rPh sb="503" eb="505">
      <t>ヒツヨウ</t>
    </rPh>
    <phoneticPr fontId="4"/>
  </si>
  <si>
    <t>　当町の下水道事業は、平成14年に供用開始しており、平成26年で供用開始から12年が経過している。下水道管渠については、これまでに改善、更新したことはなく、また、経過年数からも老朽化については考えていない現状である。</t>
    <rPh sb="1" eb="3">
      <t>トウチョウ</t>
    </rPh>
    <rPh sb="11" eb="13">
      <t>ヘイセイ</t>
    </rPh>
    <rPh sb="15" eb="16">
      <t>ネン</t>
    </rPh>
    <rPh sb="17" eb="19">
      <t>キョウヨウ</t>
    </rPh>
    <rPh sb="19" eb="21">
      <t>カイシ</t>
    </rPh>
    <rPh sb="26" eb="28">
      <t>ヘイセイ</t>
    </rPh>
    <rPh sb="30" eb="31">
      <t>ネン</t>
    </rPh>
    <rPh sb="32" eb="34">
      <t>キョウヨウ</t>
    </rPh>
    <rPh sb="34" eb="36">
      <t>カイシ</t>
    </rPh>
    <rPh sb="40" eb="41">
      <t>ネン</t>
    </rPh>
    <rPh sb="42" eb="44">
      <t>ケイカ</t>
    </rPh>
    <rPh sb="49" eb="51">
      <t>ゲスイ</t>
    </rPh>
    <rPh sb="51" eb="52">
      <t>ドウ</t>
    </rPh>
    <rPh sb="52" eb="53">
      <t>カン</t>
    </rPh>
    <rPh sb="53" eb="54">
      <t>キョ</t>
    </rPh>
    <rPh sb="65" eb="67">
      <t>カイゼン</t>
    </rPh>
    <rPh sb="68" eb="70">
      <t>コウシン</t>
    </rPh>
    <rPh sb="81" eb="83">
      <t>ケイカ</t>
    </rPh>
    <rPh sb="83" eb="85">
      <t>ネンスウ</t>
    </rPh>
    <rPh sb="88" eb="91">
      <t>ロウキュウカ</t>
    </rPh>
    <rPh sb="96" eb="97">
      <t>カンガ</t>
    </rPh>
    <rPh sb="102" eb="104">
      <t>ゲンジョウ</t>
    </rPh>
    <phoneticPr fontId="4"/>
  </si>
  <si>
    <t>　当町の下水道事業の経営健全化、効率化に向けた今後の取組としては、使用料等の未納額の解消、使用料の引き上げ、事業規模の適切化などが必要である。使用料等の未納額解消のためには、徴収事務の強化等が必要であり、使用料の引上げには、下水道料金審議会を立上げ、使用料等の調査及び審議を進めて行く必要がある。また、事業の投資規模を適切化することで、企業債の借入額を抑えて行くと共に、施設の長寿命化等により維持管理の効率化を図って行くことが必要である。
　当町は「宝沼」と言われる小川原湖を抱えていることからも、公共用水域の水質保全のため、公共下水道事業、農業集落排水事業、合併処理浄化槽事業を効率的・経済的に展開していく必要がある。</t>
    <rPh sb="1" eb="3">
      <t>トウチョウ</t>
    </rPh>
    <rPh sb="4" eb="6">
      <t>ゲスイ</t>
    </rPh>
    <rPh sb="6" eb="7">
      <t>ドウ</t>
    </rPh>
    <rPh sb="7" eb="9">
      <t>ジギョウ</t>
    </rPh>
    <rPh sb="10" eb="12">
      <t>ケイエイ</t>
    </rPh>
    <rPh sb="12" eb="15">
      <t>ケンゼンカ</t>
    </rPh>
    <rPh sb="16" eb="19">
      <t>コウリツカ</t>
    </rPh>
    <rPh sb="20" eb="21">
      <t>ム</t>
    </rPh>
    <rPh sb="23" eb="25">
      <t>コンゴ</t>
    </rPh>
    <rPh sb="26" eb="28">
      <t>トリクミ</t>
    </rPh>
    <rPh sb="33" eb="35">
      <t>シヨウ</t>
    </rPh>
    <rPh sb="35" eb="36">
      <t>リョウ</t>
    </rPh>
    <rPh sb="36" eb="37">
      <t>トウ</t>
    </rPh>
    <rPh sb="38" eb="40">
      <t>ミノウ</t>
    </rPh>
    <rPh sb="40" eb="41">
      <t>ガク</t>
    </rPh>
    <rPh sb="42" eb="44">
      <t>カイショウ</t>
    </rPh>
    <rPh sb="45" eb="47">
      <t>シヨウ</t>
    </rPh>
    <rPh sb="47" eb="48">
      <t>リョウ</t>
    </rPh>
    <rPh sb="49" eb="50">
      <t>ヒ</t>
    </rPh>
    <rPh sb="51" eb="52">
      <t>ア</t>
    </rPh>
    <rPh sb="54" eb="56">
      <t>ジギョウ</t>
    </rPh>
    <rPh sb="56" eb="58">
      <t>キボ</t>
    </rPh>
    <rPh sb="59" eb="62">
      <t>テキセツカ</t>
    </rPh>
    <rPh sb="65" eb="67">
      <t>ヒツヨウ</t>
    </rPh>
    <rPh sb="71" eb="73">
      <t>シヨウ</t>
    </rPh>
    <rPh sb="73" eb="75">
      <t>リョウトウ</t>
    </rPh>
    <rPh sb="76" eb="78">
      <t>ミノウ</t>
    </rPh>
    <rPh sb="78" eb="79">
      <t>ガク</t>
    </rPh>
    <rPh sb="79" eb="81">
      <t>カイショウ</t>
    </rPh>
    <rPh sb="87" eb="89">
      <t>チョウシュウ</t>
    </rPh>
    <rPh sb="89" eb="91">
      <t>ジム</t>
    </rPh>
    <rPh sb="92" eb="94">
      <t>キョウカ</t>
    </rPh>
    <rPh sb="94" eb="95">
      <t>トウ</t>
    </rPh>
    <rPh sb="96" eb="98">
      <t>ヒツヨウ</t>
    </rPh>
    <rPh sb="102" eb="104">
      <t>シヨウ</t>
    </rPh>
    <rPh sb="104" eb="105">
      <t>リョウ</t>
    </rPh>
    <rPh sb="106" eb="108">
      <t>ヒキア</t>
    </rPh>
    <rPh sb="112" eb="114">
      <t>ゲスイ</t>
    </rPh>
    <rPh sb="114" eb="115">
      <t>ドウ</t>
    </rPh>
    <rPh sb="115" eb="117">
      <t>リョウキン</t>
    </rPh>
    <rPh sb="117" eb="120">
      <t>シンギカイ</t>
    </rPh>
    <rPh sb="121" eb="123">
      <t>タチア</t>
    </rPh>
    <rPh sb="125" eb="127">
      <t>シヨウ</t>
    </rPh>
    <rPh sb="127" eb="128">
      <t>リョウ</t>
    </rPh>
    <rPh sb="128" eb="129">
      <t>トウ</t>
    </rPh>
    <rPh sb="130" eb="132">
      <t>チョウサ</t>
    </rPh>
    <rPh sb="132" eb="133">
      <t>オヨ</t>
    </rPh>
    <rPh sb="134" eb="136">
      <t>シンギ</t>
    </rPh>
    <rPh sb="137" eb="138">
      <t>スス</t>
    </rPh>
    <rPh sb="140" eb="141">
      <t>イ</t>
    </rPh>
    <rPh sb="142" eb="144">
      <t>ヒツヨウ</t>
    </rPh>
    <rPh sb="151" eb="153">
      <t>ジギョウ</t>
    </rPh>
    <rPh sb="154" eb="156">
      <t>トウシ</t>
    </rPh>
    <rPh sb="156" eb="158">
      <t>キボ</t>
    </rPh>
    <rPh sb="159" eb="161">
      <t>テキセツ</t>
    </rPh>
    <rPh sb="161" eb="162">
      <t>カ</t>
    </rPh>
    <rPh sb="168" eb="170">
      <t>キギョウ</t>
    </rPh>
    <rPh sb="170" eb="171">
      <t>サイ</t>
    </rPh>
    <rPh sb="172" eb="174">
      <t>カリイレ</t>
    </rPh>
    <rPh sb="174" eb="175">
      <t>ガク</t>
    </rPh>
    <rPh sb="176" eb="177">
      <t>オサ</t>
    </rPh>
    <rPh sb="179" eb="180">
      <t>イ</t>
    </rPh>
    <rPh sb="182" eb="183">
      <t>トモ</t>
    </rPh>
    <rPh sb="185" eb="187">
      <t>シセツ</t>
    </rPh>
    <rPh sb="188" eb="189">
      <t>チョウ</t>
    </rPh>
    <rPh sb="189" eb="191">
      <t>ジュミョウ</t>
    </rPh>
    <rPh sb="191" eb="192">
      <t>カ</t>
    </rPh>
    <rPh sb="192" eb="193">
      <t>トウ</t>
    </rPh>
    <rPh sb="196" eb="198">
      <t>イジ</t>
    </rPh>
    <rPh sb="201" eb="204">
      <t>コウリツカ</t>
    </rPh>
    <rPh sb="205" eb="206">
      <t>ハカ</t>
    </rPh>
    <rPh sb="208" eb="209">
      <t>イ</t>
    </rPh>
    <rPh sb="213" eb="215">
      <t>ヒツヨウ</t>
    </rPh>
    <rPh sb="221" eb="223">
      <t>トウチョウ</t>
    </rPh>
    <rPh sb="225" eb="226">
      <t>タカラ</t>
    </rPh>
    <rPh sb="226" eb="227">
      <t>ヌマ</t>
    </rPh>
    <rPh sb="229" eb="230">
      <t>イ</t>
    </rPh>
    <rPh sb="233" eb="236">
      <t>オガワラ</t>
    </rPh>
    <rPh sb="236" eb="237">
      <t>コ</t>
    </rPh>
    <rPh sb="238" eb="239">
      <t>カカ</t>
    </rPh>
    <rPh sb="249" eb="252">
      <t>コウキョウヨウ</t>
    </rPh>
    <rPh sb="252" eb="254">
      <t>スイイキ</t>
    </rPh>
    <rPh sb="255" eb="257">
      <t>スイシツ</t>
    </rPh>
    <rPh sb="257" eb="259">
      <t>ホゼン</t>
    </rPh>
    <rPh sb="263" eb="265">
      <t>コウキョウ</t>
    </rPh>
    <rPh sb="265" eb="267">
      <t>ゲスイ</t>
    </rPh>
    <rPh sb="267" eb="268">
      <t>ドウ</t>
    </rPh>
    <rPh sb="268" eb="270">
      <t>ジギョウ</t>
    </rPh>
    <rPh sb="271" eb="273">
      <t>ノウギョウ</t>
    </rPh>
    <rPh sb="273" eb="275">
      <t>シュウラク</t>
    </rPh>
    <rPh sb="275" eb="277">
      <t>ハイスイ</t>
    </rPh>
    <rPh sb="277" eb="279">
      <t>ジギョウ</t>
    </rPh>
    <rPh sb="280" eb="282">
      <t>ガッペイ</t>
    </rPh>
    <rPh sb="282" eb="284">
      <t>ショリ</t>
    </rPh>
    <rPh sb="284" eb="287">
      <t>ジョウカソウ</t>
    </rPh>
    <rPh sb="287" eb="289">
      <t>ジギョウ</t>
    </rPh>
    <rPh sb="290" eb="293">
      <t>コウリツテキ</t>
    </rPh>
    <rPh sb="294" eb="297">
      <t>ケイザイテキ</t>
    </rPh>
    <rPh sb="298" eb="300">
      <t>テンカイ</t>
    </rPh>
    <rPh sb="304" eb="3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</si>
</sst>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0374736"/>
        <c:axId val="29771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0.14000000000000001</c:v>
                </c:pt>
                <c:pt idx="3">
                  <c:v>0</c:v>
                </c:pt>
                <c:pt idx="4" formatCode="#,##0.00;&quot;△&quot;#,##0.00;&quot;-&quot;">
                  <c:v>0.17</c:v>
                </c:pt>
              </c:numCache>
            </c:numRef>
          </c:val>
          <c:smooth val="0"/>
        </c:ser>
        <c:dLbls>
          <c:showLegendKey val="0"/>
          <c:showVal val="0"/>
          <c:showCatName val="0"/>
          <c:showSerName val="0"/>
          <c:showPercent val="0"/>
          <c:showBubbleSize val="0"/>
        </c:dLbls>
        <c:marker val="1"/>
        <c:smooth val="0"/>
        <c:axId val="290374736"/>
        <c:axId val="297712048"/>
      </c:lineChart>
      <c:dateAx>
        <c:axId val="290374736"/>
        <c:scaling>
          <c:orientation val="minMax"/>
        </c:scaling>
        <c:delete val="1"/>
        <c:axPos val="b"/>
        <c:numFmt formatCode="ge" sourceLinked="1"/>
        <c:majorTickMark val="none"/>
        <c:minorTickMark val="none"/>
        <c:tickLblPos val="none"/>
        <c:crossAx val="297712048"/>
        <c:crosses val="autoZero"/>
        <c:auto val="1"/>
        <c:lblOffset val="100"/>
        <c:baseTimeUnit val="years"/>
      </c:dateAx>
      <c:valAx>
        <c:axId val="29771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37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42.5</c:v>
                </c:pt>
                <c:pt idx="1">
                  <c:v>45.28</c:v>
                </c:pt>
                <c:pt idx="2">
                  <c:v>46.89</c:v>
                </c:pt>
                <c:pt idx="3">
                  <c:v>25.14</c:v>
                </c:pt>
                <c:pt idx="4">
                  <c:v>25.75</c:v>
                </c:pt>
              </c:numCache>
            </c:numRef>
          </c:val>
        </c:ser>
        <c:dLbls>
          <c:showLegendKey val="0"/>
          <c:showVal val="0"/>
          <c:showCatName val="0"/>
          <c:showSerName val="0"/>
          <c:showPercent val="0"/>
          <c:showBubbleSize val="0"/>
        </c:dLbls>
        <c:gapWidth val="150"/>
        <c:axId val="299110160"/>
        <c:axId val="299110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41.95</c:v>
                </c:pt>
                <c:pt idx="3">
                  <c:v>40.71</c:v>
                </c:pt>
                <c:pt idx="4">
                  <c:v>43.53</c:v>
                </c:pt>
              </c:numCache>
            </c:numRef>
          </c:val>
          <c:smooth val="0"/>
        </c:ser>
        <c:dLbls>
          <c:showLegendKey val="0"/>
          <c:showVal val="0"/>
          <c:showCatName val="0"/>
          <c:showSerName val="0"/>
          <c:showPercent val="0"/>
          <c:showBubbleSize val="0"/>
        </c:dLbls>
        <c:marker val="1"/>
        <c:smooth val="0"/>
        <c:axId val="299110160"/>
        <c:axId val="299110552"/>
      </c:lineChart>
      <c:dateAx>
        <c:axId val="299110160"/>
        <c:scaling>
          <c:orientation val="minMax"/>
        </c:scaling>
        <c:delete val="1"/>
        <c:axPos val="b"/>
        <c:numFmt formatCode="ge" sourceLinked="1"/>
        <c:majorTickMark val="none"/>
        <c:minorTickMark val="none"/>
        <c:tickLblPos val="none"/>
        <c:crossAx val="299110552"/>
        <c:crosses val="autoZero"/>
        <c:auto val="1"/>
        <c:lblOffset val="100"/>
        <c:baseTimeUnit val="years"/>
      </c:dateAx>
      <c:valAx>
        <c:axId val="29911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1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50.19</c:v>
                </c:pt>
                <c:pt idx="1">
                  <c:v>50.19</c:v>
                </c:pt>
                <c:pt idx="2">
                  <c:v>51.7</c:v>
                </c:pt>
                <c:pt idx="3">
                  <c:v>54.74</c:v>
                </c:pt>
                <c:pt idx="4">
                  <c:v>58.64</c:v>
                </c:pt>
              </c:numCache>
            </c:numRef>
          </c:val>
        </c:ser>
        <c:dLbls>
          <c:showLegendKey val="0"/>
          <c:showVal val="0"/>
          <c:showCatName val="0"/>
          <c:showSerName val="0"/>
          <c:showPercent val="0"/>
          <c:showBubbleSize val="0"/>
        </c:dLbls>
        <c:gapWidth val="150"/>
        <c:axId val="299111728"/>
        <c:axId val="29870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64.459999999999994</c:v>
                </c:pt>
                <c:pt idx="3">
                  <c:v>63.45</c:v>
                </c:pt>
                <c:pt idx="4">
                  <c:v>64.14</c:v>
                </c:pt>
              </c:numCache>
            </c:numRef>
          </c:val>
          <c:smooth val="0"/>
        </c:ser>
        <c:dLbls>
          <c:showLegendKey val="0"/>
          <c:showVal val="0"/>
          <c:showCatName val="0"/>
          <c:showSerName val="0"/>
          <c:showPercent val="0"/>
          <c:showBubbleSize val="0"/>
        </c:dLbls>
        <c:marker val="1"/>
        <c:smooth val="0"/>
        <c:axId val="299111728"/>
        <c:axId val="298704784"/>
      </c:lineChart>
      <c:dateAx>
        <c:axId val="299111728"/>
        <c:scaling>
          <c:orientation val="minMax"/>
        </c:scaling>
        <c:delete val="1"/>
        <c:axPos val="b"/>
        <c:numFmt formatCode="ge" sourceLinked="1"/>
        <c:majorTickMark val="none"/>
        <c:minorTickMark val="none"/>
        <c:tickLblPos val="none"/>
        <c:crossAx val="298704784"/>
        <c:crosses val="autoZero"/>
        <c:auto val="1"/>
        <c:lblOffset val="100"/>
        <c:baseTimeUnit val="years"/>
      </c:dateAx>
      <c:valAx>
        <c:axId val="29870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1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32.770000000000003</c:v>
                </c:pt>
                <c:pt idx="1">
                  <c:v>33.01</c:v>
                </c:pt>
                <c:pt idx="2">
                  <c:v>30.34</c:v>
                </c:pt>
                <c:pt idx="3">
                  <c:v>35.82</c:v>
                </c:pt>
                <c:pt idx="4">
                  <c:v>33.32</c:v>
                </c:pt>
              </c:numCache>
            </c:numRef>
          </c:val>
        </c:ser>
        <c:dLbls>
          <c:showLegendKey val="0"/>
          <c:showVal val="0"/>
          <c:showCatName val="0"/>
          <c:showSerName val="0"/>
          <c:showPercent val="0"/>
          <c:showBubbleSize val="0"/>
        </c:dLbls>
        <c:gapWidth val="150"/>
        <c:axId val="297713224"/>
        <c:axId val="29771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7713224"/>
        <c:axId val="297713616"/>
      </c:lineChart>
      <c:dateAx>
        <c:axId val="297713224"/>
        <c:scaling>
          <c:orientation val="minMax"/>
        </c:scaling>
        <c:delete val="1"/>
        <c:axPos val="b"/>
        <c:numFmt formatCode="ge" sourceLinked="1"/>
        <c:majorTickMark val="none"/>
        <c:minorTickMark val="none"/>
        <c:tickLblPos val="none"/>
        <c:crossAx val="297713616"/>
        <c:crosses val="autoZero"/>
        <c:auto val="1"/>
        <c:lblOffset val="100"/>
        <c:baseTimeUnit val="years"/>
      </c:dateAx>
      <c:valAx>
        <c:axId val="29771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71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7714792"/>
        <c:axId val="29771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7714792"/>
        <c:axId val="297715184"/>
      </c:lineChart>
      <c:dateAx>
        <c:axId val="297714792"/>
        <c:scaling>
          <c:orientation val="minMax"/>
        </c:scaling>
        <c:delete val="1"/>
        <c:axPos val="b"/>
        <c:numFmt formatCode="ge" sourceLinked="1"/>
        <c:majorTickMark val="none"/>
        <c:minorTickMark val="none"/>
        <c:tickLblPos val="none"/>
        <c:crossAx val="297715184"/>
        <c:crosses val="autoZero"/>
        <c:auto val="1"/>
        <c:lblOffset val="100"/>
        <c:baseTimeUnit val="years"/>
      </c:dateAx>
      <c:valAx>
        <c:axId val="29771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71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881320"/>
        <c:axId val="29888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881320"/>
        <c:axId val="298881712"/>
      </c:lineChart>
      <c:dateAx>
        <c:axId val="298881320"/>
        <c:scaling>
          <c:orientation val="minMax"/>
        </c:scaling>
        <c:delete val="1"/>
        <c:axPos val="b"/>
        <c:numFmt formatCode="ge" sourceLinked="1"/>
        <c:majorTickMark val="none"/>
        <c:minorTickMark val="none"/>
        <c:tickLblPos val="none"/>
        <c:crossAx val="298881712"/>
        <c:crosses val="autoZero"/>
        <c:auto val="1"/>
        <c:lblOffset val="100"/>
        <c:baseTimeUnit val="years"/>
      </c:dateAx>
      <c:valAx>
        <c:axId val="29888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81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882888"/>
        <c:axId val="29888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882888"/>
        <c:axId val="298883280"/>
      </c:lineChart>
      <c:dateAx>
        <c:axId val="298882888"/>
        <c:scaling>
          <c:orientation val="minMax"/>
        </c:scaling>
        <c:delete val="1"/>
        <c:axPos val="b"/>
        <c:numFmt formatCode="ge" sourceLinked="1"/>
        <c:majorTickMark val="none"/>
        <c:minorTickMark val="none"/>
        <c:tickLblPos val="none"/>
        <c:crossAx val="298883280"/>
        <c:crosses val="autoZero"/>
        <c:auto val="1"/>
        <c:lblOffset val="100"/>
        <c:baseTimeUnit val="years"/>
      </c:dateAx>
      <c:valAx>
        <c:axId val="29888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8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884456"/>
        <c:axId val="299046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884456"/>
        <c:axId val="299046760"/>
      </c:lineChart>
      <c:dateAx>
        <c:axId val="298884456"/>
        <c:scaling>
          <c:orientation val="minMax"/>
        </c:scaling>
        <c:delete val="1"/>
        <c:axPos val="b"/>
        <c:numFmt formatCode="ge" sourceLinked="1"/>
        <c:majorTickMark val="none"/>
        <c:minorTickMark val="none"/>
        <c:tickLblPos val="none"/>
        <c:crossAx val="299046760"/>
        <c:crosses val="autoZero"/>
        <c:auto val="1"/>
        <c:lblOffset val="100"/>
        <c:baseTimeUnit val="years"/>
      </c:dateAx>
      <c:valAx>
        <c:axId val="29904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88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10233.65</c:v>
                </c:pt>
                <c:pt idx="1">
                  <c:v>7257.22</c:v>
                </c:pt>
                <c:pt idx="2">
                  <c:v>7477.26</c:v>
                </c:pt>
                <c:pt idx="3">
                  <c:v>7225.51</c:v>
                </c:pt>
                <c:pt idx="4">
                  <c:v>6541.27</c:v>
                </c:pt>
              </c:numCache>
            </c:numRef>
          </c:val>
        </c:ser>
        <c:dLbls>
          <c:showLegendKey val="0"/>
          <c:showVal val="0"/>
          <c:showCatName val="0"/>
          <c:showSerName val="0"/>
          <c:showPercent val="0"/>
          <c:showBubbleSize val="0"/>
        </c:dLbls>
        <c:gapWidth val="150"/>
        <c:axId val="299047936"/>
        <c:axId val="29904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1791.46</c:v>
                </c:pt>
                <c:pt idx="3">
                  <c:v>1826.49</c:v>
                </c:pt>
                <c:pt idx="4">
                  <c:v>1696.96</c:v>
                </c:pt>
              </c:numCache>
            </c:numRef>
          </c:val>
          <c:smooth val="0"/>
        </c:ser>
        <c:dLbls>
          <c:showLegendKey val="0"/>
          <c:showVal val="0"/>
          <c:showCatName val="0"/>
          <c:showSerName val="0"/>
          <c:showPercent val="0"/>
          <c:showBubbleSize val="0"/>
        </c:dLbls>
        <c:marker val="1"/>
        <c:smooth val="0"/>
        <c:axId val="299047936"/>
        <c:axId val="299048328"/>
      </c:lineChart>
      <c:dateAx>
        <c:axId val="299047936"/>
        <c:scaling>
          <c:orientation val="minMax"/>
        </c:scaling>
        <c:delete val="1"/>
        <c:axPos val="b"/>
        <c:numFmt formatCode="ge" sourceLinked="1"/>
        <c:majorTickMark val="none"/>
        <c:minorTickMark val="none"/>
        <c:tickLblPos val="none"/>
        <c:crossAx val="299048328"/>
        <c:crosses val="autoZero"/>
        <c:auto val="1"/>
        <c:lblOffset val="100"/>
        <c:baseTimeUnit val="years"/>
      </c:dateAx>
      <c:valAx>
        <c:axId val="29904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0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17.440000000000001</c:v>
                </c:pt>
                <c:pt idx="1">
                  <c:v>17.809999999999999</c:v>
                </c:pt>
                <c:pt idx="2">
                  <c:v>16.16</c:v>
                </c:pt>
                <c:pt idx="3">
                  <c:v>17.82</c:v>
                </c:pt>
                <c:pt idx="4">
                  <c:v>16.2</c:v>
                </c:pt>
              </c:numCache>
            </c:numRef>
          </c:val>
        </c:ser>
        <c:dLbls>
          <c:showLegendKey val="0"/>
          <c:showVal val="0"/>
          <c:showCatName val="0"/>
          <c:showSerName val="0"/>
          <c:showPercent val="0"/>
          <c:showBubbleSize val="0"/>
        </c:dLbls>
        <c:gapWidth val="150"/>
        <c:axId val="299049504"/>
        <c:axId val="29904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51.28</c:v>
                </c:pt>
                <c:pt idx="3">
                  <c:v>48</c:v>
                </c:pt>
                <c:pt idx="4">
                  <c:v>47.23</c:v>
                </c:pt>
              </c:numCache>
            </c:numRef>
          </c:val>
          <c:smooth val="0"/>
        </c:ser>
        <c:dLbls>
          <c:showLegendKey val="0"/>
          <c:showVal val="0"/>
          <c:showCatName val="0"/>
          <c:showSerName val="0"/>
          <c:showPercent val="0"/>
          <c:showBubbleSize val="0"/>
        </c:dLbls>
        <c:marker val="1"/>
        <c:smooth val="0"/>
        <c:axId val="299049504"/>
        <c:axId val="299049896"/>
      </c:lineChart>
      <c:dateAx>
        <c:axId val="299049504"/>
        <c:scaling>
          <c:orientation val="minMax"/>
        </c:scaling>
        <c:delete val="1"/>
        <c:axPos val="b"/>
        <c:numFmt formatCode="ge" sourceLinked="1"/>
        <c:majorTickMark val="none"/>
        <c:minorTickMark val="none"/>
        <c:tickLblPos val="none"/>
        <c:crossAx val="299049896"/>
        <c:crosses val="autoZero"/>
        <c:auto val="1"/>
        <c:lblOffset val="100"/>
        <c:baseTimeUnit val="years"/>
      </c:dateAx>
      <c:valAx>
        <c:axId val="29904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0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749.46</c:v>
                </c:pt>
                <c:pt idx="1">
                  <c:v>723.42</c:v>
                </c:pt>
                <c:pt idx="2">
                  <c:v>799.27</c:v>
                </c:pt>
                <c:pt idx="3">
                  <c:v>711.21</c:v>
                </c:pt>
                <c:pt idx="4">
                  <c:v>816.71</c:v>
                </c:pt>
              </c:numCache>
            </c:numRef>
          </c:val>
        </c:ser>
        <c:dLbls>
          <c:showLegendKey val="0"/>
          <c:showVal val="0"/>
          <c:showCatName val="0"/>
          <c:showSerName val="0"/>
          <c:showPercent val="0"/>
          <c:showBubbleSize val="0"/>
        </c:dLbls>
        <c:gapWidth val="150"/>
        <c:axId val="299108592"/>
        <c:axId val="299108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311.81</c:v>
                </c:pt>
                <c:pt idx="3">
                  <c:v>334.37</c:v>
                </c:pt>
                <c:pt idx="4">
                  <c:v>351.41</c:v>
                </c:pt>
              </c:numCache>
            </c:numRef>
          </c:val>
          <c:smooth val="0"/>
        </c:ser>
        <c:dLbls>
          <c:showLegendKey val="0"/>
          <c:showVal val="0"/>
          <c:showCatName val="0"/>
          <c:showSerName val="0"/>
          <c:showPercent val="0"/>
          <c:showBubbleSize val="0"/>
        </c:dLbls>
        <c:marker val="1"/>
        <c:smooth val="0"/>
        <c:axId val="299108592"/>
        <c:axId val="299108984"/>
      </c:lineChart>
      <c:dateAx>
        <c:axId val="299108592"/>
        <c:scaling>
          <c:orientation val="minMax"/>
        </c:scaling>
        <c:delete val="1"/>
        <c:axPos val="b"/>
        <c:numFmt formatCode="ge" sourceLinked="1"/>
        <c:majorTickMark val="none"/>
        <c:minorTickMark val="none"/>
        <c:tickLblPos val="none"/>
        <c:crossAx val="299108984"/>
        <c:crosses val="autoZero"/>
        <c:auto val="1"/>
        <c:lblOffset val="100"/>
        <c:baseTimeUnit val="years"/>
      </c:dateAx>
      <c:valAx>
        <c:axId val="29910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0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T2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東北町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18833</v>
      </c>
      <c r="AM8" s="64"/>
      <c r="AN8" s="64"/>
      <c r="AO8" s="64"/>
      <c r="AP8" s="64"/>
      <c r="AQ8" s="64"/>
      <c r="AR8" s="64"/>
      <c r="AS8" s="64"/>
      <c r="AT8" s="63">
        <f>データ!S6</f>
        <v>326.5</v>
      </c>
      <c r="AU8" s="63"/>
      <c r="AV8" s="63"/>
      <c r="AW8" s="63"/>
      <c r="AX8" s="63"/>
      <c r="AY8" s="63"/>
      <c r="AZ8" s="63"/>
      <c r="BA8" s="63"/>
      <c r="BB8" s="63">
        <f>データ!T6</f>
        <v>57.68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37.43</v>
      </c>
      <c r="Q10" s="63"/>
      <c r="R10" s="63"/>
      <c r="S10" s="63"/>
      <c r="T10" s="63"/>
      <c r="U10" s="63"/>
      <c r="V10" s="63"/>
      <c r="W10" s="63">
        <f>データ!P6</f>
        <v>100</v>
      </c>
      <c r="X10" s="63"/>
      <c r="Y10" s="63"/>
      <c r="Z10" s="63"/>
      <c r="AA10" s="63"/>
      <c r="AB10" s="63"/>
      <c r="AC10" s="63"/>
      <c r="AD10" s="64">
        <f>データ!Q6</f>
        <v>2592</v>
      </c>
      <c r="AE10" s="64"/>
      <c r="AF10" s="64"/>
      <c r="AG10" s="64"/>
      <c r="AH10" s="64"/>
      <c r="AI10" s="64"/>
      <c r="AJ10" s="64"/>
      <c r="AK10" s="2"/>
      <c r="AL10" s="64">
        <f>データ!U6</f>
        <v>7002</v>
      </c>
      <c r="AM10" s="64"/>
      <c r="AN10" s="64"/>
      <c r="AO10" s="64"/>
      <c r="AP10" s="64"/>
      <c r="AQ10" s="64"/>
      <c r="AR10" s="64"/>
      <c r="AS10" s="64"/>
      <c r="AT10" s="63">
        <f>データ!V6</f>
        <v>3.52</v>
      </c>
      <c r="AU10" s="63"/>
      <c r="AV10" s="63"/>
      <c r="AW10" s="63"/>
      <c r="AX10" s="63"/>
      <c r="AY10" s="63"/>
      <c r="AZ10" s="63"/>
      <c r="BA10" s="63"/>
      <c r="BB10" s="63">
        <f>データ!W6</f>
        <v>1989.2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24082</v>
      </c>
      <c r="D6" s="31">
        <f t="shared" si="3"/>
        <v>47</v>
      </c>
      <c r="E6" s="31">
        <f t="shared" si="3"/>
        <v>17</v>
      </c>
      <c r="F6" s="31">
        <f t="shared" si="3"/>
        <v>1</v>
      </c>
      <c r="G6" s="31">
        <f t="shared" si="3"/>
        <v>0</v>
      </c>
      <c r="H6" s="31" t="str">
        <f t="shared" si="3"/>
        <v>青森県　東北町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37.43</v>
      </c>
      <c r="P6" s="32">
        <f t="shared" si="3"/>
        <v>100</v>
      </c>
      <c r="Q6" s="32">
        <f t="shared" si="3"/>
        <v>2592</v>
      </c>
      <c r="R6" s="32">
        <f t="shared" si="3"/>
        <v>18833</v>
      </c>
      <c r="S6" s="32">
        <f t="shared" si="3"/>
        <v>326.5</v>
      </c>
      <c r="T6" s="32">
        <f t="shared" si="3"/>
        <v>57.68</v>
      </c>
      <c r="U6" s="32">
        <f t="shared" si="3"/>
        <v>7002</v>
      </c>
      <c r="V6" s="32">
        <f t="shared" si="3"/>
        <v>3.52</v>
      </c>
      <c r="W6" s="32">
        <f t="shared" si="3"/>
        <v>1989.2</v>
      </c>
      <c r="X6" s="33">
        <f>IF(X7="",NA(),X7)</f>
        <v>32.770000000000003</v>
      </c>
      <c r="Y6" s="33">
        <f t="shared" ref="Y6:AG6" si="4">IF(Y7="",NA(),Y7)</f>
        <v>33.01</v>
      </c>
      <c r="Z6" s="33">
        <f t="shared" si="4"/>
        <v>30.34</v>
      </c>
      <c r="AA6" s="33">
        <f t="shared" si="4"/>
        <v>35.82</v>
      </c>
      <c r="AB6" s="33">
        <f t="shared" si="4"/>
        <v>33.32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10233.65</v>
      </c>
      <c r="BF6" s="33">
        <f t="shared" ref="BF6:BN6" si="7">IF(BF7="",NA(),BF7)</f>
        <v>7257.22</v>
      </c>
      <c r="BG6" s="33">
        <f t="shared" si="7"/>
        <v>7477.26</v>
      </c>
      <c r="BH6" s="33">
        <f t="shared" si="7"/>
        <v>7225.51</v>
      </c>
      <c r="BI6" s="33">
        <f t="shared" si="7"/>
        <v>6541.27</v>
      </c>
      <c r="BJ6" s="33">
        <f t="shared" si="7"/>
        <v>1897.09</v>
      </c>
      <c r="BK6" s="33">
        <f t="shared" si="7"/>
        <v>1734.34</v>
      </c>
      <c r="BL6" s="33">
        <f t="shared" si="7"/>
        <v>1791.46</v>
      </c>
      <c r="BM6" s="33">
        <f t="shared" si="7"/>
        <v>1826.49</v>
      </c>
      <c r="BN6" s="33">
        <f t="shared" si="7"/>
        <v>1696.96</v>
      </c>
      <c r="BO6" s="32" t="str">
        <f>IF(BO7="","",IF(BO7="-","【-】","【"&amp;SUBSTITUTE(TEXT(BO7,"#,##0.00"),"-","△")&amp;"】"))</f>
        <v>【776.35】</v>
      </c>
      <c r="BP6" s="33">
        <f>IF(BP7="",NA(),BP7)</f>
        <v>17.440000000000001</v>
      </c>
      <c r="BQ6" s="33">
        <f t="shared" ref="BQ6:BY6" si="8">IF(BQ7="",NA(),BQ7)</f>
        <v>17.809999999999999</v>
      </c>
      <c r="BR6" s="33">
        <f t="shared" si="8"/>
        <v>16.16</v>
      </c>
      <c r="BS6" s="33">
        <f t="shared" si="8"/>
        <v>17.82</v>
      </c>
      <c r="BT6" s="33">
        <f t="shared" si="8"/>
        <v>16.2</v>
      </c>
      <c r="BU6" s="33">
        <f t="shared" si="8"/>
        <v>55.28</v>
      </c>
      <c r="BV6" s="33">
        <f t="shared" si="8"/>
        <v>55.91</v>
      </c>
      <c r="BW6" s="33">
        <f t="shared" si="8"/>
        <v>51.28</v>
      </c>
      <c r="BX6" s="33">
        <f t="shared" si="8"/>
        <v>48</v>
      </c>
      <c r="BY6" s="33">
        <f t="shared" si="8"/>
        <v>47.23</v>
      </c>
      <c r="BZ6" s="32" t="str">
        <f>IF(BZ7="","",IF(BZ7="-","【-】","【"&amp;SUBSTITUTE(TEXT(BZ7,"#,##0.00"),"-","△")&amp;"】"))</f>
        <v>【96.57】</v>
      </c>
      <c r="CA6" s="33">
        <f>IF(CA7="",NA(),CA7)</f>
        <v>749.46</v>
      </c>
      <c r="CB6" s="33">
        <f t="shared" ref="CB6:CJ6" si="9">IF(CB7="",NA(),CB7)</f>
        <v>723.42</v>
      </c>
      <c r="CC6" s="33">
        <f t="shared" si="9"/>
        <v>799.27</v>
      </c>
      <c r="CD6" s="33">
        <f t="shared" si="9"/>
        <v>711.21</v>
      </c>
      <c r="CE6" s="33">
        <f t="shared" si="9"/>
        <v>816.71</v>
      </c>
      <c r="CF6" s="33">
        <f t="shared" si="9"/>
        <v>290.75</v>
      </c>
      <c r="CG6" s="33">
        <f t="shared" si="9"/>
        <v>284.98</v>
      </c>
      <c r="CH6" s="33">
        <f t="shared" si="9"/>
        <v>311.81</v>
      </c>
      <c r="CI6" s="33">
        <f t="shared" si="9"/>
        <v>334.37</v>
      </c>
      <c r="CJ6" s="33">
        <f t="shared" si="9"/>
        <v>351.41</v>
      </c>
      <c r="CK6" s="32" t="str">
        <f>IF(CK7="","",IF(CK7="-","【-】","【"&amp;SUBSTITUTE(TEXT(CK7,"#,##0.00"),"-","△")&amp;"】"))</f>
        <v>【142.28】</v>
      </c>
      <c r="CL6" s="33">
        <f>IF(CL7="",NA(),CL7)</f>
        <v>42.5</v>
      </c>
      <c r="CM6" s="33">
        <f t="shared" ref="CM6:CU6" si="10">IF(CM7="",NA(),CM7)</f>
        <v>45.28</v>
      </c>
      <c r="CN6" s="33">
        <f t="shared" si="10"/>
        <v>46.89</v>
      </c>
      <c r="CO6" s="33">
        <f t="shared" si="10"/>
        <v>25.14</v>
      </c>
      <c r="CP6" s="33">
        <f t="shared" si="10"/>
        <v>25.75</v>
      </c>
      <c r="CQ6" s="33">
        <f t="shared" si="10"/>
        <v>38.97</v>
      </c>
      <c r="CR6" s="33">
        <f t="shared" si="10"/>
        <v>41.48</v>
      </c>
      <c r="CS6" s="33">
        <f t="shared" si="10"/>
        <v>41.95</v>
      </c>
      <c r="CT6" s="33">
        <f t="shared" si="10"/>
        <v>40.71</v>
      </c>
      <c r="CU6" s="33">
        <f t="shared" si="10"/>
        <v>43.53</v>
      </c>
      <c r="CV6" s="32" t="str">
        <f>IF(CV7="","",IF(CV7="-","【-】","【"&amp;SUBSTITUTE(TEXT(CV7,"#,##0.00"),"-","△")&amp;"】"))</f>
        <v>【60.35】</v>
      </c>
      <c r="CW6" s="33">
        <f>IF(CW7="",NA(),CW7)</f>
        <v>50.19</v>
      </c>
      <c r="CX6" s="33">
        <f t="shared" ref="CX6:DF6" si="11">IF(CX7="",NA(),CX7)</f>
        <v>50.19</v>
      </c>
      <c r="CY6" s="33">
        <f t="shared" si="11"/>
        <v>51.7</v>
      </c>
      <c r="CZ6" s="33">
        <f t="shared" si="11"/>
        <v>54.74</v>
      </c>
      <c r="DA6" s="33">
        <f t="shared" si="11"/>
        <v>58.64</v>
      </c>
      <c r="DB6" s="33">
        <f t="shared" si="11"/>
        <v>64.55</v>
      </c>
      <c r="DC6" s="33">
        <f t="shared" si="11"/>
        <v>65.739999999999995</v>
      </c>
      <c r="DD6" s="33">
        <f t="shared" si="11"/>
        <v>64.459999999999994</v>
      </c>
      <c r="DE6" s="33">
        <f t="shared" si="11"/>
        <v>63.45</v>
      </c>
      <c r="DF6" s="33">
        <f t="shared" si="11"/>
        <v>64.14</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0.14000000000000001</v>
      </c>
      <c r="EL6" s="32">
        <f t="shared" si="14"/>
        <v>0</v>
      </c>
      <c r="EM6" s="33">
        <f t="shared" si="14"/>
        <v>0.17</v>
      </c>
      <c r="EN6" s="32" t="str">
        <f>IF(EN7="","",IF(EN7="-","【-】","【"&amp;SUBSTITUTE(TEXT(EN7,"#,##0.00"),"-","△")&amp;"】"))</f>
        <v>【0.17】</v>
      </c>
    </row>
    <row r="7" spans="1:144" s="34" customFormat="1">
      <c r="A7" s="26"/>
      <c r="B7" s="35">
        <v>2014</v>
      </c>
      <c r="C7" s="35">
        <v>24082</v>
      </c>
      <c r="D7" s="35">
        <v>47</v>
      </c>
      <c r="E7" s="35">
        <v>17</v>
      </c>
      <c r="F7" s="35">
        <v>1</v>
      </c>
      <c r="G7" s="35">
        <v>0</v>
      </c>
      <c r="H7" s="35" t="s">
        <v>95</v>
      </c>
      <c r="I7" s="35" t="s">
        <v>96</v>
      </c>
      <c r="J7" s="35" t="s">
        <v>97</v>
      </c>
      <c r="K7" s="35" t="s">
        <v>98</v>
      </c>
      <c r="L7" s="35" t="s">
        <v>99</v>
      </c>
      <c r="M7" s="36" t="s">
        <v>100</v>
      </c>
      <c r="N7" s="36" t="s">
        <v>101</v>
      </c>
      <c r="O7" s="36">
        <v>37.43</v>
      </c>
      <c r="P7" s="36">
        <v>100</v>
      </c>
      <c r="Q7" s="36">
        <v>2592</v>
      </c>
      <c r="R7" s="36">
        <v>18833</v>
      </c>
      <c r="S7" s="36">
        <v>326.5</v>
      </c>
      <c r="T7" s="36">
        <v>57.68</v>
      </c>
      <c r="U7" s="36">
        <v>7002</v>
      </c>
      <c r="V7" s="36">
        <v>3.52</v>
      </c>
      <c r="W7" s="36">
        <v>1989.2</v>
      </c>
      <c r="X7" s="36">
        <v>32.770000000000003</v>
      </c>
      <c r="Y7" s="36">
        <v>33.01</v>
      </c>
      <c r="Z7" s="36">
        <v>30.34</v>
      </c>
      <c r="AA7" s="36">
        <v>35.82</v>
      </c>
      <c r="AB7" s="36">
        <v>33.32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10233.65</v>
      </c>
      <c r="BF7" s="36">
        <v>7257.22</v>
      </c>
      <c r="BG7" s="36">
        <v>7477.26</v>
      </c>
      <c r="BH7" s="36">
        <v>7225.51</v>
      </c>
      <c r="BI7" s="36">
        <v>6541.27</v>
      </c>
      <c r="BJ7" s="36">
        <v>1897.09</v>
      </c>
      <c r="BK7" s="36">
        <v>1734.34</v>
      </c>
      <c r="BL7" s="36">
        <v>1791.46</v>
      </c>
      <c r="BM7" s="36">
        <v>1826.49</v>
      </c>
      <c r="BN7" s="36">
        <v>1696.96</v>
      </c>
      <c r="BO7" s="36">
        <v>776.35</v>
      </c>
      <c r="BP7" s="36">
        <v>17.440000000000001</v>
      </c>
      <c r="BQ7" s="36">
        <v>17.809999999999999</v>
      </c>
      <c r="BR7" s="36">
        <v>16.16</v>
      </c>
      <c r="BS7" s="36">
        <v>17.82</v>
      </c>
      <c r="BT7" s="36">
        <v>16.2</v>
      </c>
      <c r="BU7" s="36">
        <v>55.28</v>
      </c>
      <c r="BV7" s="36">
        <v>55.91</v>
      </c>
      <c r="BW7" s="36">
        <v>51.28</v>
      </c>
      <c r="BX7" s="36">
        <v>48</v>
      </c>
      <c r="BY7" s="36">
        <v>47.23</v>
      </c>
      <c r="BZ7" s="36">
        <v>96.57</v>
      </c>
      <c r="CA7" s="36">
        <v>749.46</v>
      </c>
      <c r="CB7" s="36">
        <v>723.42</v>
      </c>
      <c r="CC7" s="36">
        <v>799.27</v>
      </c>
      <c r="CD7" s="36">
        <v>711.21</v>
      </c>
      <c r="CE7" s="36">
        <v>816.71</v>
      </c>
      <c r="CF7" s="36">
        <v>290.75</v>
      </c>
      <c r="CG7" s="36">
        <v>284.98</v>
      </c>
      <c r="CH7" s="36">
        <v>311.81</v>
      </c>
      <c r="CI7" s="36">
        <v>334.37</v>
      </c>
      <c r="CJ7" s="36">
        <v>351.41</v>
      </c>
      <c r="CK7" s="36">
        <v>142.28</v>
      </c>
      <c r="CL7" s="36">
        <v>42.5</v>
      </c>
      <c r="CM7" s="36">
        <v>45.28</v>
      </c>
      <c r="CN7" s="36">
        <v>46.89</v>
      </c>
      <c r="CO7" s="36">
        <v>25.14</v>
      </c>
      <c r="CP7" s="36">
        <v>25.75</v>
      </c>
      <c r="CQ7" s="36">
        <v>38.97</v>
      </c>
      <c r="CR7" s="36">
        <v>41.48</v>
      </c>
      <c r="CS7" s="36">
        <v>41.95</v>
      </c>
      <c r="CT7" s="36">
        <v>40.71</v>
      </c>
      <c r="CU7" s="36">
        <v>43.53</v>
      </c>
      <c r="CV7" s="36">
        <v>60.35</v>
      </c>
      <c r="CW7" s="36">
        <v>50.19</v>
      </c>
      <c r="CX7" s="36">
        <v>50.19</v>
      </c>
      <c r="CY7" s="36">
        <v>51.7</v>
      </c>
      <c r="CZ7" s="36">
        <v>54.74</v>
      </c>
      <c r="DA7" s="36">
        <v>58.64</v>
      </c>
      <c r="DB7" s="36">
        <v>64.55</v>
      </c>
      <c r="DC7" s="36">
        <v>65.739999999999995</v>
      </c>
      <c r="DD7" s="36">
        <v>64.459999999999994</v>
      </c>
      <c r="DE7" s="36">
        <v>63.45</v>
      </c>
      <c r="DF7" s="36">
        <v>64.14</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0.14000000000000001</v>
      </c>
      <c r="EL7" s="36">
        <v>0</v>
      </c>
      <c r="EM7" s="36">
        <v>0.17</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11103</cp:lastModifiedBy>
  <dcterms:created xsi:type="dcterms:W3CDTF">2016-02-03T08:46:36Z</dcterms:created>
  <dcterms:modified xsi:type="dcterms:W3CDTF">2016-02-12T07:43:03Z</dcterms:modified>
  <cp:category/>
</cp:coreProperties>
</file>