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７\01 経営比較分析表の策定\280216各市町村等の回答\法非適下水道事業\02_データ差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<sst xmlns="http://schemas.openxmlformats.org/spreadsheetml/2006/main" count="221" uniqueCount="111">
  <si>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</si>
  <si>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</si>
  <si>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</si>
  <si>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</si>
  <si>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</si>
  <si>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</si>
  <si>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</si>
  <si>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</si>
  <si>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</si>
  <si>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</si>
  <si>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</si>
  <si>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</si>
  <si>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</si>
  <si>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</si>
  <si>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</si>
  <si>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</si>
  <si>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</si>
  <si>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</si>
  <si>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</si>
  <si>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</si>
  <si>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</si>
  <si>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</si>
  <si>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</si>
  <si>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</si>
  <si>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</si>
  <si>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</si>
  <si>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</si>
  <si>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</si>
  <si>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</si>
  <si>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</si>
  <si>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</si>
  <si>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</si>
  <si>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</si>
  <si>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</si>
  <si>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</si>
  <si>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</si>
  <si>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</si>
  <si>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</si>
  <si>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</si>
  <si>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</si>
  <si>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</si>
  <si>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</si>
  <si>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</si>
  <si>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</si>
  <si>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</si>
  <si>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</si>
  <si>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</si>
  <si>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</si>
  <si>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</si>
  <si>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</si>
  <si>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</si>
  <si>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</si>
  <si>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</si>
  <si>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</si>
  <si>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</si>
  <si>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</si>
  <si>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</si>
  <si>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</si>
  <si>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</si>
  <si>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</si>
  <si>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</si>
  <si>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</si>
  <si>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</si>
  <si>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</si>
  <si>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</si>
  <si>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</si>
  <si>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</si>
  <si>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</si>
  <si>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</si>
  <si>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</si>
  <si>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</si>
  <si>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</si>
  <si>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</si>
  <si>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</si>
  <si>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</si>
  <si>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</si>
  <si>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</si>
  <si>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</si>
  <si>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</si>
  <si>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</si>
  <si>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</si>
  <si>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</si>
  <si>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</si>
  <si>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</si>
  <si>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</si>
  <si>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</si>
  <si>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</si>
  <si>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</si>
  <si>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</si>
  <si>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</si>
  <si>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</si>
  <si>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</si>
  <si>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</si>
  <si>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</si>
  <si>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</si>
  <si>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</si>
  <si>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横浜町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</si>
  <si>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</si>
  <si>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</si>
  <si>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</si>
  <si>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</si>
  <si>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</si>
  <si>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</si>
  <si>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</si>
  <si>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</si>
  <si>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</si>
  <si>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</si>
  <si>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</si>
  <si>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9年度から供用開始を行ったが、施設の老朽化が著しく、平成28年度に機能強化事業により更新を開始する予定である。しかし、管路等は機能強化の調査では問題なかったため、将来的に耐震診断を行った際に再度検討したい。また管路の更新の際はアセットマネジメントにより、計画的な更新を行いたい。</t>
  </si>
  <si>
    <t>現在、経営は非常に困難であり、料金収入のみでは経営が不可能な状態で、一般会計からの繰入により賄っている。近年は施設の老朽化による機器の修繕が増え、一般会計への負担が大きくなっている。平成28年度から機能強化により大規模修繕を行うため、補助事業ではあるが企業債等の増加が見込まれる。
　今後は、加入者の増加は困難を要するが、引き続き利用者の加入促進を行い料金収入の増加を図りたい。また、単年度における負担の軽減のためアセットマネジメントの導入をし、計画的な更新を行い、適切な維持管理をし、健全な経営を行う。</t>
    <rPh sb="0" eb="2">
      <t>ゲンザイ</t>
    </rPh>
    <rPh sb="3" eb="5">
      <t>ケイエイ</t>
    </rPh>
    <rPh sb="6" eb="8">
      <t>ヒジョウ</t>
    </rPh>
    <rPh sb="9" eb="11">
      <t>コンナン</t>
    </rPh>
    <rPh sb="15" eb="17">
      <t>リョウキン</t>
    </rPh>
    <rPh sb="17" eb="19">
      <t>シュウニュウ</t>
    </rPh>
    <rPh sb="23" eb="25">
      <t>ケイエイ</t>
    </rPh>
    <rPh sb="26" eb="29">
      <t>フカノウ</t>
    </rPh>
    <rPh sb="30" eb="32">
      <t>ジョウタイ</t>
    </rPh>
    <rPh sb="34" eb="36">
      <t>イッパン</t>
    </rPh>
    <rPh sb="36" eb="38">
      <t>カイケイ</t>
    </rPh>
    <rPh sb="41" eb="42">
      <t>ク</t>
    </rPh>
    <rPh sb="42" eb="43">
      <t>イ</t>
    </rPh>
    <rPh sb="46" eb="47">
      <t>マカナ</t>
    </rPh>
    <rPh sb="52" eb="54">
      <t>キンネン</t>
    </rPh>
    <rPh sb="55" eb="57">
      <t>シセツ</t>
    </rPh>
    <rPh sb="58" eb="61">
      <t>ロウキュウカ</t>
    </rPh>
    <rPh sb="64" eb="66">
      <t>キキ</t>
    </rPh>
    <rPh sb="67" eb="69">
      <t>シュウゼン</t>
    </rPh>
    <rPh sb="70" eb="71">
      <t>フ</t>
    </rPh>
    <rPh sb="73" eb="75">
      <t>イッパン</t>
    </rPh>
    <rPh sb="75" eb="77">
      <t>カイケイ</t>
    </rPh>
    <rPh sb="79" eb="81">
      <t>フタン</t>
    </rPh>
    <rPh sb="82" eb="83">
      <t>オオ</t>
    </rPh>
    <rPh sb="91" eb="93">
      <t>ヘイセイ</t>
    </rPh>
    <rPh sb="95" eb="96">
      <t>ネン</t>
    </rPh>
    <rPh sb="96" eb="97">
      <t>ド</t>
    </rPh>
    <rPh sb="99" eb="101">
      <t>キノウ</t>
    </rPh>
    <rPh sb="101" eb="103">
      <t>キョウカ</t>
    </rPh>
    <rPh sb="106" eb="109">
      <t>ダイキボ</t>
    </rPh>
    <rPh sb="109" eb="111">
      <t>シュウゼン</t>
    </rPh>
    <rPh sb="112" eb="113">
      <t>オコナ</t>
    </rPh>
    <rPh sb="117" eb="119">
      <t>ホジョ</t>
    </rPh>
    <rPh sb="119" eb="121">
      <t>ジギョウ</t>
    </rPh>
    <rPh sb="126" eb="128">
      <t>キギョウ</t>
    </rPh>
    <rPh sb="128" eb="129">
      <t>サイ</t>
    </rPh>
    <rPh sb="129" eb="130">
      <t>トウ</t>
    </rPh>
    <rPh sb="131" eb="133">
      <t>ゾウカ</t>
    </rPh>
    <rPh sb="134" eb="136">
      <t>ミコ</t>
    </rPh>
    <rPh sb="142" eb="144">
      <t>コンゴ</t>
    </rPh>
    <rPh sb="176" eb="178">
      <t>リョウキン</t>
    </rPh>
    <rPh sb="178" eb="180">
      <t>シュウニュウ</t>
    </rPh>
    <rPh sb="181" eb="183">
      <t>ゾウカ</t>
    </rPh>
    <rPh sb="184" eb="185">
      <t>ハカ</t>
    </rPh>
    <rPh sb="192" eb="195">
      <t>タンネンド</t>
    </rPh>
    <rPh sb="199" eb="201">
      <t>フタン</t>
    </rPh>
    <rPh sb="202" eb="204">
      <t>ケイゲン</t>
    </rPh>
    <rPh sb="249" eb="250">
      <t>オコナ</t>
    </rPh>
    <phoneticPr fontId="4"/>
  </si>
  <si>
    <t>処理区域内人口が少なく、また、未加入者に関しても高齢者や生活困窮者等がほとんどであるため、水洗化率等の増加も厳しいものがあり、料金収入のみでの経営が不可能な状態である。現在は一般会計からの繰入金により賄っているが、近年施設の老朽化による機器の故障が多く修繕を行っており汚水処理原価も増加傾向である。今後、大規模な施設更新等を予定しているため、企業債と汚水処理原価の更なる増加と水洗化率の上昇が課題となっている。</t>
    <rPh sb="0" eb="2">
      <t>ショリ</t>
    </rPh>
    <rPh sb="2" eb="5">
      <t>クイキナイ</t>
    </rPh>
    <rPh sb="5" eb="7">
      <t>ジンコウ</t>
    </rPh>
    <rPh sb="8" eb="9">
      <t>スク</t>
    </rPh>
    <rPh sb="15" eb="19">
      <t>ミカニュウシャ</t>
    </rPh>
    <rPh sb="20" eb="21">
      <t>カン</t>
    </rPh>
    <rPh sb="24" eb="27">
      <t>コウレイシャ</t>
    </rPh>
    <rPh sb="28" eb="30">
      <t>セイカツ</t>
    </rPh>
    <rPh sb="30" eb="33">
      <t>コンキュウシャ</t>
    </rPh>
    <rPh sb="33" eb="34">
      <t>トウ</t>
    </rPh>
    <rPh sb="45" eb="48">
      <t>スイセンカ</t>
    </rPh>
    <rPh sb="48" eb="49">
      <t>リツ</t>
    </rPh>
    <rPh sb="49" eb="50">
      <t>トウ</t>
    </rPh>
    <rPh sb="51" eb="53">
      <t>ゾウカ</t>
    </rPh>
    <rPh sb="54" eb="55">
      <t>キビ</t>
    </rPh>
    <rPh sb="63" eb="65">
      <t>リョウキン</t>
    </rPh>
    <rPh sb="65" eb="67">
      <t>シュウニュウ</t>
    </rPh>
    <rPh sb="71" eb="73">
      <t>ケイエイ</t>
    </rPh>
    <rPh sb="74" eb="77">
      <t>フカノウ</t>
    </rPh>
    <rPh sb="78" eb="80">
      <t>ジョウタイ</t>
    </rPh>
    <rPh sb="84" eb="86">
      <t>ゲンザイ</t>
    </rPh>
    <rPh sb="87" eb="89">
      <t>イッパン</t>
    </rPh>
    <rPh sb="89" eb="91">
      <t>カイケイ</t>
    </rPh>
    <rPh sb="94" eb="95">
      <t>ク</t>
    </rPh>
    <rPh sb="95" eb="96">
      <t>イ</t>
    </rPh>
    <rPh sb="96" eb="97">
      <t>キン</t>
    </rPh>
    <rPh sb="100" eb="101">
      <t>マカナ</t>
    </rPh>
    <rPh sb="107" eb="109">
      <t>キンネン</t>
    </rPh>
    <rPh sb="109" eb="111">
      <t>シセツ</t>
    </rPh>
    <rPh sb="112" eb="115">
      <t>ロウキュウカ</t>
    </rPh>
    <rPh sb="118" eb="120">
      <t>キキ</t>
    </rPh>
    <rPh sb="121" eb="123">
      <t>コショウ</t>
    </rPh>
    <rPh sb="124" eb="125">
      <t>オオ</t>
    </rPh>
    <rPh sb="126" eb="128">
      <t>シュウゼン</t>
    </rPh>
    <rPh sb="129" eb="130">
      <t>オコナ</t>
    </rPh>
    <rPh sb="134" eb="136">
      <t>オスイ</t>
    </rPh>
    <rPh sb="136" eb="138">
      <t>ショリ</t>
    </rPh>
    <rPh sb="138" eb="140">
      <t>ゲンカ</t>
    </rPh>
    <rPh sb="141" eb="143">
      <t>ゾウカ</t>
    </rPh>
    <rPh sb="143" eb="145">
      <t>ケイコウ</t>
    </rPh>
    <rPh sb="149" eb="151">
      <t>コンゴ</t>
    </rPh>
    <rPh sb="152" eb="155">
      <t>ダイキボ</t>
    </rPh>
    <rPh sb="171" eb="173">
      <t>キギョウ</t>
    </rPh>
    <rPh sb="173" eb="174">
      <t>サイ</t>
    </rPh>
    <rPh sb="175" eb="177">
      <t>オスイ</t>
    </rPh>
    <rPh sb="177" eb="179">
      <t>ショリ</t>
    </rPh>
    <rPh sb="179" eb="181">
      <t>ゲンカ</t>
    </rPh>
    <rPh sb="182" eb="183">
      <t>サラ</t>
    </rPh>
    <rPh sb="185" eb="187">
      <t>ゾウカ</t>
    </rPh>
    <rPh sb="188" eb="190">
      <t>スイセン</t>
    </rPh>
    <rPh sb="190" eb="191">
      <t>カ</t>
    </rPh>
    <rPh sb="191" eb="192">
      <t>リツ</t>
    </rPh>
    <rPh sb="193" eb="195">
      <t>ジョウショウ</t>
    </rPh>
    <rPh sb="196" eb="19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</si>
</sst>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029968"/>
        <c:axId val="16003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160029968"/>
        <c:axId val="160030360"/>
      </c:lineChart>
      <c:dateAx>
        <c:axId val="160029968"/>
        <c:scaling>
          <c:orientation val="minMax"/>
        </c:scaling>
        <c:delete val="1"/>
        <c:axPos val="b"/>
        <c:numFmt formatCode="ge" sourceLinked="1"/>
        <c:majorTickMark val="none"/>
        <c:minorTickMark val="none"/>
        <c:tickLblPos val="none"/>
        <c:crossAx val="160030360"/>
        <c:crosses val="autoZero"/>
        <c:auto val="1"/>
        <c:lblOffset val="100"/>
        <c:baseTimeUnit val="years"/>
      </c:dateAx>
      <c:valAx>
        <c:axId val="16003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2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46.02</c:v>
                </c:pt>
                <c:pt idx="2">
                  <c:v>44.25</c:v>
                </c:pt>
                <c:pt idx="3">
                  <c:v>53.98</c:v>
                </c:pt>
                <c:pt idx="4">
                  <c:v>48.67</c:v>
                </c:pt>
              </c:numCache>
            </c:numRef>
          </c:val>
        </c:ser>
        <c:dLbls>
          <c:showLegendKey val="0"/>
          <c:showVal val="0"/>
          <c:showCatName val="0"/>
          <c:showSerName val="0"/>
          <c:showPercent val="0"/>
          <c:showBubbleSize val="0"/>
        </c:dLbls>
        <c:gapWidth val="150"/>
        <c:axId val="297607008"/>
        <c:axId val="29760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297607008"/>
        <c:axId val="297607400"/>
      </c:lineChart>
      <c:dateAx>
        <c:axId val="297607008"/>
        <c:scaling>
          <c:orientation val="minMax"/>
        </c:scaling>
        <c:delete val="1"/>
        <c:axPos val="b"/>
        <c:numFmt formatCode="ge" sourceLinked="1"/>
        <c:majorTickMark val="none"/>
        <c:minorTickMark val="none"/>
        <c:tickLblPos val="none"/>
        <c:crossAx val="297607400"/>
        <c:crosses val="autoZero"/>
        <c:auto val="1"/>
        <c:lblOffset val="100"/>
        <c:baseTimeUnit val="years"/>
      </c:dateAx>
      <c:valAx>
        <c:axId val="29760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71.72</c:v>
                </c:pt>
                <c:pt idx="1">
                  <c:v>70.03</c:v>
                </c:pt>
                <c:pt idx="2">
                  <c:v>71.48</c:v>
                </c:pt>
                <c:pt idx="3">
                  <c:v>75.52</c:v>
                </c:pt>
                <c:pt idx="4">
                  <c:v>74.64</c:v>
                </c:pt>
              </c:numCache>
            </c:numRef>
          </c:val>
        </c:ser>
        <c:dLbls>
          <c:showLegendKey val="0"/>
          <c:showVal val="0"/>
          <c:showCatName val="0"/>
          <c:showSerName val="0"/>
          <c:showPercent val="0"/>
          <c:showBubbleSize val="0"/>
        </c:dLbls>
        <c:gapWidth val="150"/>
        <c:axId val="297608576"/>
        <c:axId val="29760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297608576"/>
        <c:axId val="297608968"/>
      </c:lineChart>
      <c:dateAx>
        <c:axId val="297608576"/>
        <c:scaling>
          <c:orientation val="minMax"/>
        </c:scaling>
        <c:delete val="1"/>
        <c:axPos val="b"/>
        <c:numFmt formatCode="ge" sourceLinked="1"/>
        <c:majorTickMark val="none"/>
        <c:minorTickMark val="none"/>
        <c:tickLblPos val="none"/>
        <c:crossAx val="297608968"/>
        <c:crosses val="autoZero"/>
        <c:auto val="1"/>
        <c:lblOffset val="100"/>
        <c:baseTimeUnit val="years"/>
      </c:dateAx>
      <c:valAx>
        <c:axId val="29760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75.2</c:v>
                </c:pt>
                <c:pt idx="1">
                  <c:v>74.92</c:v>
                </c:pt>
                <c:pt idx="2">
                  <c:v>82.47</c:v>
                </c:pt>
                <c:pt idx="3">
                  <c:v>85.58</c:v>
                </c:pt>
                <c:pt idx="4">
                  <c:v>83.31</c:v>
                </c:pt>
              </c:numCache>
            </c:numRef>
          </c:val>
        </c:ser>
        <c:dLbls>
          <c:showLegendKey val="0"/>
          <c:showVal val="0"/>
          <c:showCatName val="0"/>
          <c:showSerName val="0"/>
          <c:showPercent val="0"/>
          <c:showBubbleSize val="0"/>
        </c:dLbls>
        <c:gapWidth val="150"/>
        <c:axId val="160031536"/>
        <c:axId val="16003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031536"/>
        <c:axId val="160031928"/>
      </c:lineChart>
      <c:dateAx>
        <c:axId val="160031536"/>
        <c:scaling>
          <c:orientation val="minMax"/>
        </c:scaling>
        <c:delete val="1"/>
        <c:axPos val="b"/>
        <c:numFmt formatCode="ge" sourceLinked="1"/>
        <c:majorTickMark val="none"/>
        <c:minorTickMark val="none"/>
        <c:tickLblPos val="none"/>
        <c:crossAx val="160031928"/>
        <c:crosses val="autoZero"/>
        <c:auto val="1"/>
        <c:lblOffset val="100"/>
        <c:baseTimeUnit val="years"/>
      </c:dateAx>
      <c:valAx>
        <c:axId val="16003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3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403840"/>
        <c:axId val="29740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403840"/>
        <c:axId val="297404232"/>
      </c:lineChart>
      <c:dateAx>
        <c:axId val="297403840"/>
        <c:scaling>
          <c:orientation val="minMax"/>
        </c:scaling>
        <c:delete val="1"/>
        <c:axPos val="b"/>
        <c:numFmt formatCode="ge" sourceLinked="1"/>
        <c:majorTickMark val="none"/>
        <c:minorTickMark val="none"/>
        <c:tickLblPos val="none"/>
        <c:crossAx val="297404232"/>
        <c:crosses val="autoZero"/>
        <c:auto val="1"/>
        <c:lblOffset val="100"/>
        <c:baseTimeUnit val="years"/>
      </c:dateAx>
      <c:valAx>
        <c:axId val="29740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405408"/>
        <c:axId val="29740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405408"/>
        <c:axId val="297405800"/>
      </c:lineChart>
      <c:dateAx>
        <c:axId val="297405408"/>
        <c:scaling>
          <c:orientation val="minMax"/>
        </c:scaling>
        <c:delete val="1"/>
        <c:axPos val="b"/>
        <c:numFmt formatCode="ge" sourceLinked="1"/>
        <c:majorTickMark val="none"/>
        <c:minorTickMark val="none"/>
        <c:tickLblPos val="none"/>
        <c:crossAx val="297405800"/>
        <c:crosses val="autoZero"/>
        <c:auto val="1"/>
        <c:lblOffset val="100"/>
        <c:baseTimeUnit val="years"/>
      </c:dateAx>
      <c:valAx>
        <c:axId val="29740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123496"/>
        <c:axId val="29712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123496"/>
        <c:axId val="297123888"/>
      </c:lineChart>
      <c:dateAx>
        <c:axId val="297123496"/>
        <c:scaling>
          <c:orientation val="minMax"/>
        </c:scaling>
        <c:delete val="1"/>
        <c:axPos val="b"/>
        <c:numFmt formatCode="ge" sourceLinked="1"/>
        <c:majorTickMark val="none"/>
        <c:minorTickMark val="none"/>
        <c:tickLblPos val="none"/>
        <c:crossAx val="297123888"/>
        <c:crosses val="autoZero"/>
        <c:auto val="1"/>
        <c:lblOffset val="100"/>
        <c:baseTimeUnit val="years"/>
      </c:dateAx>
      <c:valAx>
        <c:axId val="29712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2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125064"/>
        <c:axId val="29728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125064"/>
        <c:axId val="297287080"/>
      </c:lineChart>
      <c:dateAx>
        <c:axId val="297125064"/>
        <c:scaling>
          <c:orientation val="minMax"/>
        </c:scaling>
        <c:delete val="1"/>
        <c:axPos val="b"/>
        <c:numFmt formatCode="ge" sourceLinked="1"/>
        <c:majorTickMark val="none"/>
        <c:minorTickMark val="none"/>
        <c:tickLblPos val="none"/>
        <c:crossAx val="297287080"/>
        <c:crosses val="autoZero"/>
        <c:auto val="1"/>
        <c:lblOffset val="100"/>
        <c:baseTimeUnit val="years"/>
      </c:dateAx>
      <c:valAx>
        <c:axId val="29728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2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1278.19</c:v>
                </c:pt>
                <c:pt idx="1">
                  <c:v>1572.25</c:v>
                </c:pt>
                <c:pt idx="2">
                  <c:v>1362.31</c:v>
                </c:pt>
                <c:pt idx="3">
                  <c:v>1367.32</c:v>
                </c:pt>
                <c:pt idx="4">
                  <c:v>1279.3599999999999</c:v>
                </c:pt>
              </c:numCache>
            </c:numRef>
          </c:val>
        </c:ser>
        <c:dLbls>
          <c:showLegendKey val="0"/>
          <c:showVal val="0"/>
          <c:showCatName val="0"/>
          <c:showSerName val="0"/>
          <c:showPercent val="0"/>
          <c:showBubbleSize val="0"/>
        </c:dLbls>
        <c:gapWidth val="150"/>
        <c:axId val="297122712"/>
        <c:axId val="29712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297122712"/>
        <c:axId val="297122320"/>
      </c:lineChart>
      <c:dateAx>
        <c:axId val="297122712"/>
        <c:scaling>
          <c:orientation val="minMax"/>
        </c:scaling>
        <c:delete val="1"/>
        <c:axPos val="b"/>
        <c:numFmt formatCode="ge" sourceLinked="1"/>
        <c:majorTickMark val="none"/>
        <c:minorTickMark val="none"/>
        <c:tickLblPos val="none"/>
        <c:crossAx val="297122320"/>
        <c:crosses val="autoZero"/>
        <c:auto val="1"/>
        <c:lblOffset val="100"/>
        <c:baseTimeUnit val="years"/>
      </c:dateAx>
      <c:valAx>
        <c:axId val="29712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2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51.25</c:v>
                </c:pt>
                <c:pt idx="1">
                  <c:v>69.53</c:v>
                </c:pt>
                <c:pt idx="2">
                  <c:v>115.3</c:v>
                </c:pt>
                <c:pt idx="3">
                  <c:v>43.96</c:v>
                </c:pt>
                <c:pt idx="4">
                  <c:v>41.75</c:v>
                </c:pt>
              </c:numCache>
            </c:numRef>
          </c:val>
        </c:ser>
        <c:dLbls>
          <c:showLegendKey val="0"/>
          <c:showVal val="0"/>
          <c:showCatName val="0"/>
          <c:showSerName val="0"/>
          <c:showPercent val="0"/>
          <c:showBubbleSize val="0"/>
        </c:dLbls>
        <c:gapWidth val="150"/>
        <c:axId val="297123104"/>
        <c:axId val="2972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297123104"/>
        <c:axId val="297288256"/>
      </c:lineChart>
      <c:dateAx>
        <c:axId val="297123104"/>
        <c:scaling>
          <c:orientation val="minMax"/>
        </c:scaling>
        <c:delete val="1"/>
        <c:axPos val="b"/>
        <c:numFmt formatCode="ge" sourceLinked="1"/>
        <c:majorTickMark val="none"/>
        <c:minorTickMark val="none"/>
        <c:tickLblPos val="none"/>
        <c:crossAx val="297288256"/>
        <c:crosses val="autoZero"/>
        <c:auto val="1"/>
        <c:lblOffset val="100"/>
        <c:baseTimeUnit val="years"/>
      </c:dateAx>
      <c:valAx>
        <c:axId val="2972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239.76</c:v>
                </c:pt>
                <c:pt idx="1">
                  <c:v>169.65</c:v>
                </c:pt>
                <c:pt idx="2">
                  <c:v>118.69</c:v>
                </c:pt>
                <c:pt idx="3">
                  <c:v>245.42</c:v>
                </c:pt>
                <c:pt idx="4">
                  <c:v>288.12</c:v>
                </c:pt>
              </c:numCache>
            </c:numRef>
          </c:val>
        </c:ser>
        <c:dLbls>
          <c:showLegendKey val="0"/>
          <c:showVal val="0"/>
          <c:showCatName val="0"/>
          <c:showSerName val="0"/>
          <c:showPercent val="0"/>
          <c:showBubbleSize val="0"/>
        </c:dLbls>
        <c:gapWidth val="150"/>
        <c:axId val="297289432"/>
        <c:axId val="2972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97289432"/>
        <c:axId val="297289824"/>
      </c:lineChart>
      <c:dateAx>
        <c:axId val="297289432"/>
        <c:scaling>
          <c:orientation val="minMax"/>
        </c:scaling>
        <c:delete val="1"/>
        <c:axPos val="b"/>
        <c:numFmt formatCode="ge" sourceLinked="1"/>
        <c:majorTickMark val="none"/>
        <c:minorTickMark val="none"/>
        <c:tickLblPos val="none"/>
        <c:crossAx val="297289824"/>
        <c:crosses val="autoZero"/>
        <c:auto val="1"/>
        <c:lblOffset val="100"/>
        <c:baseTimeUnit val="years"/>
      </c:dateAx>
      <c:valAx>
        <c:axId val="2972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8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横浜町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4832</v>
      </c>
      <c r="AM8" s="47"/>
      <c r="AN8" s="47"/>
      <c r="AO8" s="47"/>
      <c r="AP8" s="47"/>
      <c r="AQ8" s="47"/>
      <c r="AR8" s="47"/>
      <c r="AS8" s="47"/>
      <c r="AT8" s="43">
        <f>データ!S6</f>
        <v>126.38</v>
      </c>
      <c r="AU8" s="43"/>
      <c r="AV8" s="43"/>
      <c r="AW8" s="43"/>
      <c r="AX8" s="43"/>
      <c r="AY8" s="43"/>
      <c r="AZ8" s="43"/>
      <c r="BA8" s="43"/>
      <c r="BB8" s="43">
        <f>データ!T6</f>
        <v>38.229999999999997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5.81</v>
      </c>
      <c r="Q10" s="43"/>
      <c r="R10" s="43"/>
      <c r="S10" s="43"/>
      <c r="T10" s="43"/>
      <c r="U10" s="43"/>
      <c r="V10" s="43"/>
      <c r="W10" s="43">
        <f>データ!P6</f>
        <v>100</v>
      </c>
      <c r="X10" s="43"/>
      <c r="Y10" s="43"/>
      <c r="Z10" s="43"/>
      <c r="AA10" s="43"/>
      <c r="AB10" s="43"/>
      <c r="AC10" s="43"/>
      <c r="AD10" s="47">
        <f>データ!Q6</f>
        <v>2940</v>
      </c>
      <c r="AE10" s="47"/>
      <c r="AF10" s="47"/>
      <c r="AG10" s="47"/>
      <c r="AH10" s="47"/>
      <c r="AI10" s="47"/>
      <c r="AJ10" s="47"/>
      <c r="AK10" s="2"/>
      <c r="AL10" s="47">
        <f>データ!U6</f>
        <v>280</v>
      </c>
      <c r="AM10" s="47"/>
      <c r="AN10" s="47"/>
      <c r="AO10" s="47"/>
      <c r="AP10" s="47"/>
      <c r="AQ10" s="47"/>
      <c r="AR10" s="47"/>
      <c r="AS10" s="47"/>
      <c r="AT10" s="43">
        <f>データ!V6</f>
        <v>0.5</v>
      </c>
      <c r="AU10" s="43"/>
      <c r="AV10" s="43"/>
      <c r="AW10" s="43"/>
      <c r="AX10" s="43"/>
      <c r="AY10" s="43"/>
      <c r="AZ10" s="43"/>
      <c r="BA10" s="43"/>
      <c r="BB10" s="43">
        <f>データ!W6</f>
        <v>560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24066</v>
      </c>
      <c r="D6" s="31">
        <f t="shared" si="3"/>
        <v>47</v>
      </c>
      <c r="E6" s="31">
        <f t="shared" si="3"/>
        <v>17</v>
      </c>
      <c r="F6" s="31">
        <f t="shared" si="3"/>
        <v>5</v>
      </c>
      <c r="G6" s="31">
        <f t="shared" si="3"/>
        <v>0</v>
      </c>
      <c r="H6" s="31" t="str">
        <f t="shared" si="3"/>
        <v>青森県　横浜町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5.81</v>
      </c>
      <c r="P6" s="32">
        <f t="shared" si="3"/>
        <v>100</v>
      </c>
      <c r="Q6" s="32">
        <f t="shared" si="3"/>
        <v>2940</v>
      </c>
      <c r="R6" s="32">
        <f t="shared" si="3"/>
        <v>4832</v>
      </c>
      <c r="S6" s="32">
        <f t="shared" si="3"/>
        <v>126.38</v>
      </c>
      <c r="T6" s="32">
        <f t="shared" si="3"/>
        <v>38.229999999999997</v>
      </c>
      <c r="U6" s="32">
        <f t="shared" si="3"/>
        <v>280</v>
      </c>
      <c r="V6" s="32">
        <f t="shared" si="3"/>
        <v>0.5</v>
      </c>
      <c r="W6" s="32">
        <f t="shared" si="3"/>
        <v>560</v>
      </c>
      <c r="X6" s="33">
        <f>IF(X7="",NA(),X7)</f>
        <v>75.2</v>
      </c>
      <c r="Y6" s="33">
        <f t="shared" ref="Y6:AG6" si="4">IF(Y7="",NA(),Y7)</f>
        <v>74.92</v>
      </c>
      <c r="Z6" s="33">
        <f t="shared" si="4"/>
        <v>82.47</v>
      </c>
      <c r="AA6" s="33">
        <f t="shared" si="4"/>
        <v>85.58</v>
      </c>
      <c r="AB6" s="33">
        <f t="shared" si="4"/>
        <v>83.31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1278.19</v>
      </c>
      <c r="BF6" s="33">
        <f t="shared" ref="BF6:BN6" si="7">IF(BF7="",NA(),BF7)</f>
        <v>1572.25</v>
      </c>
      <c r="BG6" s="33">
        <f t="shared" si="7"/>
        <v>1362.31</v>
      </c>
      <c r="BH6" s="33">
        <f t="shared" si="7"/>
        <v>1367.32</v>
      </c>
      <c r="BI6" s="33">
        <f t="shared" si="7"/>
        <v>1279.3599999999999</v>
      </c>
      <c r="BJ6" s="33">
        <f t="shared" si="7"/>
        <v>1316.7</v>
      </c>
      <c r="BK6" s="33">
        <f t="shared" si="7"/>
        <v>1224.75</v>
      </c>
      <c r="BL6" s="33">
        <f t="shared" si="7"/>
        <v>1197.82</v>
      </c>
      <c r="BM6" s="33">
        <f t="shared" si="7"/>
        <v>1126.77</v>
      </c>
      <c r="BN6" s="33">
        <f t="shared" si="7"/>
        <v>1044.8</v>
      </c>
      <c r="BO6" s="32" t="str">
        <f>IF(BO7="","",IF(BO7="-","【-】","【"&amp;SUBSTITUTE(TEXT(BO7,"#,##0.00"),"-","△")&amp;"】"))</f>
        <v>【992.47】</v>
      </c>
      <c r="BP6" s="33">
        <f>IF(BP7="",NA(),BP7)</f>
        <v>51.25</v>
      </c>
      <c r="BQ6" s="33">
        <f t="shared" ref="BQ6:BY6" si="8">IF(BQ7="",NA(),BQ7)</f>
        <v>69.53</v>
      </c>
      <c r="BR6" s="33">
        <f t="shared" si="8"/>
        <v>115.3</v>
      </c>
      <c r="BS6" s="33">
        <f t="shared" si="8"/>
        <v>43.96</v>
      </c>
      <c r="BT6" s="33">
        <f t="shared" si="8"/>
        <v>41.75</v>
      </c>
      <c r="BU6" s="33">
        <f t="shared" si="8"/>
        <v>43.24</v>
      </c>
      <c r="BV6" s="33">
        <f t="shared" si="8"/>
        <v>42.13</v>
      </c>
      <c r="BW6" s="33">
        <f t="shared" si="8"/>
        <v>51.03</v>
      </c>
      <c r="BX6" s="33">
        <f t="shared" si="8"/>
        <v>50.9</v>
      </c>
      <c r="BY6" s="33">
        <f t="shared" si="8"/>
        <v>50.82</v>
      </c>
      <c r="BZ6" s="32" t="str">
        <f>IF(BZ7="","",IF(BZ7="-","【-】","【"&amp;SUBSTITUTE(TEXT(BZ7,"#,##0.00"),"-","△")&amp;"】"))</f>
        <v>【51.49】</v>
      </c>
      <c r="CA6" s="33">
        <f>IF(CA7="",NA(),CA7)</f>
        <v>239.76</v>
      </c>
      <c r="CB6" s="33">
        <f t="shared" ref="CB6:CJ6" si="9">IF(CB7="",NA(),CB7)</f>
        <v>169.65</v>
      </c>
      <c r="CC6" s="33">
        <f t="shared" si="9"/>
        <v>118.69</v>
      </c>
      <c r="CD6" s="33">
        <f t="shared" si="9"/>
        <v>245.42</v>
      </c>
      <c r="CE6" s="33">
        <f t="shared" si="9"/>
        <v>288.12</v>
      </c>
      <c r="CF6" s="33">
        <f t="shared" si="9"/>
        <v>338.76</v>
      </c>
      <c r="CG6" s="33">
        <f t="shared" si="9"/>
        <v>348.41</v>
      </c>
      <c r="CH6" s="33">
        <f t="shared" si="9"/>
        <v>289.60000000000002</v>
      </c>
      <c r="CI6" s="33">
        <f t="shared" si="9"/>
        <v>293.27</v>
      </c>
      <c r="CJ6" s="33">
        <f t="shared" si="9"/>
        <v>300.52</v>
      </c>
      <c r="CK6" s="32" t="str">
        <f>IF(CK7="","",IF(CK7="-","【-】","【"&amp;SUBSTITUTE(TEXT(CK7,"#,##0.00"),"-","△")&amp;"】"))</f>
        <v>【295.10】</v>
      </c>
      <c r="CL6" s="32">
        <f>IF(CL7="",NA(),CL7)</f>
        <v>0</v>
      </c>
      <c r="CM6" s="33">
        <f t="shared" ref="CM6:CU6" si="10">IF(CM7="",NA(),CM7)</f>
        <v>46.02</v>
      </c>
      <c r="CN6" s="33">
        <f t="shared" si="10"/>
        <v>44.25</v>
      </c>
      <c r="CO6" s="33">
        <f t="shared" si="10"/>
        <v>53.98</v>
      </c>
      <c r="CP6" s="33">
        <f t="shared" si="10"/>
        <v>48.67</v>
      </c>
      <c r="CQ6" s="33">
        <f t="shared" si="10"/>
        <v>44.65</v>
      </c>
      <c r="CR6" s="33">
        <f t="shared" si="10"/>
        <v>46.85</v>
      </c>
      <c r="CS6" s="33">
        <f t="shared" si="10"/>
        <v>54.74</v>
      </c>
      <c r="CT6" s="33">
        <f t="shared" si="10"/>
        <v>53.78</v>
      </c>
      <c r="CU6" s="33">
        <f t="shared" si="10"/>
        <v>53.24</v>
      </c>
      <c r="CV6" s="32" t="str">
        <f>IF(CV7="","",IF(CV7="-","【-】","【"&amp;SUBSTITUTE(TEXT(CV7,"#,##0.00"),"-","△")&amp;"】"))</f>
        <v>【53.32】</v>
      </c>
      <c r="CW6" s="33">
        <f>IF(CW7="",NA(),CW7)</f>
        <v>71.72</v>
      </c>
      <c r="CX6" s="33">
        <f t="shared" ref="CX6:DF6" si="11">IF(CX7="",NA(),CX7)</f>
        <v>70.03</v>
      </c>
      <c r="CY6" s="33">
        <f t="shared" si="11"/>
        <v>71.48</v>
      </c>
      <c r="CZ6" s="33">
        <f t="shared" si="11"/>
        <v>75.52</v>
      </c>
      <c r="DA6" s="33">
        <f t="shared" si="11"/>
        <v>74.64</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24066</v>
      </c>
      <c r="D7" s="35">
        <v>47</v>
      </c>
      <c r="E7" s="35">
        <v>17</v>
      </c>
      <c r="F7" s="35">
        <v>5</v>
      </c>
      <c r="G7" s="35">
        <v>0</v>
      </c>
      <c r="H7" s="35" t="s">
        <v>96</v>
      </c>
      <c r="I7" s="35" t="s">
        <v>97</v>
      </c>
      <c r="J7" s="35" t="s">
        <v>98</v>
      </c>
      <c r="K7" s="35" t="s">
        <v>99</v>
      </c>
      <c r="L7" s="35" t="s">
        <v>100</v>
      </c>
      <c r="M7" s="36" t="s">
        <v>101</v>
      </c>
      <c r="N7" s="36" t="s">
        <v>102</v>
      </c>
      <c r="O7" s="36">
        <v>5.81</v>
      </c>
      <c r="P7" s="36">
        <v>100</v>
      </c>
      <c r="Q7" s="36">
        <v>2940</v>
      </c>
      <c r="R7" s="36">
        <v>4832</v>
      </c>
      <c r="S7" s="36">
        <v>126.38</v>
      </c>
      <c r="T7" s="36">
        <v>38.229999999999997</v>
      </c>
      <c r="U7" s="36">
        <v>280</v>
      </c>
      <c r="V7" s="36">
        <v>0.5</v>
      </c>
      <c r="W7" s="36">
        <v>560</v>
      </c>
      <c r="X7" s="36">
        <v>75.2</v>
      </c>
      <c r="Y7" s="36">
        <v>74.92</v>
      </c>
      <c r="Z7" s="36">
        <v>82.47</v>
      </c>
      <c r="AA7" s="36">
        <v>85.58</v>
      </c>
      <c r="AB7" s="36">
        <v>83.31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1278.19</v>
      </c>
      <c r="BF7" s="36">
        <v>1572.25</v>
      </c>
      <c r="BG7" s="36">
        <v>1362.31</v>
      </c>
      <c r="BH7" s="36">
        <v>1367.32</v>
      </c>
      <c r="BI7" s="36">
        <v>1279.3599999999999</v>
      </c>
      <c r="BJ7" s="36">
        <v>1316.7</v>
      </c>
      <c r="BK7" s="36">
        <v>1224.75</v>
      </c>
      <c r="BL7" s="36">
        <v>1197.82</v>
      </c>
      <c r="BM7" s="36">
        <v>1126.77</v>
      </c>
      <c r="BN7" s="36">
        <v>1044.8</v>
      </c>
      <c r="BO7" s="36">
        <v>992.47</v>
      </c>
      <c r="BP7" s="36">
        <v>51.25</v>
      </c>
      <c r="BQ7" s="36">
        <v>69.53</v>
      </c>
      <c r="BR7" s="36">
        <v>115.3</v>
      </c>
      <c r="BS7" s="36">
        <v>43.96</v>
      </c>
      <c r="BT7" s="36">
        <v>41.75</v>
      </c>
      <c r="BU7" s="36">
        <v>43.24</v>
      </c>
      <c r="BV7" s="36">
        <v>42.13</v>
      </c>
      <c r="BW7" s="36">
        <v>51.03</v>
      </c>
      <c r="BX7" s="36">
        <v>50.9</v>
      </c>
      <c r="BY7" s="36">
        <v>50.82</v>
      </c>
      <c r="BZ7" s="36">
        <v>51.49</v>
      </c>
      <c r="CA7" s="36">
        <v>239.76</v>
      </c>
      <c r="CB7" s="36">
        <v>169.65</v>
      </c>
      <c r="CC7" s="36">
        <v>118.69</v>
      </c>
      <c r="CD7" s="36">
        <v>245.42</v>
      </c>
      <c r="CE7" s="36">
        <v>288.12</v>
      </c>
      <c r="CF7" s="36">
        <v>338.76</v>
      </c>
      <c r="CG7" s="36">
        <v>348.41</v>
      </c>
      <c r="CH7" s="36">
        <v>289.60000000000002</v>
      </c>
      <c r="CI7" s="36">
        <v>293.27</v>
      </c>
      <c r="CJ7" s="36">
        <v>300.52</v>
      </c>
      <c r="CK7" s="36">
        <v>295.10000000000002</v>
      </c>
      <c r="CL7" s="36">
        <v>0</v>
      </c>
      <c r="CM7" s="36">
        <v>46.02</v>
      </c>
      <c r="CN7" s="36">
        <v>44.25</v>
      </c>
      <c r="CO7" s="36">
        <v>53.98</v>
      </c>
      <c r="CP7" s="36">
        <v>48.67</v>
      </c>
      <c r="CQ7" s="36">
        <v>44.65</v>
      </c>
      <c r="CR7" s="36">
        <v>46.85</v>
      </c>
      <c r="CS7" s="36">
        <v>54.74</v>
      </c>
      <c r="CT7" s="36">
        <v>53.78</v>
      </c>
      <c r="CU7" s="36">
        <v>53.24</v>
      </c>
      <c r="CV7" s="36">
        <v>53.32</v>
      </c>
      <c r="CW7" s="36">
        <v>71.72</v>
      </c>
      <c r="CX7" s="36">
        <v>70.03</v>
      </c>
      <c r="CY7" s="36">
        <v>71.48</v>
      </c>
      <c r="CZ7" s="36">
        <v>75.52</v>
      </c>
      <c r="DA7" s="36">
        <v>74.64</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2016-02-18T02:00:15Z</cp:lastPrinted>
  <dcterms:created xsi:type="dcterms:W3CDTF">2016-02-03T09:08:44Z</dcterms:created>
  <dcterms:modified xsi:type="dcterms:W3CDTF">2016-02-19T02:07:06Z</dcterms:modified>
  <cp:category/>
</cp:coreProperties>
</file>