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<sst xmlns="http://schemas.openxmlformats.org/spreadsheetml/2006/main" count="221" uniqueCount="111">
  <si>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</si>
  <si>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</si>
  <si>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</si>
  <si>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</si>
  <si>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</si>
  <si>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</si>
  <si>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</si>
  <si>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</si>
  <si>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</si>
  <si>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</si>
  <si>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</si>
  <si>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</si>
  <si>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</si>
  <si>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</si>
  <si>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</si>
  <si>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</si>
  <si>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</si>
  <si>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</si>
  <si>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</si>
  <si>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</si>
  <si>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</si>
  <si>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</si>
  <si>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</si>
  <si>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</si>
  <si>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</si>
  <si>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</si>
  <si>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</si>
  <si>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</si>
  <si>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</si>
  <si>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</si>
  <si>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</si>
  <si>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</si>
  <si>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</si>
  <si>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</si>
  <si>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</si>
  <si>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</si>
  <si>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</si>
  <si>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</si>
  <si>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</si>
  <si>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</si>
  <si>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</si>
  <si>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</si>
  <si>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</si>
  <si>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</si>
  <si>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</si>
  <si>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</si>
  <si>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</si>
  <si>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</si>
  <si>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</si>
  <si>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</si>
  <si>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</si>
  <si>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</si>
  <si>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</si>
  <si>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</si>
  <si>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</si>
  <si>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</si>
  <si>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</si>
  <si>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</si>
  <si>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</si>
  <si>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</si>
  <si>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</si>
  <si>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</si>
  <si>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</si>
  <si>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</si>
  <si>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</si>
  <si>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</si>
  <si>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</si>
  <si>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</si>
  <si>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</si>
  <si>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</si>
  <si>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</si>
  <si>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</si>
  <si>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</si>
  <si>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</si>
  <si>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</si>
  <si>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</si>
  <si>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</si>
  <si>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</si>
  <si>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</si>
  <si>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</si>
  <si>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</si>
  <si>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</si>
  <si>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</si>
  <si>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</si>
  <si>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</si>
  <si>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</si>
  <si>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</si>
  <si>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</si>
  <si>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</si>
  <si>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</si>
  <si>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</si>
  <si>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</si>
  <si>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</si>
  <si>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</si>
  <si>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</si>
  <si>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</si>
  <si>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七戸町</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</si>
  <si>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</si>
  <si>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</si>
  <si>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</si>
  <si>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</si>
  <si>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</si>
  <si>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</si>
  <si>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</si>
  <si>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</si>
  <si>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</si>
  <si>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</si>
  <si>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</si>
  <si>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経営状況は、多額な一般会計繰入金により賄っている状況である。
　料金収入が少ないことにより、経費回収率は依然低い水準となっている。
　汚水処理原価については、今後の整備の進捗や水洗化率の向上に伴い減少傾向になると思われるが、収益的収支比率及び経費回収率が低いことから、経費削減や料金改定等の対策が必要と思われる。
　施設利用率においては、低い数値ではあるが整備期間中ということもあり相応であると思われる。</t>
    <rPh sb="1" eb="3">
      <t>ケイエイ</t>
    </rPh>
    <rPh sb="3" eb="5">
      <t>ジョウキョウ</t>
    </rPh>
    <rPh sb="38" eb="39">
      <t>スク</t>
    </rPh>
    <rPh sb="53" eb="55">
      <t>イゼン</t>
    </rPh>
    <rPh sb="83" eb="85">
      <t>セイビ</t>
    </rPh>
    <rPh sb="86" eb="88">
      <t>シンチョク</t>
    </rPh>
    <rPh sb="89" eb="92">
      <t>スイセンカ</t>
    </rPh>
    <rPh sb="97" eb="98">
      <t>トモナ</t>
    </rPh>
    <rPh sb="99" eb="101">
      <t>ゲンショウ</t>
    </rPh>
    <rPh sb="101" eb="103">
      <t>ケイコウ</t>
    </rPh>
    <rPh sb="135" eb="137">
      <t>ケイヒ</t>
    </rPh>
    <rPh sb="137" eb="139">
      <t>サクゲン</t>
    </rPh>
    <rPh sb="159" eb="161">
      <t>シセツ</t>
    </rPh>
    <rPh sb="161" eb="164">
      <t>リヨウリツ</t>
    </rPh>
    <rPh sb="179" eb="181">
      <t>セイビ</t>
    </rPh>
    <rPh sb="181" eb="184">
      <t>キカンチュウ</t>
    </rPh>
    <rPh sb="192" eb="194">
      <t>ソウオウ</t>
    </rPh>
    <rPh sb="198" eb="199">
      <t>オモ</t>
    </rPh>
    <phoneticPr fontId="4"/>
  </si>
  <si>
    <t>　施設に関しては、平成14年度の供用開始から13年しか経過しておらず、法定耐用年数までの期間は十分残っているが、管理機械設備や水処理設備の一部に発錆等が散見しているので、適正な維持管理は必要と思われる。
　管渠に関しては、平成9年度の管渠整備から起算しても経過年は、18年程度となっており経過法定耐用年数までの期間は十分残っているので、現段階で管渠の改築の必要性は無い。</t>
    <rPh sb="1" eb="3">
      <t>シセツ</t>
    </rPh>
    <rPh sb="4" eb="5">
      <t>カン</t>
    </rPh>
    <rPh sb="9" eb="11">
      <t>ヘイセイ</t>
    </rPh>
    <rPh sb="13" eb="15">
      <t>ネンド</t>
    </rPh>
    <rPh sb="16" eb="18">
      <t>キョウヨウ</t>
    </rPh>
    <rPh sb="18" eb="20">
      <t>カイシ</t>
    </rPh>
    <rPh sb="24" eb="25">
      <t>ネン</t>
    </rPh>
    <rPh sb="27" eb="29">
      <t>ケイカ</t>
    </rPh>
    <rPh sb="35" eb="37">
      <t>ホウテイ</t>
    </rPh>
    <rPh sb="37" eb="39">
      <t>タイヨウ</t>
    </rPh>
    <rPh sb="39" eb="41">
      <t>ネンスウ</t>
    </rPh>
    <rPh sb="44" eb="46">
      <t>キカン</t>
    </rPh>
    <rPh sb="47" eb="49">
      <t>ジュウブン</t>
    </rPh>
    <rPh sb="49" eb="50">
      <t>ノコ</t>
    </rPh>
    <rPh sb="56" eb="58">
      <t>カンリ</t>
    </rPh>
    <rPh sb="58" eb="60">
      <t>キカイ</t>
    </rPh>
    <rPh sb="60" eb="62">
      <t>セツビ</t>
    </rPh>
    <rPh sb="63" eb="64">
      <t>ミズ</t>
    </rPh>
    <rPh sb="64" eb="66">
      <t>ショリ</t>
    </rPh>
    <rPh sb="66" eb="68">
      <t>セツビ</t>
    </rPh>
    <rPh sb="69" eb="71">
      <t>イチブ</t>
    </rPh>
    <rPh sb="72" eb="73">
      <t>ハツ</t>
    </rPh>
    <rPh sb="73" eb="74">
      <t>サビ</t>
    </rPh>
    <rPh sb="74" eb="75">
      <t>トウ</t>
    </rPh>
    <rPh sb="76" eb="78">
      <t>サンケン</t>
    </rPh>
    <rPh sb="85" eb="87">
      <t>テキセイ</t>
    </rPh>
    <rPh sb="88" eb="90">
      <t>イジ</t>
    </rPh>
    <rPh sb="90" eb="92">
      <t>カンリ</t>
    </rPh>
    <rPh sb="93" eb="95">
      <t>ヒツヨウ</t>
    </rPh>
    <rPh sb="96" eb="97">
      <t>オモ</t>
    </rPh>
    <rPh sb="103" eb="105">
      <t>カンキョ</t>
    </rPh>
    <rPh sb="106" eb="107">
      <t>カン</t>
    </rPh>
    <rPh sb="111" eb="113">
      <t>ヘイセイ</t>
    </rPh>
    <rPh sb="114" eb="116">
      <t>ネンド</t>
    </rPh>
    <rPh sb="117" eb="119">
      <t>カンキョ</t>
    </rPh>
    <rPh sb="119" eb="121">
      <t>セイビ</t>
    </rPh>
    <rPh sb="123" eb="125">
      <t>キサン</t>
    </rPh>
    <rPh sb="128" eb="130">
      <t>ケイカ</t>
    </rPh>
    <rPh sb="130" eb="131">
      <t>ネン</t>
    </rPh>
    <rPh sb="135" eb="136">
      <t>ネン</t>
    </rPh>
    <rPh sb="136" eb="138">
      <t>テイド</t>
    </rPh>
    <rPh sb="144" eb="146">
      <t>ケイカ</t>
    </rPh>
    <rPh sb="168" eb="171">
      <t>ゲンダンカイ</t>
    </rPh>
    <rPh sb="172" eb="174">
      <t>カンキョ</t>
    </rPh>
    <rPh sb="175" eb="177">
      <t>カイチク</t>
    </rPh>
    <rPh sb="178" eb="181">
      <t>ヒツヨウセイ</t>
    </rPh>
    <rPh sb="182" eb="183">
      <t>ナ</t>
    </rPh>
    <phoneticPr fontId="4"/>
  </si>
  <si>
    <t>　収益的収支比率及び経費回収率の経営指標は、共に大変低い数値となっている。
　経費回収率においては、類似団体平均値よりも大きく下回っていることから、今後は適正な料金収入の確保のために料金改定を検討し水洗化率の向上及び維持管理経費の削減等の取組を行いながら経営改善を図っていく必要がある。</t>
    <rPh sb="1" eb="4">
      <t>シュウエキテキ</t>
    </rPh>
    <rPh sb="4" eb="6">
      <t>シュウシ</t>
    </rPh>
    <rPh sb="6" eb="8">
      <t>ヒリツ</t>
    </rPh>
    <rPh sb="8" eb="9">
      <t>オヨ</t>
    </rPh>
    <rPh sb="10" eb="12">
      <t>ケイヒ</t>
    </rPh>
    <rPh sb="12" eb="14">
      <t>カイシュウ</t>
    </rPh>
    <rPh sb="14" eb="15">
      <t>リツ</t>
    </rPh>
    <rPh sb="16" eb="18">
      <t>ケイエイ</t>
    </rPh>
    <rPh sb="18" eb="20">
      <t>シヒョウ</t>
    </rPh>
    <rPh sb="22" eb="23">
      <t>トモ</t>
    </rPh>
    <rPh sb="24" eb="26">
      <t>タイヘン</t>
    </rPh>
    <rPh sb="26" eb="27">
      <t>ヒク</t>
    </rPh>
    <rPh sb="28" eb="30">
      <t>スウチ</t>
    </rPh>
    <rPh sb="39" eb="41">
      <t>ケイヒ</t>
    </rPh>
    <rPh sb="41" eb="43">
      <t>カイシュウ</t>
    </rPh>
    <rPh sb="43" eb="44">
      <t>リツ</t>
    </rPh>
    <rPh sb="50" eb="52">
      <t>ルイジ</t>
    </rPh>
    <rPh sb="52" eb="54">
      <t>ダンタイ</t>
    </rPh>
    <rPh sb="54" eb="56">
      <t>ヘイキン</t>
    </rPh>
    <rPh sb="56" eb="57">
      <t>アタイ</t>
    </rPh>
    <rPh sb="60" eb="61">
      <t>オオ</t>
    </rPh>
    <rPh sb="63" eb="65">
      <t>シタマワ</t>
    </rPh>
    <rPh sb="74" eb="76">
      <t>コンゴ</t>
    </rPh>
    <rPh sb="77" eb="79">
      <t>テキセイ</t>
    </rPh>
    <rPh sb="80" eb="82">
      <t>リョウキン</t>
    </rPh>
    <rPh sb="82" eb="84">
      <t>シュウニュウ</t>
    </rPh>
    <rPh sb="85" eb="87">
      <t>カクホ</t>
    </rPh>
    <rPh sb="91" eb="93">
      <t>リョウキン</t>
    </rPh>
    <rPh sb="93" eb="95">
      <t>カイテイ</t>
    </rPh>
    <rPh sb="96" eb="98">
      <t>ケントウ</t>
    </rPh>
    <rPh sb="99" eb="102">
      <t>スイセンカ</t>
    </rPh>
    <rPh sb="102" eb="103">
      <t>リツ</t>
    </rPh>
    <rPh sb="104" eb="106">
      <t>コウジョウ</t>
    </rPh>
    <rPh sb="106" eb="107">
      <t>オヨ</t>
    </rPh>
    <rPh sb="108" eb="110">
      <t>イジ</t>
    </rPh>
    <rPh sb="110" eb="112">
      <t>カンリ</t>
    </rPh>
    <rPh sb="112" eb="114">
      <t>ケイヒ</t>
    </rPh>
    <rPh sb="115" eb="117">
      <t>サクゲン</t>
    </rPh>
    <rPh sb="117" eb="118">
      <t>トウ</t>
    </rPh>
    <rPh sb="119" eb="121">
      <t>トリクミ</t>
    </rPh>
    <rPh sb="122" eb="123">
      <t>オコナ</t>
    </rPh>
    <rPh sb="127" eb="129">
      <t>ケイエイ</t>
    </rPh>
    <rPh sb="129" eb="131">
      <t>カイゼン</t>
    </rPh>
    <rPh sb="132" eb="133">
      <t>ハカ</t>
    </rPh>
    <rPh sb="137" eb="13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</si>
</sst>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9478144"/>
        <c:axId val="13948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7.0000000000000007E-2</c:v>
                </c:pt>
                <c:pt idx="4">
                  <c:v>0.08</c:v>
                </c:pt>
              </c:numCache>
            </c:numRef>
          </c:val>
          <c:smooth val="0"/>
        </c:ser>
        <c:dLbls>
          <c:showLegendKey val="0"/>
          <c:showVal val="0"/>
          <c:showCatName val="0"/>
          <c:showSerName val="0"/>
          <c:showPercent val="0"/>
          <c:showBubbleSize val="0"/>
        </c:dLbls>
        <c:marker val="1"/>
        <c:smooth val="0"/>
        <c:axId val="139478144"/>
        <c:axId val="139480064"/>
      </c:lineChart>
      <c:dateAx>
        <c:axId val="139478144"/>
        <c:scaling>
          <c:orientation val="minMax"/>
        </c:scaling>
        <c:delete val="1"/>
        <c:axPos val="b"/>
        <c:numFmt formatCode="ge" sourceLinked="1"/>
        <c:majorTickMark val="none"/>
        <c:minorTickMark val="none"/>
        <c:tickLblPos val="none"/>
        <c:crossAx val="139480064"/>
        <c:crosses val="autoZero"/>
        <c:auto val="1"/>
        <c:lblOffset val="100"/>
        <c:baseTimeUnit val="years"/>
      </c:dateAx>
      <c:valAx>
        <c:axId val="13948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47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30.57</c:v>
                </c:pt>
                <c:pt idx="1">
                  <c:v>29.71</c:v>
                </c:pt>
                <c:pt idx="2">
                  <c:v>29.57</c:v>
                </c:pt>
                <c:pt idx="3">
                  <c:v>28.93</c:v>
                </c:pt>
                <c:pt idx="4">
                  <c:v>28.14</c:v>
                </c:pt>
              </c:numCache>
            </c:numRef>
          </c:val>
        </c:ser>
        <c:dLbls>
          <c:showLegendKey val="0"/>
          <c:showVal val="0"/>
          <c:showCatName val="0"/>
          <c:showSerName val="0"/>
          <c:showPercent val="0"/>
          <c:showBubbleSize val="0"/>
        </c:dLbls>
        <c:gapWidth val="150"/>
        <c:axId val="145544704"/>
        <c:axId val="14554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36.67</c:v>
                </c:pt>
                <c:pt idx="3">
                  <c:v>36.200000000000003</c:v>
                </c:pt>
                <c:pt idx="4">
                  <c:v>34.74</c:v>
                </c:pt>
              </c:numCache>
            </c:numRef>
          </c:val>
          <c:smooth val="0"/>
        </c:ser>
        <c:dLbls>
          <c:showLegendKey val="0"/>
          <c:showVal val="0"/>
          <c:showCatName val="0"/>
          <c:showSerName val="0"/>
          <c:showPercent val="0"/>
          <c:showBubbleSize val="0"/>
        </c:dLbls>
        <c:marker val="1"/>
        <c:smooth val="0"/>
        <c:axId val="145544704"/>
        <c:axId val="145546624"/>
      </c:lineChart>
      <c:dateAx>
        <c:axId val="145544704"/>
        <c:scaling>
          <c:orientation val="minMax"/>
        </c:scaling>
        <c:delete val="1"/>
        <c:axPos val="b"/>
        <c:numFmt formatCode="ge" sourceLinked="1"/>
        <c:majorTickMark val="none"/>
        <c:minorTickMark val="none"/>
        <c:tickLblPos val="none"/>
        <c:crossAx val="145546624"/>
        <c:crosses val="autoZero"/>
        <c:auto val="1"/>
        <c:lblOffset val="100"/>
        <c:baseTimeUnit val="years"/>
      </c:dateAx>
      <c:valAx>
        <c:axId val="14554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54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78.52</c:v>
                </c:pt>
                <c:pt idx="1">
                  <c:v>78.45</c:v>
                </c:pt>
                <c:pt idx="2">
                  <c:v>72.41</c:v>
                </c:pt>
                <c:pt idx="3">
                  <c:v>73.5</c:v>
                </c:pt>
                <c:pt idx="4">
                  <c:v>74.599999999999994</c:v>
                </c:pt>
              </c:numCache>
            </c:numRef>
          </c:val>
        </c:ser>
        <c:dLbls>
          <c:showLegendKey val="0"/>
          <c:showVal val="0"/>
          <c:showCatName val="0"/>
          <c:showSerName val="0"/>
          <c:showPercent val="0"/>
          <c:showBubbleSize val="0"/>
        </c:dLbls>
        <c:gapWidth val="150"/>
        <c:axId val="145585280"/>
        <c:axId val="14558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71.069999999999993</c:v>
                </c:pt>
                <c:pt idx="4">
                  <c:v>70.14</c:v>
                </c:pt>
              </c:numCache>
            </c:numRef>
          </c:val>
          <c:smooth val="0"/>
        </c:ser>
        <c:dLbls>
          <c:showLegendKey val="0"/>
          <c:showVal val="0"/>
          <c:showCatName val="0"/>
          <c:showSerName val="0"/>
          <c:showPercent val="0"/>
          <c:showBubbleSize val="0"/>
        </c:dLbls>
        <c:marker val="1"/>
        <c:smooth val="0"/>
        <c:axId val="145585280"/>
        <c:axId val="145587200"/>
      </c:lineChart>
      <c:dateAx>
        <c:axId val="145585280"/>
        <c:scaling>
          <c:orientation val="minMax"/>
        </c:scaling>
        <c:delete val="1"/>
        <c:axPos val="b"/>
        <c:numFmt formatCode="ge" sourceLinked="1"/>
        <c:majorTickMark val="none"/>
        <c:minorTickMark val="none"/>
        <c:tickLblPos val="none"/>
        <c:crossAx val="145587200"/>
        <c:crosses val="autoZero"/>
        <c:auto val="1"/>
        <c:lblOffset val="100"/>
        <c:baseTimeUnit val="years"/>
      </c:dateAx>
      <c:valAx>
        <c:axId val="14558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58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44.39</c:v>
                </c:pt>
                <c:pt idx="1">
                  <c:v>47.12</c:v>
                </c:pt>
                <c:pt idx="2">
                  <c:v>46.6</c:v>
                </c:pt>
                <c:pt idx="3">
                  <c:v>42.73</c:v>
                </c:pt>
                <c:pt idx="4">
                  <c:v>40.590000000000003</c:v>
                </c:pt>
              </c:numCache>
            </c:numRef>
          </c:val>
        </c:ser>
        <c:dLbls>
          <c:showLegendKey val="0"/>
          <c:showVal val="0"/>
          <c:showCatName val="0"/>
          <c:showSerName val="0"/>
          <c:showPercent val="0"/>
          <c:showBubbleSize val="0"/>
        </c:dLbls>
        <c:gapWidth val="150"/>
        <c:axId val="139535104"/>
        <c:axId val="13953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9535104"/>
        <c:axId val="139537024"/>
      </c:lineChart>
      <c:dateAx>
        <c:axId val="139535104"/>
        <c:scaling>
          <c:orientation val="minMax"/>
        </c:scaling>
        <c:delete val="1"/>
        <c:axPos val="b"/>
        <c:numFmt formatCode="ge" sourceLinked="1"/>
        <c:majorTickMark val="none"/>
        <c:minorTickMark val="none"/>
        <c:tickLblPos val="none"/>
        <c:crossAx val="139537024"/>
        <c:crosses val="autoZero"/>
        <c:auto val="1"/>
        <c:lblOffset val="100"/>
        <c:baseTimeUnit val="years"/>
      </c:dateAx>
      <c:valAx>
        <c:axId val="13953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53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9579776"/>
        <c:axId val="13958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9579776"/>
        <c:axId val="139581696"/>
      </c:lineChart>
      <c:dateAx>
        <c:axId val="139579776"/>
        <c:scaling>
          <c:orientation val="minMax"/>
        </c:scaling>
        <c:delete val="1"/>
        <c:axPos val="b"/>
        <c:numFmt formatCode="ge" sourceLinked="1"/>
        <c:majorTickMark val="none"/>
        <c:minorTickMark val="none"/>
        <c:tickLblPos val="none"/>
        <c:crossAx val="139581696"/>
        <c:crosses val="autoZero"/>
        <c:auto val="1"/>
        <c:lblOffset val="100"/>
        <c:baseTimeUnit val="years"/>
      </c:dateAx>
      <c:valAx>
        <c:axId val="13958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57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5309696"/>
        <c:axId val="14531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5309696"/>
        <c:axId val="145311616"/>
      </c:lineChart>
      <c:dateAx>
        <c:axId val="145309696"/>
        <c:scaling>
          <c:orientation val="minMax"/>
        </c:scaling>
        <c:delete val="1"/>
        <c:axPos val="b"/>
        <c:numFmt formatCode="ge" sourceLinked="1"/>
        <c:majorTickMark val="none"/>
        <c:minorTickMark val="none"/>
        <c:tickLblPos val="none"/>
        <c:crossAx val="145311616"/>
        <c:crosses val="autoZero"/>
        <c:auto val="1"/>
        <c:lblOffset val="100"/>
        <c:baseTimeUnit val="years"/>
      </c:dateAx>
      <c:valAx>
        <c:axId val="14531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30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5351040"/>
        <c:axId val="14535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5351040"/>
        <c:axId val="145352960"/>
      </c:lineChart>
      <c:dateAx>
        <c:axId val="145351040"/>
        <c:scaling>
          <c:orientation val="minMax"/>
        </c:scaling>
        <c:delete val="1"/>
        <c:axPos val="b"/>
        <c:numFmt formatCode="ge" sourceLinked="1"/>
        <c:majorTickMark val="none"/>
        <c:minorTickMark val="none"/>
        <c:tickLblPos val="none"/>
        <c:crossAx val="145352960"/>
        <c:crosses val="autoZero"/>
        <c:auto val="1"/>
        <c:lblOffset val="100"/>
        <c:baseTimeUnit val="years"/>
      </c:dateAx>
      <c:valAx>
        <c:axId val="14535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35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5403904"/>
        <c:axId val="14540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5403904"/>
        <c:axId val="145405824"/>
      </c:lineChart>
      <c:dateAx>
        <c:axId val="145403904"/>
        <c:scaling>
          <c:orientation val="minMax"/>
        </c:scaling>
        <c:delete val="1"/>
        <c:axPos val="b"/>
        <c:numFmt formatCode="ge" sourceLinked="1"/>
        <c:majorTickMark val="none"/>
        <c:minorTickMark val="none"/>
        <c:tickLblPos val="none"/>
        <c:crossAx val="145405824"/>
        <c:crosses val="autoZero"/>
        <c:auto val="1"/>
        <c:lblOffset val="100"/>
        <c:baseTimeUnit val="years"/>
      </c:dateAx>
      <c:valAx>
        <c:axId val="14540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40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7608.44</c:v>
                </c:pt>
                <c:pt idx="1">
                  <c:v>7257.8</c:v>
                </c:pt>
                <c:pt idx="2">
                  <c:v>6449.68</c:v>
                </c:pt>
                <c:pt idx="3">
                  <c:v>6104.65</c:v>
                </c:pt>
                <c:pt idx="4">
                  <c:v>5491.88</c:v>
                </c:pt>
              </c:numCache>
            </c:numRef>
          </c:val>
        </c:ser>
        <c:dLbls>
          <c:showLegendKey val="0"/>
          <c:showVal val="0"/>
          <c:showCatName val="0"/>
          <c:showSerName val="0"/>
          <c:showPercent val="0"/>
          <c:showBubbleSize val="0"/>
        </c:dLbls>
        <c:gapWidth val="150"/>
        <c:axId val="145415552"/>
        <c:axId val="14570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1554.05</c:v>
                </c:pt>
                <c:pt idx="4">
                  <c:v>1671.86</c:v>
                </c:pt>
              </c:numCache>
            </c:numRef>
          </c:val>
          <c:smooth val="0"/>
        </c:ser>
        <c:dLbls>
          <c:showLegendKey val="0"/>
          <c:showVal val="0"/>
          <c:showCatName val="0"/>
          <c:showSerName val="0"/>
          <c:showPercent val="0"/>
          <c:showBubbleSize val="0"/>
        </c:dLbls>
        <c:marker val="1"/>
        <c:smooth val="0"/>
        <c:axId val="145415552"/>
        <c:axId val="145704448"/>
      </c:lineChart>
      <c:dateAx>
        <c:axId val="145415552"/>
        <c:scaling>
          <c:orientation val="minMax"/>
        </c:scaling>
        <c:delete val="1"/>
        <c:axPos val="b"/>
        <c:numFmt formatCode="ge" sourceLinked="1"/>
        <c:majorTickMark val="none"/>
        <c:minorTickMark val="none"/>
        <c:tickLblPos val="none"/>
        <c:crossAx val="145704448"/>
        <c:crosses val="autoZero"/>
        <c:auto val="1"/>
        <c:lblOffset val="100"/>
        <c:baseTimeUnit val="years"/>
      </c:dateAx>
      <c:valAx>
        <c:axId val="14570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41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17.32</c:v>
                </c:pt>
                <c:pt idx="1">
                  <c:v>16.260000000000002</c:v>
                </c:pt>
                <c:pt idx="2">
                  <c:v>16.21</c:v>
                </c:pt>
                <c:pt idx="3">
                  <c:v>16.059999999999999</c:v>
                </c:pt>
                <c:pt idx="4">
                  <c:v>16.78</c:v>
                </c:pt>
              </c:numCache>
            </c:numRef>
          </c:val>
        </c:ser>
        <c:dLbls>
          <c:showLegendKey val="0"/>
          <c:showVal val="0"/>
          <c:showCatName val="0"/>
          <c:showSerName val="0"/>
          <c:showPercent val="0"/>
          <c:showBubbleSize val="0"/>
        </c:dLbls>
        <c:gapWidth val="150"/>
        <c:axId val="145734272"/>
        <c:axId val="14573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53.01</c:v>
                </c:pt>
                <c:pt idx="4">
                  <c:v>50.54</c:v>
                </c:pt>
              </c:numCache>
            </c:numRef>
          </c:val>
          <c:smooth val="0"/>
        </c:ser>
        <c:dLbls>
          <c:showLegendKey val="0"/>
          <c:showVal val="0"/>
          <c:showCatName val="0"/>
          <c:showSerName val="0"/>
          <c:showPercent val="0"/>
          <c:showBubbleSize val="0"/>
        </c:dLbls>
        <c:marker val="1"/>
        <c:smooth val="0"/>
        <c:axId val="145734272"/>
        <c:axId val="145736448"/>
      </c:lineChart>
      <c:dateAx>
        <c:axId val="145734272"/>
        <c:scaling>
          <c:orientation val="minMax"/>
        </c:scaling>
        <c:delete val="1"/>
        <c:axPos val="b"/>
        <c:numFmt formatCode="ge" sourceLinked="1"/>
        <c:majorTickMark val="none"/>
        <c:minorTickMark val="none"/>
        <c:tickLblPos val="none"/>
        <c:crossAx val="145736448"/>
        <c:crosses val="autoZero"/>
        <c:auto val="1"/>
        <c:lblOffset val="100"/>
        <c:baseTimeUnit val="years"/>
      </c:dateAx>
      <c:valAx>
        <c:axId val="14573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73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737.42</c:v>
                </c:pt>
                <c:pt idx="1">
                  <c:v>812.93</c:v>
                </c:pt>
                <c:pt idx="2">
                  <c:v>828.88</c:v>
                </c:pt>
                <c:pt idx="3">
                  <c:v>838.11</c:v>
                </c:pt>
                <c:pt idx="4">
                  <c:v>813.3</c:v>
                </c:pt>
              </c:numCache>
            </c:numRef>
          </c:val>
        </c:ser>
        <c:dLbls>
          <c:showLegendKey val="0"/>
          <c:showVal val="0"/>
          <c:showCatName val="0"/>
          <c:showSerName val="0"/>
          <c:showPercent val="0"/>
          <c:showBubbleSize val="0"/>
        </c:dLbls>
        <c:gapWidth val="150"/>
        <c:axId val="145512320"/>
        <c:axId val="14552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299.39</c:v>
                </c:pt>
                <c:pt idx="4">
                  <c:v>320.36</c:v>
                </c:pt>
              </c:numCache>
            </c:numRef>
          </c:val>
          <c:smooth val="0"/>
        </c:ser>
        <c:dLbls>
          <c:showLegendKey val="0"/>
          <c:showVal val="0"/>
          <c:showCatName val="0"/>
          <c:showSerName val="0"/>
          <c:showPercent val="0"/>
          <c:showBubbleSize val="0"/>
        </c:dLbls>
        <c:marker val="1"/>
        <c:smooth val="0"/>
        <c:axId val="145512320"/>
        <c:axId val="145522688"/>
      </c:lineChart>
      <c:dateAx>
        <c:axId val="145512320"/>
        <c:scaling>
          <c:orientation val="minMax"/>
        </c:scaling>
        <c:delete val="1"/>
        <c:axPos val="b"/>
        <c:numFmt formatCode="ge" sourceLinked="1"/>
        <c:majorTickMark val="none"/>
        <c:minorTickMark val="none"/>
        <c:tickLblPos val="none"/>
        <c:crossAx val="145522688"/>
        <c:crosses val="autoZero"/>
        <c:auto val="1"/>
        <c:lblOffset val="100"/>
        <c:baseTimeUnit val="years"/>
      </c:dateAx>
      <c:valAx>
        <c:axId val="14552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51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E1" zoomScaleNormal="100" workbookViewId="0">
      <selection activeCell="BL1" sqref="BL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青森県　七戸町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D3</v>
      </c>
      <c r="X8" s="70"/>
      <c r="Y8" s="70"/>
      <c r="Z8" s="70"/>
      <c r="AA8" s="70"/>
      <c r="AB8" s="70"/>
      <c r="AC8" s="70"/>
      <c r="AD8" s="3"/>
      <c r="AE8" s="3"/>
      <c r="AF8" s="3"/>
      <c r="AG8" s="3"/>
      <c r="AH8" s="3"/>
      <c r="AI8" s="3"/>
      <c r="AJ8" s="3"/>
      <c r="AK8" s="3"/>
      <c r="AL8" s="64">
        <f>データ!R6</f>
        <v>16790</v>
      </c>
      <c r="AM8" s="64"/>
      <c r="AN8" s="64"/>
      <c r="AO8" s="64"/>
      <c r="AP8" s="64"/>
      <c r="AQ8" s="64"/>
      <c r="AR8" s="64"/>
      <c r="AS8" s="64"/>
      <c r="AT8" s="63">
        <f>データ!S6</f>
        <v>337.23</v>
      </c>
      <c r="AU8" s="63"/>
      <c r="AV8" s="63"/>
      <c r="AW8" s="63"/>
      <c r="AX8" s="63"/>
      <c r="AY8" s="63"/>
      <c r="AZ8" s="63"/>
      <c r="BA8" s="63"/>
      <c r="BB8" s="63">
        <f>データ!T6</f>
        <v>49.79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11.94</v>
      </c>
      <c r="Q10" s="63"/>
      <c r="R10" s="63"/>
      <c r="S10" s="63"/>
      <c r="T10" s="63"/>
      <c r="U10" s="63"/>
      <c r="V10" s="63"/>
      <c r="W10" s="63">
        <f>データ!P6</f>
        <v>114.75</v>
      </c>
      <c r="X10" s="63"/>
      <c r="Y10" s="63"/>
      <c r="Z10" s="63"/>
      <c r="AA10" s="63"/>
      <c r="AB10" s="63"/>
      <c r="AC10" s="63"/>
      <c r="AD10" s="64">
        <f>データ!Q6</f>
        <v>2592</v>
      </c>
      <c r="AE10" s="64"/>
      <c r="AF10" s="64"/>
      <c r="AG10" s="64"/>
      <c r="AH10" s="64"/>
      <c r="AI10" s="64"/>
      <c r="AJ10" s="64"/>
      <c r="AK10" s="2"/>
      <c r="AL10" s="64">
        <f>データ!U6</f>
        <v>1988</v>
      </c>
      <c r="AM10" s="64"/>
      <c r="AN10" s="64"/>
      <c r="AO10" s="64"/>
      <c r="AP10" s="64"/>
      <c r="AQ10" s="64"/>
      <c r="AR10" s="64"/>
      <c r="AS10" s="64"/>
      <c r="AT10" s="63">
        <f>データ!V6</f>
        <v>1.53</v>
      </c>
      <c r="AU10" s="63"/>
      <c r="AV10" s="63"/>
      <c r="AW10" s="63"/>
      <c r="AX10" s="63"/>
      <c r="AY10" s="63"/>
      <c r="AZ10" s="63"/>
      <c r="BA10" s="63"/>
      <c r="BB10" s="63">
        <f>データ!W6</f>
        <v>1299.3499999999999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24023</v>
      </c>
      <c r="D6" s="31">
        <f t="shared" si="3"/>
        <v>47</v>
      </c>
      <c r="E6" s="31">
        <f t="shared" si="3"/>
        <v>17</v>
      </c>
      <c r="F6" s="31">
        <f t="shared" si="3"/>
        <v>4</v>
      </c>
      <c r="G6" s="31">
        <f t="shared" si="3"/>
        <v>0</v>
      </c>
      <c r="H6" s="31" t="str">
        <f t="shared" si="3"/>
        <v>青森県　七戸町</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11.94</v>
      </c>
      <c r="P6" s="32">
        <f t="shared" si="3"/>
        <v>114.75</v>
      </c>
      <c r="Q6" s="32">
        <f t="shared" si="3"/>
        <v>2592</v>
      </c>
      <c r="R6" s="32">
        <f t="shared" si="3"/>
        <v>16790</v>
      </c>
      <c r="S6" s="32">
        <f t="shared" si="3"/>
        <v>337.23</v>
      </c>
      <c r="T6" s="32">
        <f t="shared" si="3"/>
        <v>49.79</v>
      </c>
      <c r="U6" s="32">
        <f t="shared" si="3"/>
        <v>1988</v>
      </c>
      <c r="V6" s="32">
        <f t="shared" si="3"/>
        <v>1.53</v>
      </c>
      <c r="W6" s="32">
        <f t="shared" si="3"/>
        <v>1299.3499999999999</v>
      </c>
      <c r="X6" s="33">
        <f>IF(X7="",NA(),X7)</f>
        <v>44.39</v>
      </c>
      <c r="Y6" s="33">
        <f t="shared" ref="Y6:AG6" si="4">IF(Y7="",NA(),Y7)</f>
        <v>47.12</v>
      </c>
      <c r="Z6" s="33">
        <f t="shared" si="4"/>
        <v>46.6</v>
      </c>
      <c r="AA6" s="33">
        <f t="shared" si="4"/>
        <v>42.73</v>
      </c>
      <c r="AB6" s="33">
        <f t="shared" si="4"/>
        <v>40.590000000000003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7608.44</v>
      </c>
      <c r="BF6" s="33">
        <f t="shared" ref="BF6:BN6" si="7">IF(BF7="",NA(),BF7)</f>
        <v>7257.8</v>
      </c>
      <c r="BG6" s="33">
        <f t="shared" si="7"/>
        <v>6449.68</v>
      </c>
      <c r="BH6" s="33">
        <f t="shared" si="7"/>
        <v>6104.65</v>
      </c>
      <c r="BI6" s="33">
        <f t="shared" si="7"/>
        <v>5491.88</v>
      </c>
      <c r="BJ6" s="33">
        <f t="shared" si="7"/>
        <v>1868.17</v>
      </c>
      <c r="BK6" s="33">
        <f t="shared" si="7"/>
        <v>1835.56</v>
      </c>
      <c r="BL6" s="33">
        <f t="shared" si="7"/>
        <v>1716.82</v>
      </c>
      <c r="BM6" s="33">
        <f t="shared" si="7"/>
        <v>1554.05</v>
      </c>
      <c r="BN6" s="33">
        <f t="shared" si="7"/>
        <v>1671.86</v>
      </c>
      <c r="BO6" s="32" t="str">
        <f>IF(BO7="","",IF(BO7="-","【-】","【"&amp;SUBSTITUTE(TEXT(BO7,"#,##0.00"),"-","△")&amp;"】"))</f>
        <v>【1,479.31】</v>
      </c>
      <c r="BP6" s="33">
        <f>IF(BP7="",NA(),BP7)</f>
        <v>17.32</v>
      </c>
      <c r="BQ6" s="33">
        <f t="shared" ref="BQ6:BY6" si="8">IF(BQ7="",NA(),BQ7)</f>
        <v>16.260000000000002</v>
      </c>
      <c r="BR6" s="33">
        <f t="shared" si="8"/>
        <v>16.21</v>
      </c>
      <c r="BS6" s="33">
        <f t="shared" si="8"/>
        <v>16.059999999999999</v>
      </c>
      <c r="BT6" s="33">
        <f t="shared" si="8"/>
        <v>16.78</v>
      </c>
      <c r="BU6" s="33">
        <f t="shared" si="8"/>
        <v>55.15</v>
      </c>
      <c r="BV6" s="33">
        <f t="shared" si="8"/>
        <v>52.89</v>
      </c>
      <c r="BW6" s="33">
        <f t="shared" si="8"/>
        <v>51.73</v>
      </c>
      <c r="BX6" s="33">
        <f t="shared" si="8"/>
        <v>53.01</v>
      </c>
      <c r="BY6" s="33">
        <f t="shared" si="8"/>
        <v>50.54</v>
      </c>
      <c r="BZ6" s="32" t="str">
        <f>IF(BZ7="","",IF(BZ7="-","【-】","【"&amp;SUBSTITUTE(TEXT(BZ7,"#,##0.00"),"-","△")&amp;"】"))</f>
        <v>【63.50】</v>
      </c>
      <c r="CA6" s="33">
        <f>IF(CA7="",NA(),CA7)</f>
        <v>737.42</v>
      </c>
      <c r="CB6" s="33">
        <f t="shared" ref="CB6:CJ6" si="9">IF(CB7="",NA(),CB7)</f>
        <v>812.93</v>
      </c>
      <c r="CC6" s="33">
        <f t="shared" si="9"/>
        <v>828.88</v>
      </c>
      <c r="CD6" s="33">
        <f t="shared" si="9"/>
        <v>838.11</v>
      </c>
      <c r="CE6" s="33">
        <f t="shared" si="9"/>
        <v>813.3</v>
      </c>
      <c r="CF6" s="33">
        <f t="shared" si="9"/>
        <v>283.05</v>
      </c>
      <c r="CG6" s="33">
        <f t="shared" si="9"/>
        <v>300.52</v>
      </c>
      <c r="CH6" s="33">
        <f t="shared" si="9"/>
        <v>310.47000000000003</v>
      </c>
      <c r="CI6" s="33">
        <f t="shared" si="9"/>
        <v>299.39</v>
      </c>
      <c r="CJ6" s="33">
        <f t="shared" si="9"/>
        <v>320.36</v>
      </c>
      <c r="CK6" s="32" t="str">
        <f>IF(CK7="","",IF(CK7="-","【-】","【"&amp;SUBSTITUTE(TEXT(CK7,"#,##0.00"),"-","△")&amp;"】"))</f>
        <v>【253.12】</v>
      </c>
      <c r="CL6" s="33">
        <f>IF(CL7="",NA(),CL7)</f>
        <v>30.57</v>
      </c>
      <c r="CM6" s="33">
        <f t="shared" ref="CM6:CU6" si="10">IF(CM7="",NA(),CM7)</f>
        <v>29.71</v>
      </c>
      <c r="CN6" s="33">
        <f t="shared" si="10"/>
        <v>29.57</v>
      </c>
      <c r="CO6" s="33">
        <f t="shared" si="10"/>
        <v>28.93</v>
      </c>
      <c r="CP6" s="33">
        <f t="shared" si="10"/>
        <v>28.14</v>
      </c>
      <c r="CQ6" s="33">
        <f t="shared" si="10"/>
        <v>36.18</v>
      </c>
      <c r="CR6" s="33">
        <f t="shared" si="10"/>
        <v>36.799999999999997</v>
      </c>
      <c r="CS6" s="33">
        <f t="shared" si="10"/>
        <v>36.67</v>
      </c>
      <c r="CT6" s="33">
        <f t="shared" si="10"/>
        <v>36.200000000000003</v>
      </c>
      <c r="CU6" s="33">
        <f t="shared" si="10"/>
        <v>34.74</v>
      </c>
      <c r="CV6" s="32" t="str">
        <f>IF(CV7="","",IF(CV7="-","【-】","【"&amp;SUBSTITUTE(TEXT(CV7,"#,##0.00"),"-","△")&amp;"】"))</f>
        <v>【41.06】</v>
      </c>
      <c r="CW6" s="33">
        <f>IF(CW7="",NA(),CW7)</f>
        <v>78.52</v>
      </c>
      <c r="CX6" s="33">
        <f t="shared" ref="CX6:DF6" si="11">IF(CX7="",NA(),CX7)</f>
        <v>78.45</v>
      </c>
      <c r="CY6" s="33">
        <f t="shared" si="11"/>
        <v>72.41</v>
      </c>
      <c r="CZ6" s="33">
        <f t="shared" si="11"/>
        <v>73.5</v>
      </c>
      <c r="DA6" s="33">
        <f t="shared" si="11"/>
        <v>74.599999999999994</v>
      </c>
      <c r="DB6" s="33">
        <f t="shared" si="11"/>
        <v>72.14</v>
      </c>
      <c r="DC6" s="33">
        <f t="shared" si="11"/>
        <v>71.62</v>
      </c>
      <c r="DD6" s="33">
        <f t="shared" si="11"/>
        <v>71.239999999999995</v>
      </c>
      <c r="DE6" s="33">
        <f t="shared" si="11"/>
        <v>71.069999999999993</v>
      </c>
      <c r="DF6" s="33">
        <f t="shared" si="11"/>
        <v>70.14</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7.0000000000000007E-2</v>
      </c>
      <c r="EM6" s="33">
        <f t="shared" si="14"/>
        <v>0.08</v>
      </c>
      <c r="EN6" s="32" t="str">
        <f>IF(EN7="","",IF(EN7="-","【-】","【"&amp;SUBSTITUTE(TEXT(EN7,"#,##0.00"),"-","△")&amp;"】"))</f>
        <v>【0.05】</v>
      </c>
    </row>
    <row r="7" spans="1:144" s="34" customFormat="1">
      <c r="A7" s="26"/>
      <c r="B7" s="35">
        <v>2014</v>
      </c>
      <c r="C7" s="35">
        <v>24023</v>
      </c>
      <c r="D7" s="35">
        <v>47</v>
      </c>
      <c r="E7" s="35">
        <v>17</v>
      </c>
      <c r="F7" s="35">
        <v>4</v>
      </c>
      <c r="G7" s="35">
        <v>0</v>
      </c>
      <c r="H7" s="35" t="s">
        <v>96</v>
      </c>
      <c r="I7" s="35" t="s">
        <v>97</v>
      </c>
      <c r="J7" s="35" t="s">
        <v>98</v>
      </c>
      <c r="K7" s="35" t="s">
        <v>99</v>
      </c>
      <c r="L7" s="35" t="s">
        <v>100</v>
      </c>
      <c r="M7" s="36" t="s">
        <v>101</v>
      </c>
      <c r="N7" s="36" t="s">
        <v>102</v>
      </c>
      <c r="O7" s="36">
        <v>11.94</v>
      </c>
      <c r="P7" s="36">
        <v>114.75</v>
      </c>
      <c r="Q7" s="36">
        <v>2592</v>
      </c>
      <c r="R7" s="36">
        <v>16790</v>
      </c>
      <c r="S7" s="36">
        <v>337.23</v>
      </c>
      <c r="T7" s="36">
        <v>49.79</v>
      </c>
      <c r="U7" s="36">
        <v>1988</v>
      </c>
      <c r="V7" s="36">
        <v>1.53</v>
      </c>
      <c r="W7" s="36">
        <v>1299.3499999999999</v>
      </c>
      <c r="X7" s="36">
        <v>44.39</v>
      </c>
      <c r="Y7" s="36">
        <v>47.12</v>
      </c>
      <c r="Z7" s="36">
        <v>46.6</v>
      </c>
      <c r="AA7" s="36">
        <v>42.73</v>
      </c>
      <c r="AB7" s="36">
        <v>40.590000000000003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7608.44</v>
      </c>
      <c r="BF7" s="36">
        <v>7257.8</v>
      </c>
      <c r="BG7" s="36">
        <v>6449.68</v>
      </c>
      <c r="BH7" s="36">
        <v>6104.65</v>
      </c>
      <c r="BI7" s="36">
        <v>5491.88</v>
      </c>
      <c r="BJ7" s="36">
        <v>1868.17</v>
      </c>
      <c r="BK7" s="36">
        <v>1835.56</v>
      </c>
      <c r="BL7" s="36">
        <v>1716.82</v>
      </c>
      <c r="BM7" s="36">
        <v>1554.05</v>
      </c>
      <c r="BN7" s="36">
        <v>1671.86</v>
      </c>
      <c r="BO7" s="36">
        <v>1479.31</v>
      </c>
      <c r="BP7" s="36">
        <v>17.32</v>
      </c>
      <c r="BQ7" s="36">
        <v>16.260000000000002</v>
      </c>
      <c r="BR7" s="36">
        <v>16.21</v>
      </c>
      <c r="BS7" s="36">
        <v>16.059999999999999</v>
      </c>
      <c r="BT7" s="36">
        <v>16.78</v>
      </c>
      <c r="BU7" s="36">
        <v>55.15</v>
      </c>
      <c r="BV7" s="36">
        <v>52.89</v>
      </c>
      <c r="BW7" s="36">
        <v>51.73</v>
      </c>
      <c r="BX7" s="36">
        <v>53.01</v>
      </c>
      <c r="BY7" s="36">
        <v>50.54</v>
      </c>
      <c r="BZ7" s="36">
        <v>63.5</v>
      </c>
      <c r="CA7" s="36">
        <v>737.42</v>
      </c>
      <c r="CB7" s="36">
        <v>812.93</v>
      </c>
      <c r="CC7" s="36">
        <v>828.88</v>
      </c>
      <c r="CD7" s="36">
        <v>838.11</v>
      </c>
      <c r="CE7" s="36">
        <v>813.3</v>
      </c>
      <c r="CF7" s="36">
        <v>283.05</v>
      </c>
      <c r="CG7" s="36">
        <v>300.52</v>
      </c>
      <c r="CH7" s="36">
        <v>310.47000000000003</v>
      </c>
      <c r="CI7" s="36">
        <v>299.39</v>
      </c>
      <c r="CJ7" s="36">
        <v>320.36</v>
      </c>
      <c r="CK7" s="36">
        <v>253.12</v>
      </c>
      <c r="CL7" s="36">
        <v>30.57</v>
      </c>
      <c r="CM7" s="36">
        <v>29.71</v>
      </c>
      <c r="CN7" s="36">
        <v>29.57</v>
      </c>
      <c r="CO7" s="36">
        <v>28.93</v>
      </c>
      <c r="CP7" s="36">
        <v>28.14</v>
      </c>
      <c r="CQ7" s="36">
        <v>36.18</v>
      </c>
      <c r="CR7" s="36">
        <v>36.799999999999997</v>
      </c>
      <c r="CS7" s="36">
        <v>36.67</v>
      </c>
      <c r="CT7" s="36">
        <v>36.200000000000003</v>
      </c>
      <c r="CU7" s="36">
        <v>34.74</v>
      </c>
      <c r="CV7" s="36">
        <v>41.06</v>
      </c>
      <c r="CW7" s="36">
        <v>78.52</v>
      </c>
      <c r="CX7" s="36">
        <v>78.45</v>
      </c>
      <c r="CY7" s="36">
        <v>72.41</v>
      </c>
      <c r="CZ7" s="36">
        <v>73.5</v>
      </c>
      <c r="DA7" s="36">
        <v>74.599999999999994</v>
      </c>
      <c r="DB7" s="36">
        <v>72.14</v>
      </c>
      <c r="DC7" s="36">
        <v>71.62</v>
      </c>
      <c r="DD7" s="36">
        <v>71.239999999999995</v>
      </c>
      <c r="DE7" s="36">
        <v>71.069999999999993</v>
      </c>
      <c r="DF7" s="36">
        <v>70.14</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0.05</v>
      </c>
      <c r="EL7" s="36">
        <v>7.0000000000000007E-2</v>
      </c>
      <c r="EM7" s="36">
        <v>0.08</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2016-02-03T09:00:37Z</dcterms:created>
  <dcterms:modified xsi:type="dcterms:W3CDTF">2016-02-19T06:37:00Z</dcterms:modified>
  <cp:category/>
</cp:coreProperties>
</file>