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<sst xmlns="http://schemas.openxmlformats.org/spreadsheetml/2006/main" count="221" uniqueCount="111">
  <si>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</si>
  <si>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</si>
  <si>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</si>
  <si>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</si>
  <si>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</si>
  <si>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</si>
  <si>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</si>
  <si>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</si>
  <si>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</si>
  <si>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</si>
  <si>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</si>
  <si>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</si>
  <si>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</si>
  <si>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</si>
  <si>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</si>
  <si>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</si>
  <si>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</si>
  <si>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</si>
  <si>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</si>
  <si>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</si>
  <si>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</si>
  <si>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</si>
  <si>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</si>
  <si>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</si>
  <si>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</si>
  <si>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</si>
  <si>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</si>
  <si>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</si>
  <si>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</si>
  <si>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</si>
  <si>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</si>
  <si>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</si>
  <si>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</si>
  <si>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</si>
  <si>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</si>
  <si>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</si>
  <si>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</si>
  <si>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</si>
  <si>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</si>
  <si>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</si>
  <si>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</si>
  <si>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</si>
  <si>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</si>
  <si>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</si>
  <si>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</si>
  <si>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</si>
  <si>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</si>
  <si>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</si>
  <si>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</si>
  <si>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</si>
  <si>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</si>
  <si>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</si>
  <si>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</si>
  <si>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</si>
  <si>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</si>
  <si>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</si>
  <si>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</si>
  <si>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</si>
  <si>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</si>
  <si>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</si>
  <si>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</si>
  <si>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</si>
  <si>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</si>
  <si>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</si>
  <si>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</si>
  <si>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</si>
  <si>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</si>
  <si>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</si>
  <si>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</si>
  <si>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</si>
  <si>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</si>
  <si>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</si>
  <si>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</si>
  <si>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</si>
  <si>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</si>
  <si>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</si>
  <si>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</si>
  <si>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</si>
  <si>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</si>
  <si>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</si>
  <si>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</si>
  <si>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</si>
  <si>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</si>
  <si>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</si>
  <si>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</si>
  <si>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</si>
  <si>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</si>
  <si>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</si>
  <si>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</si>
  <si>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</si>
  <si>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</si>
  <si>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</si>
  <si>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</si>
  <si>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</si>
  <si>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</si>
  <si>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</si>
  <si>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</si>
  <si>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</si>
  <si>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</si>
  <si>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</si>
  <si>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</si>
  <si>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</si>
  <si>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</si>
  <si>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</si>
  <si>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</si>
  <si>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</si>
  <si>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</si>
  <si>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</si>
  <si>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経営状況は、多額の一般会計繰入金により賄っている状況である。
　少額な料金収入により、経費回収率は大変低い水準となっている。
　汚水処理原価が高いことにより経費回収率が低い状態となっているので経営の効率性を低下させている。</t>
    <rPh sb="1" eb="3">
      <t>ケイエイ</t>
    </rPh>
    <rPh sb="3" eb="5">
      <t>ジョウキョウ</t>
    </rPh>
    <rPh sb="33" eb="35">
      <t>ショウガク</t>
    </rPh>
    <rPh sb="50" eb="52">
      <t>タイヘン</t>
    </rPh>
    <rPh sb="72" eb="73">
      <t>コウ</t>
    </rPh>
    <rPh sb="79" eb="81">
      <t>ケイヒ</t>
    </rPh>
    <rPh sb="81" eb="83">
      <t>カイシュウ</t>
    </rPh>
    <rPh sb="83" eb="84">
      <t>リツ</t>
    </rPh>
    <rPh sb="85" eb="86">
      <t>ヒク</t>
    </rPh>
    <rPh sb="87" eb="89">
      <t>ジョウタイ</t>
    </rPh>
    <rPh sb="97" eb="99">
      <t>ケイエイ</t>
    </rPh>
    <rPh sb="100" eb="103">
      <t>コウリツセイ</t>
    </rPh>
    <rPh sb="104" eb="106">
      <t>テイカ</t>
    </rPh>
    <phoneticPr fontId="4"/>
  </si>
  <si>
    <t>　施設に関しては、平成15年度の供用開始から12年しか経過しておらず、法定耐用年数までの期間は十分残っているが、管理機械設備や水処理設備の一部に発錆等が散見しているので、適正な維持管理は必要と思われる。
　管渠に関しては、平成11年度の管渠整備から起算しても経過年は、16年程度となっており経過法定耐用年数までの期間は十分残っているので、現段階で管渠の改築の必要性は無い。</t>
    <rPh sb="1" eb="3">
      <t>シセツ</t>
    </rPh>
    <rPh sb="4" eb="5">
      <t>カン</t>
    </rPh>
    <rPh sb="9" eb="11">
      <t>ヘイセイ</t>
    </rPh>
    <rPh sb="13" eb="15">
      <t>ネンド</t>
    </rPh>
    <rPh sb="16" eb="18">
      <t>キョウヨウ</t>
    </rPh>
    <rPh sb="18" eb="20">
      <t>カイシ</t>
    </rPh>
    <rPh sb="24" eb="25">
      <t>ネン</t>
    </rPh>
    <rPh sb="27" eb="29">
      <t>ケイカ</t>
    </rPh>
    <rPh sb="35" eb="37">
      <t>ホウテイ</t>
    </rPh>
    <rPh sb="37" eb="39">
      <t>タイヨウ</t>
    </rPh>
    <rPh sb="39" eb="41">
      <t>ネンスウ</t>
    </rPh>
    <rPh sb="44" eb="46">
      <t>キカン</t>
    </rPh>
    <rPh sb="47" eb="49">
      <t>ジュウブン</t>
    </rPh>
    <rPh sb="49" eb="50">
      <t>ノコ</t>
    </rPh>
    <rPh sb="56" eb="58">
      <t>カンリ</t>
    </rPh>
    <rPh sb="58" eb="60">
      <t>キカイ</t>
    </rPh>
    <rPh sb="60" eb="62">
      <t>セツビ</t>
    </rPh>
    <rPh sb="63" eb="64">
      <t>ミズ</t>
    </rPh>
    <rPh sb="64" eb="66">
      <t>ショリ</t>
    </rPh>
    <rPh sb="66" eb="68">
      <t>セツビ</t>
    </rPh>
    <rPh sb="69" eb="71">
      <t>イチブ</t>
    </rPh>
    <rPh sb="72" eb="73">
      <t>ハツ</t>
    </rPh>
    <rPh sb="73" eb="74">
      <t>サビ</t>
    </rPh>
    <rPh sb="74" eb="75">
      <t>トウ</t>
    </rPh>
    <rPh sb="76" eb="78">
      <t>サンケン</t>
    </rPh>
    <rPh sb="85" eb="87">
      <t>テキセイ</t>
    </rPh>
    <rPh sb="88" eb="90">
      <t>イジ</t>
    </rPh>
    <rPh sb="90" eb="92">
      <t>カンリ</t>
    </rPh>
    <rPh sb="93" eb="95">
      <t>ヒツヨウ</t>
    </rPh>
    <rPh sb="96" eb="97">
      <t>オモ</t>
    </rPh>
    <rPh sb="103" eb="105">
      <t>カンキョ</t>
    </rPh>
    <rPh sb="106" eb="107">
      <t>カン</t>
    </rPh>
    <rPh sb="111" eb="113">
      <t>ヘイセイ</t>
    </rPh>
    <rPh sb="115" eb="117">
      <t>ネンド</t>
    </rPh>
    <rPh sb="118" eb="120">
      <t>カンキョ</t>
    </rPh>
    <rPh sb="120" eb="122">
      <t>セイビ</t>
    </rPh>
    <rPh sb="124" eb="126">
      <t>キサン</t>
    </rPh>
    <rPh sb="129" eb="131">
      <t>ケイカ</t>
    </rPh>
    <rPh sb="131" eb="132">
      <t>ネン</t>
    </rPh>
    <rPh sb="136" eb="137">
      <t>ネン</t>
    </rPh>
    <rPh sb="137" eb="139">
      <t>テイド</t>
    </rPh>
    <rPh sb="145" eb="147">
      <t>ケイカ</t>
    </rPh>
    <rPh sb="169" eb="172">
      <t>ゲンダンカイ</t>
    </rPh>
    <rPh sb="173" eb="175">
      <t>カンキョ</t>
    </rPh>
    <rPh sb="176" eb="178">
      <t>カイチク</t>
    </rPh>
    <rPh sb="179" eb="182">
      <t>ヒツヨウセイ</t>
    </rPh>
    <rPh sb="183" eb="184">
      <t>ナ</t>
    </rPh>
    <phoneticPr fontId="4"/>
  </si>
  <si>
    <t>　収益的収支比率及び経費回収率の経営指標は、共に大変低い数値となっている。
　特に経費回収率においては、類似団体平均値よりも大きく下回っていることから、料金改定及び維持管理経費の削減等の取組を行いながら経営改善を図っていく必要がある。</t>
    <rPh sb="1" eb="4">
      <t>シュウエキテキ</t>
    </rPh>
    <rPh sb="4" eb="6">
      <t>シュウシ</t>
    </rPh>
    <rPh sb="6" eb="8">
      <t>ヒリツ</t>
    </rPh>
    <rPh sb="8" eb="9">
      <t>オヨ</t>
    </rPh>
    <rPh sb="10" eb="12">
      <t>ケイヒ</t>
    </rPh>
    <rPh sb="12" eb="14">
      <t>カイシュウ</t>
    </rPh>
    <rPh sb="14" eb="15">
      <t>リツ</t>
    </rPh>
    <rPh sb="16" eb="18">
      <t>ケイエイ</t>
    </rPh>
    <rPh sb="18" eb="20">
      <t>シヒョウ</t>
    </rPh>
    <rPh sb="22" eb="23">
      <t>トモ</t>
    </rPh>
    <rPh sb="24" eb="26">
      <t>タイヘン</t>
    </rPh>
    <rPh sb="26" eb="27">
      <t>ヒク</t>
    </rPh>
    <rPh sb="28" eb="30">
      <t>スウチ</t>
    </rPh>
    <rPh sb="39" eb="40">
      <t>トク</t>
    </rPh>
    <rPh sb="41" eb="43">
      <t>ケイヒ</t>
    </rPh>
    <rPh sb="43" eb="45">
      <t>カイシュウ</t>
    </rPh>
    <rPh sb="45" eb="46">
      <t>リツ</t>
    </rPh>
    <rPh sb="52" eb="54">
      <t>ルイジ</t>
    </rPh>
    <rPh sb="54" eb="56">
      <t>ダンタイ</t>
    </rPh>
    <rPh sb="56" eb="58">
      <t>ヘイキン</t>
    </rPh>
    <rPh sb="58" eb="59">
      <t>アタイ</t>
    </rPh>
    <rPh sb="62" eb="63">
      <t>オオ</t>
    </rPh>
    <rPh sb="65" eb="67">
      <t>シタマワ</t>
    </rPh>
    <rPh sb="76" eb="78">
      <t>リョウキン</t>
    </rPh>
    <rPh sb="78" eb="80">
      <t>カイテイ</t>
    </rPh>
    <rPh sb="80" eb="81">
      <t>オヨ</t>
    </rPh>
    <rPh sb="82" eb="84">
      <t>イジ</t>
    </rPh>
    <rPh sb="84" eb="86">
      <t>カンリ</t>
    </rPh>
    <rPh sb="86" eb="88">
      <t>ケイヒ</t>
    </rPh>
    <rPh sb="89" eb="91">
      <t>サクゲン</t>
    </rPh>
    <rPh sb="91" eb="92">
      <t>トウ</t>
    </rPh>
    <rPh sb="93" eb="95">
      <t>トリクミ</t>
    </rPh>
    <rPh sb="96" eb="97">
      <t>オコナ</t>
    </rPh>
    <rPh sb="101" eb="103">
      <t>ケイエイ</t>
    </rPh>
    <rPh sb="103" eb="105">
      <t>カイゼン</t>
    </rPh>
    <rPh sb="106" eb="107">
      <t>ハカ</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</si>
</sst>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478144"/>
        <c:axId val="139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39478144"/>
        <c:axId val="139480064"/>
      </c:lineChart>
      <c:dateAx>
        <c:axId val="139478144"/>
        <c:scaling>
          <c:orientation val="minMax"/>
        </c:scaling>
        <c:delete val="1"/>
        <c:axPos val="b"/>
        <c:numFmt formatCode="ge" sourceLinked="1"/>
        <c:majorTickMark val="none"/>
        <c:minorTickMark val="none"/>
        <c:tickLblPos val="none"/>
        <c:crossAx val="139480064"/>
        <c:crosses val="autoZero"/>
        <c:auto val="1"/>
        <c:lblOffset val="100"/>
        <c:baseTimeUnit val="years"/>
      </c:dateAx>
      <c:valAx>
        <c:axId val="139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35.119999999999997</c:v>
                </c:pt>
                <c:pt idx="1">
                  <c:v>36.01</c:v>
                </c:pt>
                <c:pt idx="2">
                  <c:v>33.93</c:v>
                </c:pt>
                <c:pt idx="3">
                  <c:v>36.31</c:v>
                </c:pt>
                <c:pt idx="4">
                  <c:v>57.44</c:v>
                </c:pt>
              </c:numCache>
            </c:numRef>
          </c:val>
        </c:ser>
        <c:dLbls>
          <c:showLegendKey val="0"/>
          <c:showVal val="0"/>
          <c:showCatName val="0"/>
          <c:showSerName val="0"/>
          <c:showPercent val="0"/>
          <c:showBubbleSize val="0"/>
        </c:dLbls>
        <c:gapWidth val="150"/>
        <c:axId val="145536512"/>
        <c:axId val="1455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45536512"/>
        <c:axId val="145538432"/>
      </c:lineChart>
      <c:dateAx>
        <c:axId val="145536512"/>
        <c:scaling>
          <c:orientation val="minMax"/>
        </c:scaling>
        <c:delete val="1"/>
        <c:axPos val="b"/>
        <c:numFmt formatCode="ge" sourceLinked="1"/>
        <c:majorTickMark val="none"/>
        <c:minorTickMark val="none"/>
        <c:tickLblPos val="none"/>
        <c:crossAx val="145538432"/>
        <c:crosses val="autoZero"/>
        <c:auto val="1"/>
        <c:lblOffset val="100"/>
        <c:baseTimeUnit val="years"/>
      </c:dateAx>
      <c:valAx>
        <c:axId val="1455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69.77</c:v>
                </c:pt>
                <c:pt idx="1">
                  <c:v>71.959999999999994</c:v>
                </c:pt>
                <c:pt idx="2">
                  <c:v>72.59</c:v>
                </c:pt>
                <c:pt idx="3">
                  <c:v>73.58</c:v>
                </c:pt>
                <c:pt idx="4">
                  <c:v>75.16</c:v>
                </c:pt>
              </c:numCache>
            </c:numRef>
          </c:val>
        </c:ser>
        <c:dLbls>
          <c:showLegendKey val="0"/>
          <c:showVal val="0"/>
          <c:showCatName val="0"/>
          <c:showSerName val="0"/>
          <c:showPercent val="0"/>
          <c:showBubbleSize val="0"/>
        </c:dLbls>
        <c:gapWidth val="150"/>
        <c:axId val="145581184"/>
        <c:axId val="145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45581184"/>
        <c:axId val="145583104"/>
      </c:lineChart>
      <c:dateAx>
        <c:axId val="145581184"/>
        <c:scaling>
          <c:orientation val="minMax"/>
        </c:scaling>
        <c:delete val="1"/>
        <c:axPos val="b"/>
        <c:numFmt formatCode="ge" sourceLinked="1"/>
        <c:majorTickMark val="none"/>
        <c:minorTickMark val="none"/>
        <c:tickLblPos val="none"/>
        <c:crossAx val="145583104"/>
        <c:crosses val="autoZero"/>
        <c:auto val="1"/>
        <c:lblOffset val="100"/>
        <c:baseTimeUnit val="years"/>
      </c:dateAx>
      <c:valAx>
        <c:axId val="145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50.93</c:v>
                </c:pt>
                <c:pt idx="1">
                  <c:v>48.62</c:v>
                </c:pt>
                <c:pt idx="2">
                  <c:v>50.73</c:v>
                </c:pt>
                <c:pt idx="3">
                  <c:v>49.59</c:v>
                </c:pt>
                <c:pt idx="4">
                  <c:v>49.56</c:v>
                </c:pt>
              </c:numCache>
            </c:numRef>
          </c:val>
        </c:ser>
        <c:dLbls>
          <c:showLegendKey val="0"/>
          <c:showVal val="0"/>
          <c:showCatName val="0"/>
          <c:showSerName val="0"/>
          <c:showPercent val="0"/>
          <c:showBubbleSize val="0"/>
        </c:dLbls>
        <c:gapWidth val="150"/>
        <c:axId val="139535104"/>
        <c:axId val="1395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535104"/>
        <c:axId val="139537024"/>
      </c:lineChart>
      <c:dateAx>
        <c:axId val="139535104"/>
        <c:scaling>
          <c:orientation val="minMax"/>
        </c:scaling>
        <c:delete val="1"/>
        <c:axPos val="b"/>
        <c:numFmt formatCode="ge" sourceLinked="1"/>
        <c:majorTickMark val="none"/>
        <c:minorTickMark val="none"/>
        <c:tickLblPos val="none"/>
        <c:crossAx val="139537024"/>
        <c:crosses val="autoZero"/>
        <c:auto val="1"/>
        <c:lblOffset val="100"/>
        <c:baseTimeUnit val="years"/>
      </c:dateAx>
      <c:valAx>
        <c:axId val="1395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579776"/>
        <c:axId val="139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579776"/>
        <c:axId val="139581696"/>
      </c:lineChart>
      <c:dateAx>
        <c:axId val="139579776"/>
        <c:scaling>
          <c:orientation val="minMax"/>
        </c:scaling>
        <c:delete val="1"/>
        <c:axPos val="b"/>
        <c:numFmt formatCode="ge" sourceLinked="1"/>
        <c:majorTickMark val="none"/>
        <c:minorTickMark val="none"/>
        <c:tickLblPos val="none"/>
        <c:crossAx val="139581696"/>
        <c:crosses val="autoZero"/>
        <c:auto val="1"/>
        <c:lblOffset val="100"/>
        <c:baseTimeUnit val="years"/>
      </c:dateAx>
      <c:valAx>
        <c:axId val="139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09696"/>
        <c:axId val="1453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09696"/>
        <c:axId val="145311616"/>
      </c:lineChart>
      <c:dateAx>
        <c:axId val="145309696"/>
        <c:scaling>
          <c:orientation val="minMax"/>
        </c:scaling>
        <c:delete val="1"/>
        <c:axPos val="b"/>
        <c:numFmt formatCode="ge" sourceLinked="1"/>
        <c:majorTickMark val="none"/>
        <c:minorTickMark val="none"/>
        <c:tickLblPos val="none"/>
        <c:crossAx val="145311616"/>
        <c:crosses val="autoZero"/>
        <c:auto val="1"/>
        <c:lblOffset val="100"/>
        <c:baseTimeUnit val="years"/>
      </c:dateAx>
      <c:valAx>
        <c:axId val="145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48480"/>
        <c:axId val="1453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48480"/>
        <c:axId val="145362944"/>
      </c:lineChart>
      <c:dateAx>
        <c:axId val="145348480"/>
        <c:scaling>
          <c:orientation val="minMax"/>
        </c:scaling>
        <c:delete val="1"/>
        <c:axPos val="b"/>
        <c:numFmt formatCode="ge" sourceLinked="1"/>
        <c:majorTickMark val="none"/>
        <c:minorTickMark val="none"/>
        <c:tickLblPos val="none"/>
        <c:crossAx val="145362944"/>
        <c:crosses val="autoZero"/>
        <c:auto val="1"/>
        <c:lblOffset val="100"/>
        <c:baseTimeUnit val="years"/>
      </c:dateAx>
      <c:valAx>
        <c:axId val="145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01344"/>
        <c:axId val="145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01344"/>
        <c:axId val="145403264"/>
      </c:lineChart>
      <c:dateAx>
        <c:axId val="145401344"/>
        <c:scaling>
          <c:orientation val="minMax"/>
        </c:scaling>
        <c:delete val="1"/>
        <c:axPos val="b"/>
        <c:numFmt formatCode="ge" sourceLinked="1"/>
        <c:majorTickMark val="none"/>
        <c:minorTickMark val="none"/>
        <c:tickLblPos val="none"/>
        <c:crossAx val="145403264"/>
        <c:crosses val="autoZero"/>
        <c:auto val="1"/>
        <c:lblOffset val="100"/>
        <c:baseTimeUnit val="years"/>
      </c:dateAx>
      <c:valAx>
        <c:axId val="145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10524.96</c:v>
                </c:pt>
                <c:pt idx="1">
                  <c:v>9626.19</c:v>
                </c:pt>
                <c:pt idx="2">
                  <c:v>8734.76</c:v>
                </c:pt>
                <c:pt idx="3">
                  <c:v>8458.02</c:v>
                </c:pt>
                <c:pt idx="4">
                  <c:v>7683.81</c:v>
                </c:pt>
              </c:numCache>
            </c:numRef>
          </c:val>
        </c:ser>
        <c:dLbls>
          <c:showLegendKey val="0"/>
          <c:showVal val="0"/>
          <c:showCatName val="0"/>
          <c:showSerName val="0"/>
          <c:showPercent val="0"/>
          <c:showBubbleSize val="0"/>
        </c:dLbls>
        <c:gapWidth val="150"/>
        <c:axId val="145699968"/>
        <c:axId val="145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45699968"/>
        <c:axId val="145701888"/>
      </c:lineChart>
      <c:dateAx>
        <c:axId val="145699968"/>
        <c:scaling>
          <c:orientation val="minMax"/>
        </c:scaling>
        <c:delete val="1"/>
        <c:axPos val="b"/>
        <c:numFmt formatCode="ge" sourceLinked="1"/>
        <c:majorTickMark val="none"/>
        <c:minorTickMark val="none"/>
        <c:tickLblPos val="none"/>
        <c:crossAx val="145701888"/>
        <c:crosses val="autoZero"/>
        <c:auto val="1"/>
        <c:lblOffset val="100"/>
        <c:baseTimeUnit val="years"/>
      </c:dateAx>
      <c:valAx>
        <c:axId val="1457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10.94</c:v>
                </c:pt>
                <c:pt idx="1">
                  <c:v>10.95</c:v>
                </c:pt>
                <c:pt idx="2">
                  <c:v>11.14</c:v>
                </c:pt>
                <c:pt idx="3">
                  <c:v>10.93</c:v>
                </c:pt>
                <c:pt idx="4">
                  <c:v>11.16</c:v>
                </c:pt>
              </c:numCache>
            </c:numRef>
          </c:val>
        </c:ser>
        <c:dLbls>
          <c:showLegendKey val="0"/>
          <c:showVal val="0"/>
          <c:showCatName val="0"/>
          <c:showSerName val="0"/>
          <c:showPercent val="0"/>
          <c:showBubbleSize val="0"/>
        </c:dLbls>
        <c:gapWidth val="150"/>
        <c:axId val="145721984"/>
        <c:axId val="145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45721984"/>
        <c:axId val="145736448"/>
      </c:lineChart>
      <c:dateAx>
        <c:axId val="145721984"/>
        <c:scaling>
          <c:orientation val="minMax"/>
        </c:scaling>
        <c:delete val="1"/>
        <c:axPos val="b"/>
        <c:numFmt formatCode="ge" sourceLinked="1"/>
        <c:majorTickMark val="none"/>
        <c:minorTickMark val="none"/>
        <c:tickLblPos val="none"/>
        <c:crossAx val="145736448"/>
        <c:crosses val="autoZero"/>
        <c:auto val="1"/>
        <c:lblOffset val="100"/>
        <c:baseTimeUnit val="years"/>
      </c:dateAx>
      <c:valAx>
        <c:axId val="145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1192.74</c:v>
                </c:pt>
                <c:pt idx="1">
                  <c:v>1194.5899999999999</c:v>
                </c:pt>
                <c:pt idx="2">
                  <c:v>1207.95</c:v>
                </c:pt>
                <c:pt idx="3">
                  <c:v>1209.97</c:v>
                </c:pt>
                <c:pt idx="4">
                  <c:v>1215.8</c:v>
                </c:pt>
              </c:numCache>
            </c:numRef>
          </c:val>
        </c:ser>
        <c:dLbls>
          <c:showLegendKey val="0"/>
          <c:showVal val="0"/>
          <c:showCatName val="0"/>
          <c:showSerName val="0"/>
          <c:showPercent val="0"/>
          <c:showBubbleSize val="0"/>
        </c:dLbls>
        <c:gapWidth val="150"/>
        <c:axId val="145512320"/>
        <c:axId val="145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45512320"/>
        <c:axId val="145518592"/>
      </c:lineChart>
      <c:dateAx>
        <c:axId val="145512320"/>
        <c:scaling>
          <c:orientation val="minMax"/>
        </c:scaling>
        <c:delete val="1"/>
        <c:axPos val="b"/>
        <c:numFmt formatCode="ge" sourceLinked="1"/>
        <c:majorTickMark val="none"/>
        <c:minorTickMark val="none"/>
        <c:tickLblPos val="none"/>
        <c:crossAx val="145518592"/>
        <c:crosses val="autoZero"/>
        <c:auto val="1"/>
        <c:lblOffset val="100"/>
        <c:baseTimeUnit val="years"/>
      </c:dateAx>
      <c:valAx>
        <c:axId val="145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1" sqref="BL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七戸町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16790</v>
      </c>
      <c r="AM8" s="64"/>
      <c r="AN8" s="64"/>
      <c r="AO8" s="64"/>
      <c r="AP8" s="64"/>
      <c r="AQ8" s="64"/>
      <c r="AR8" s="64"/>
      <c r="AS8" s="64"/>
      <c r="AT8" s="63">
        <f>データ!S6</f>
        <v>337.23</v>
      </c>
      <c r="AU8" s="63"/>
      <c r="AV8" s="63"/>
      <c r="AW8" s="63"/>
      <c r="AX8" s="63"/>
      <c r="AY8" s="63"/>
      <c r="AZ8" s="63"/>
      <c r="BA8" s="63"/>
      <c r="BB8" s="63">
        <f>データ!T6</f>
        <v>49.79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5.68</v>
      </c>
      <c r="Q10" s="63"/>
      <c r="R10" s="63"/>
      <c r="S10" s="63"/>
      <c r="T10" s="63"/>
      <c r="U10" s="63"/>
      <c r="V10" s="63"/>
      <c r="W10" s="63">
        <f>データ!P6</f>
        <v>110.97</v>
      </c>
      <c r="X10" s="63"/>
      <c r="Y10" s="63"/>
      <c r="Z10" s="63"/>
      <c r="AA10" s="63"/>
      <c r="AB10" s="63"/>
      <c r="AC10" s="63"/>
      <c r="AD10" s="64">
        <f>データ!Q6</f>
        <v>2592</v>
      </c>
      <c r="AE10" s="64"/>
      <c r="AF10" s="64"/>
      <c r="AG10" s="64"/>
      <c r="AH10" s="64"/>
      <c r="AI10" s="64"/>
      <c r="AJ10" s="64"/>
      <c r="AK10" s="2"/>
      <c r="AL10" s="64">
        <f>データ!U6</f>
        <v>946</v>
      </c>
      <c r="AM10" s="64"/>
      <c r="AN10" s="64"/>
      <c r="AO10" s="64"/>
      <c r="AP10" s="64"/>
      <c r="AQ10" s="64"/>
      <c r="AR10" s="64"/>
      <c r="AS10" s="64"/>
      <c r="AT10" s="63">
        <f>データ!V6</f>
        <v>1.21</v>
      </c>
      <c r="AU10" s="63"/>
      <c r="AV10" s="63"/>
      <c r="AW10" s="63"/>
      <c r="AX10" s="63"/>
      <c r="AY10" s="63"/>
      <c r="AZ10" s="63"/>
      <c r="BA10" s="63"/>
      <c r="BB10" s="63">
        <f>データ!W6</f>
        <v>781.82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24023</v>
      </c>
      <c r="D6" s="31">
        <f t="shared" si="3"/>
        <v>47</v>
      </c>
      <c r="E6" s="31">
        <f t="shared" si="3"/>
        <v>17</v>
      </c>
      <c r="F6" s="31">
        <f t="shared" si="3"/>
        <v>5</v>
      </c>
      <c r="G6" s="31">
        <f t="shared" si="3"/>
        <v>0</v>
      </c>
      <c r="H6" s="31" t="str">
        <f t="shared" si="3"/>
        <v>青森県　七戸町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5.68</v>
      </c>
      <c r="P6" s="32">
        <f t="shared" si="3"/>
        <v>110.97</v>
      </c>
      <c r="Q6" s="32">
        <f t="shared" si="3"/>
        <v>2592</v>
      </c>
      <c r="R6" s="32">
        <f t="shared" si="3"/>
        <v>16790</v>
      </c>
      <c r="S6" s="32">
        <f t="shared" si="3"/>
        <v>337.23</v>
      </c>
      <c r="T6" s="32">
        <f t="shared" si="3"/>
        <v>49.79</v>
      </c>
      <c r="U6" s="32">
        <f t="shared" si="3"/>
        <v>946</v>
      </c>
      <c r="V6" s="32">
        <f t="shared" si="3"/>
        <v>1.21</v>
      </c>
      <c r="W6" s="32">
        <f t="shared" si="3"/>
        <v>781.82</v>
      </c>
      <c r="X6" s="33">
        <f>IF(X7="",NA(),X7)</f>
        <v>50.93</v>
      </c>
      <c r="Y6" s="33">
        <f t="shared" ref="Y6:AG6" si="4">IF(Y7="",NA(),Y7)</f>
        <v>48.62</v>
      </c>
      <c r="Z6" s="33">
        <f t="shared" si="4"/>
        <v>50.73</v>
      </c>
      <c r="AA6" s="33">
        <f t="shared" si="4"/>
        <v>49.59</v>
      </c>
      <c r="AB6" s="33">
        <f t="shared" si="4"/>
        <v>49.56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10524.96</v>
      </c>
      <c r="BF6" s="33">
        <f t="shared" ref="BF6:BN6" si="7">IF(BF7="",NA(),BF7)</f>
        <v>9626.19</v>
      </c>
      <c r="BG6" s="33">
        <f t="shared" si="7"/>
        <v>8734.76</v>
      </c>
      <c r="BH6" s="33">
        <f t="shared" si="7"/>
        <v>8458.02</v>
      </c>
      <c r="BI6" s="33">
        <f t="shared" si="7"/>
        <v>7683.81</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10.94</v>
      </c>
      <c r="BQ6" s="33">
        <f t="shared" ref="BQ6:BY6" si="8">IF(BQ7="",NA(),BQ7)</f>
        <v>10.95</v>
      </c>
      <c r="BR6" s="33">
        <f t="shared" si="8"/>
        <v>11.14</v>
      </c>
      <c r="BS6" s="33">
        <f t="shared" si="8"/>
        <v>10.93</v>
      </c>
      <c r="BT6" s="33">
        <f t="shared" si="8"/>
        <v>11.16</v>
      </c>
      <c r="BU6" s="33">
        <f t="shared" si="8"/>
        <v>43.24</v>
      </c>
      <c r="BV6" s="33">
        <f t="shared" si="8"/>
        <v>42.13</v>
      </c>
      <c r="BW6" s="33">
        <f t="shared" si="8"/>
        <v>42.48</v>
      </c>
      <c r="BX6" s="33">
        <f t="shared" si="8"/>
        <v>41.04</v>
      </c>
      <c r="BY6" s="33">
        <f t="shared" si="8"/>
        <v>41.08</v>
      </c>
      <c r="BZ6" s="32" t="str">
        <f>IF(BZ7="","",IF(BZ7="-","【-】","【"&amp;SUBSTITUTE(TEXT(BZ7,"#,##0.00"),"-","△")&amp;"】"))</f>
        <v>【51.49】</v>
      </c>
      <c r="CA6" s="33">
        <f>IF(CA7="",NA(),CA7)</f>
        <v>1192.74</v>
      </c>
      <c r="CB6" s="33">
        <f t="shared" ref="CB6:CJ6" si="9">IF(CB7="",NA(),CB7)</f>
        <v>1194.5899999999999</v>
      </c>
      <c r="CC6" s="33">
        <f t="shared" si="9"/>
        <v>1207.95</v>
      </c>
      <c r="CD6" s="33">
        <f t="shared" si="9"/>
        <v>1209.97</v>
      </c>
      <c r="CE6" s="33">
        <f t="shared" si="9"/>
        <v>1215.8</v>
      </c>
      <c r="CF6" s="33">
        <f t="shared" si="9"/>
        <v>338.76</v>
      </c>
      <c r="CG6" s="33">
        <f t="shared" si="9"/>
        <v>348.41</v>
      </c>
      <c r="CH6" s="33">
        <f t="shared" si="9"/>
        <v>343.8</v>
      </c>
      <c r="CI6" s="33">
        <f t="shared" si="9"/>
        <v>357.08</v>
      </c>
      <c r="CJ6" s="33">
        <f t="shared" si="9"/>
        <v>378.08</v>
      </c>
      <c r="CK6" s="32" t="str">
        <f>IF(CK7="","",IF(CK7="-","【-】","【"&amp;SUBSTITUTE(TEXT(CK7,"#,##0.00"),"-","△")&amp;"】"))</f>
        <v>【295.10】</v>
      </c>
      <c r="CL6" s="33">
        <f>IF(CL7="",NA(),CL7)</f>
        <v>35.119999999999997</v>
      </c>
      <c r="CM6" s="33">
        <f t="shared" ref="CM6:CU6" si="10">IF(CM7="",NA(),CM7)</f>
        <v>36.01</v>
      </c>
      <c r="CN6" s="33">
        <f t="shared" si="10"/>
        <v>33.93</v>
      </c>
      <c r="CO6" s="33">
        <f t="shared" si="10"/>
        <v>36.31</v>
      </c>
      <c r="CP6" s="33">
        <f t="shared" si="10"/>
        <v>57.44</v>
      </c>
      <c r="CQ6" s="33">
        <f t="shared" si="10"/>
        <v>44.65</v>
      </c>
      <c r="CR6" s="33">
        <f t="shared" si="10"/>
        <v>46.85</v>
      </c>
      <c r="CS6" s="33">
        <f t="shared" si="10"/>
        <v>46.06</v>
      </c>
      <c r="CT6" s="33">
        <f t="shared" si="10"/>
        <v>45.95</v>
      </c>
      <c r="CU6" s="33">
        <f t="shared" si="10"/>
        <v>44.69</v>
      </c>
      <c r="CV6" s="32" t="str">
        <f>IF(CV7="","",IF(CV7="-","【-】","【"&amp;SUBSTITUTE(TEXT(CV7,"#,##0.00"),"-","△")&amp;"】"))</f>
        <v>【53.32】</v>
      </c>
      <c r="CW6" s="33">
        <f>IF(CW7="",NA(),CW7)</f>
        <v>69.77</v>
      </c>
      <c r="CX6" s="33">
        <f t="shared" ref="CX6:DF6" si="11">IF(CX7="",NA(),CX7)</f>
        <v>71.959999999999994</v>
      </c>
      <c r="CY6" s="33">
        <f t="shared" si="11"/>
        <v>72.59</v>
      </c>
      <c r="CZ6" s="33">
        <f t="shared" si="11"/>
        <v>73.58</v>
      </c>
      <c r="DA6" s="33">
        <f t="shared" si="11"/>
        <v>75.16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24023</v>
      </c>
      <c r="D7" s="35">
        <v>47</v>
      </c>
      <c r="E7" s="35">
        <v>17</v>
      </c>
      <c r="F7" s="35">
        <v>5</v>
      </c>
      <c r="G7" s="35">
        <v>0</v>
      </c>
      <c r="H7" s="35" t="s">
        <v>96</v>
      </c>
      <c r="I7" s="35" t="s">
        <v>97</v>
      </c>
      <c r="J7" s="35" t="s">
        <v>98</v>
      </c>
      <c r="K7" s="35" t="s">
        <v>99</v>
      </c>
      <c r="L7" s="35" t="s">
        <v>100</v>
      </c>
      <c r="M7" s="36" t="s">
        <v>101</v>
      </c>
      <c r="N7" s="36" t="s">
        <v>102</v>
      </c>
      <c r="O7" s="36">
        <v>5.68</v>
      </c>
      <c r="P7" s="36">
        <v>110.97</v>
      </c>
      <c r="Q7" s="36">
        <v>2592</v>
      </c>
      <c r="R7" s="36">
        <v>16790</v>
      </c>
      <c r="S7" s="36">
        <v>337.23</v>
      </c>
      <c r="T7" s="36">
        <v>49.79</v>
      </c>
      <c r="U7" s="36">
        <v>946</v>
      </c>
      <c r="V7" s="36">
        <v>1.21</v>
      </c>
      <c r="W7" s="36">
        <v>781.82</v>
      </c>
      <c r="X7" s="36">
        <v>50.93</v>
      </c>
      <c r="Y7" s="36">
        <v>48.62</v>
      </c>
      <c r="Z7" s="36">
        <v>50.73</v>
      </c>
      <c r="AA7" s="36">
        <v>49.59</v>
      </c>
      <c r="AB7" s="36">
        <v>49.56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10524.96</v>
      </c>
      <c r="BF7" s="36">
        <v>9626.19</v>
      </c>
      <c r="BG7" s="36">
        <v>8734.76</v>
      </c>
      <c r="BH7" s="36">
        <v>8458.02</v>
      </c>
      <c r="BI7" s="36">
        <v>7683.81</v>
      </c>
      <c r="BJ7" s="36">
        <v>1316.7</v>
      </c>
      <c r="BK7" s="36">
        <v>1224.75</v>
      </c>
      <c r="BL7" s="36">
        <v>1144.05</v>
      </c>
      <c r="BM7" s="36">
        <v>1117.1099999999999</v>
      </c>
      <c r="BN7" s="36">
        <v>1161.05</v>
      </c>
      <c r="BO7" s="36">
        <v>992.47</v>
      </c>
      <c r="BP7" s="36">
        <v>10.94</v>
      </c>
      <c r="BQ7" s="36">
        <v>10.95</v>
      </c>
      <c r="BR7" s="36">
        <v>11.14</v>
      </c>
      <c r="BS7" s="36">
        <v>10.93</v>
      </c>
      <c r="BT7" s="36">
        <v>11.16</v>
      </c>
      <c r="BU7" s="36">
        <v>43.24</v>
      </c>
      <c r="BV7" s="36">
        <v>42.13</v>
      </c>
      <c r="BW7" s="36">
        <v>42.48</v>
      </c>
      <c r="BX7" s="36">
        <v>41.04</v>
      </c>
      <c r="BY7" s="36">
        <v>41.08</v>
      </c>
      <c r="BZ7" s="36">
        <v>51.49</v>
      </c>
      <c r="CA7" s="36">
        <v>1192.74</v>
      </c>
      <c r="CB7" s="36">
        <v>1194.5899999999999</v>
      </c>
      <c r="CC7" s="36">
        <v>1207.95</v>
      </c>
      <c r="CD7" s="36">
        <v>1209.97</v>
      </c>
      <c r="CE7" s="36">
        <v>1215.8</v>
      </c>
      <c r="CF7" s="36">
        <v>338.76</v>
      </c>
      <c r="CG7" s="36">
        <v>348.41</v>
      </c>
      <c r="CH7" s="36">
        <v>343.8</v>
      </c>
      <c r="CI7" s="36">
        <v>357.08</v>
      </c>
      <c r="CJ7" s="36">
        <v>378.08</v>
      </c>
      <c r="CK7" s="36">
        <v>295.10000000000002</v>
      </c>
      <c r="CL7" s="36">
        <v>35.119999999999997</v>
      </c>
      <c r="CM7" s="36">
        <v>36.01</v>
      </c>
      <c r="CN7" s="36">
        <v>33.93</v>
      </c>
      <c r="CO7" s="36">
        <v>36.31</v>
      </c>
      <c r="CP7" s="36">
        <v>57.44</v>
      </c>
      <c r="CQ7" s="36">
        <v>44.65</v>
      </c>
      <c r="CR7" s="36">
        <v>46.85</v>
      </c>
      <c r="CS7" s="36">
        <v>46.06</v>
      </c>
      <c r="CT7" s="36">
        <v>45.95</v>
      </c>
      <c r="CU7" s="36">
        <v>44.69</v>
      </c>
      <c r="CV7" s="36">
        <v>53.32</v>
      </c>
      <c r="CW7" s="36">
        <v>69.77</v>
      </c>
      <c r="CX7" s="36">
        <v>71.959999999999994</v>
      </c>
      <c r="CY7" s="36">
        <v>72.59</v>
      </c>
      <c r="CZ7" s="36">
        <v>73.58</v>
      </c>
      <c r="DA7" s="36">
        <v>75.16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2016-02-03T09:08:42Z</dcterms:created>
  <dcterms:modified xsi:type="dcterms:W3CDTF">2016-02-19T06:38:02Z</dcterms:modified>
  <cp:category/>
</cp:coreProperties>
</file>