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Desktop\橋本\"/>
    </mc:Choice>
  </mc:AlternateContent>
  <workbookProtection workbookPassword="B501" lockStructure="1"/>
  <bookViews>
    <workbookView xWindow="0" yWindow="0" windowWidth="14370" windowHeight="700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<sst xmlns="http://schemas.openxmlformats.org/spreadsheetml/2006/main" count="217" uniqueCount="107">
  <si>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</si>
  <si>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</si>
  <si>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</si>
  <si>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</si>
  <si>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</si>
  <si>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</si>
  <si>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</si>
  <si>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</si>
  <si>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</si>
  <si>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</si>
  <si>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</si>
  <si>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</si>
  <si>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</si>
  <si>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</si>
  <si>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</si>
  <si>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</si>
  <si>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</si>
  <si>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</si>
  <si>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</si>
  <si>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</si>
  <si>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</si>
  <si>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</si>
  <si>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</si>
  <si>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</si>
  <si>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</si>
  <si>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</si>
  <si>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</si>
  <si>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</si>
  <si>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</si>
  <si>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</si>
  <si>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</si>
  <si>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</si>
  <si>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</si>
  <si>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</si>
  <si>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</si>
  <si>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</si>
  <si>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</si>
  <si>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</si>
  <si>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</si>
  <si>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</si>
  <si>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</si>
  <si>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</si>
  <si>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</si>
  <si>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</si>
  <si>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</si>
  <si>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</si>
  <si>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</si>
  <si>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</si>
  <si>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</si>
  <si>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</si>
  <si>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</si>
  <si>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</si>
  <si>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</si>
  <si>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</si>
  <si>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</si>
  <si>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</si>
  <si>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</si>
  <si>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</si>
  <si>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</si>
  <si>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</si>
  <si>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</si>
  <si>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</si>
  <si>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</si>
  <si>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</si>
  <si>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</si>
  <si>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</si>
  <si>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</si>
  <si>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</si>
  <si>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</si>
  <si>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</si>
  <si>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</si>
  <si>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</si>
  <si>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</si>
  <si>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</si>
  <si>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</si>
  <si>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</si>
  <si>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</si>
  <si>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</si>
  <si>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</si>
  <si>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</si>
  <si>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</si>
  <si>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</si>
  <si>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</si>
  <si>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</si>
  <si>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</si>
  <si>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</si>
  <si>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</si>
  <si>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</si>
  <si>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</si>
  <si>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</si>
  <si>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</si>
  <si>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</si>
  <si>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</si>
  <si>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野辺地町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</si>
  <si>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</si>
  <si>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</si>
  <si>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</si>
  <si>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</si>
  <si>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</si>
  <si>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</si>
  <si>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</si>
  <si>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</si>
  <si>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</si>
  <si>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</si>
  <si>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欠損金、一時借入金もなく推移しているが老朽化している施設の統廃合を推進し、更なる維持管理費等の経費の節減を図る。
　また、計画的な管路の更新を進め有収率の向上を図る。</t>
    <rPh sb="1" eb="3">
      <t>ケッソン</t>
    </rPh>
    <rPh sb="3" eb="4">
      <t>キン</t>
    </rPh>
    <rPh sb="5" eb="7">
      <t>イチジ</t>
    </rPh>
    <rPh sb="7" eb="9">
      <t>カリイレ</t>
    </rPh>
    <rPh sb="9" eb="10">
      <t>キン</t>
    </rPh>
    <rPh sb="13" eb="15">
      <t>スイイ</t>
    </rPh>
    <rPh sb="20" eb="23">
      <t>ロウキュウカ</t>
    </rPh>
    <rPh sb="27" eb="29">
      <t>シセツ</t>
    </rPh>
    <rPh sb="30" eb="33">
      <t>トウハイゴウ</t>
    </rPh>
    <rPh sb="34" eb="36">
      <t>スイシン</t>
    </rPh>
    <rPh sb="38" eb="39">
      <t>サラ</t>
    </rPh>
    <rPh sb="41" eb="43">
      <t>イジ</t>
    </rPh>
    <rPh sb="43" eb="45">
      <t>カンリ</t>
    </rPh>
    <rPh sb="45" eb="46">
      <t>ヒ</t>
    </rPh>
    <rPh sb="46" eb="47">
      <t>トウ</t>
    </rPh>
    <rPh sb="48" eb="50">
      <t>ケイヒ</t>
    </rPh>
    <rPh sb="51" eb="53">
      <t>セツゲン</t>
    </rPh>
    <rPh sb="54" eb="55">
      <t>ハカ</t>
    </rPh>
    <rPh sb="62" eb="65">
      <t>ケイカクテキ</t>
    </rPh>
    <rPh sb="66" eb="68">
      <t>カンロ</t>
    </rPh>
    <rPh sb="69" eb="71">
      <t>コウシン</t>
    </rPh>
    <rPh sb="72" eb="73">
      <t>スス</t>
    </rPh>
    <rPh sb="74" eb="76">
      <t>ユウシュウ</t>
    </rPh>
    <rPh sb="76" eb="77">
      <t>リツ</t>
    </rPh>
    <rPh sb="78" eb="80">
      <t>コウジョウ</t>
    </rPh>
    <rPh sb="81" eb="82">
      <t>ハカ</t>
    </rPh>
    <phoneticPr fontId="4"/>
  </si>
  <si>
    <t>　老朽化している施設の統廃合と改修を進めるとともに、経年管４０年超は少ないものの、漏水発生箇所は、優先的な更新を図る。
　</t>
    <rPh sb="1" eb="4">
      <t>ロウキュウカ</t>
    </rPh>
    <rPh sb="8" eb="10">
      <t>シセツ</t>
    </rPh>
    <rPh sb="11" eb="14">
      <t>トウハイゴウ</t>
    </rPh>
    <rPh sb="15" eb="17">
      <t>カイシュウ</t>
    </rPh>
    <rPh sb="18" eb="19">
      <t>スス</t>
    </rPh>
    <rPh sb="26" eb="28">
      <t>ケイネン</t>
    </rPh>
    <rPh sb="28" eb="29">
      <t>カン</t>
    </rPh>
    <rPh sb="31" eb="32">
      <t>ネン</t>
    </rPh>
    <rPh sb="32" eb="33">
      <t>チョウ</t>
    </rPh>
    <rPh sb="34" eb="35">
      <t>スク</t>
    </rPh>
    <rPh sb="41" eb="43">
      <t>ロウスイ</t>
    </rPh>
    <rPh sb="43" eb="45">
      <t>ハッセイ</t>
    </rPh>
    <rPh sb="45" eb="47">
      <t>カショ</t>
    </rPh>
    <rPh sb="49" eb="51">
      <t>ユウセン</t>
    </rPh>
    <rPh sb="51" eb="52">
      <t>テキ</t>
    </rPh>
    <rPh sb="53" eb="55">
      <t>コウシン</t>
    </rPh>
    <rPh sb="56" eb="57">
      <t>ハカ</t>
    </rPh>
    <phoneticPr fontId="4"/>
  </si>
  <si>
    <t>　施設の統廃合等による経費の節減と漏水箇所の優先的な更新による有収率の向上を図り、経営の安定化を目指す。</t>
    <rPh sb="1" eb="3">
      <t>シセツ</t>
    </rPh>
    <rPh sb="4" eb="7">
      <t>トウハイゴウ</t>
    </rPh>
    <rPh sb="7" eb="8">
      <t>トウ</t>
    </rPh>
    <rPh sb="11" eb="13">
      <t>ケイヒ</t>
    </rPh>
    <rPh sb="14" eb="16">
      <t>セツゲン</t>
    </rPh>
    <rPh sb="17" eb="19">
      <t>ロウスイ</t>
    </rPh>
    <rPh sb="19" eb="21">
      <t>カショ</t>
    </rPh>
    <rPh sb="22" eb="25">
      <t>ユウセンテキ</t>
    </rPh>
    <rPh sb="26" eb="28">
      <t>コウシン</t>
    </rPh>
    <rPh sb="31" eb="33">
      <t>ユウシュウ</t>
    </rPh>
    <rPh sb="33" eb="34">
      <t>リツ</t>
    </rPh>
    <rPh sb="35" eb="37">
      <t>コウジョウ</t>
    </rPh>
    <rPh sb="38" eb="39">
      <t>ハカ</t>
    </rPh>
    <rPh sb="41" eb="43">
      <t>ケイエイ</t>
    </rPh>
    <rPh sb="44" eb="47">
      <t>アンテイカ</t>
    </rPh>
    <rPh sb="48" eb="5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</si>
</sst>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0.77</c:v>
                </c:pt>
                <c:pt idx="1">
                  <c:v>0.9</c:v>
                </c:pt>
                <c:pt idx="2">
                  <c:v>0.71</c:v>
                </c:pt>
                <c:pt idx="3">
                  <c:v>0.7</c:v>
                </c:pt>
                <c:pt idx="4">
                  <c:v>0.04</c:v>
                </c:pt>
              </c:numCache>
            </c:numRef>
          </c:val>
        </c:ser>
        <c:dLbls>
          <c:showLegendKey val="0"/>
          <c:showVal val="0"/>
          <c:showCatName val="0"/>
          <c:showSerName val="0"/>
          <c:showPercent val="0"/>
          <c:showBubbleSize val="0"/>
        </c:dLbls>
        <c:gapWidth val="150"/>
        <c:axId val="168551872"/>
        <c:axId val="23521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68551872"/>
        <c:axId val="235212856"/>
      </c:lineChart>
      <c:dateAx>
        <c:axId val="168551872"/>
        <c:scaling>
          <c:orientation val="minMax"/>
        </c:scaling>
        <c:delete val="1"/>
        <c:axPos val="b"/>
        <c:numFmt formatCode="ge" sourceLinked="1"/>
        <c:majorTickMark val="none"/>
        <c:minorTickMark val="none"/>
        <c:tickLblPos val="none"/>
        <c:crossAx val="235212856"/>
        <c:crosses val="autoZero"/>
        <c:auto val="1"/>
        <c:lblOffset val="100"/>
        <c:baseTimeUnit val="years"/>
      </c:dateAx>
      <c:valAx>
        <c:axId val="23521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51.63</c:v>
                </c:pt>
                <c:pt idx="1">
                  <c:v>49.26</c:v>
                </c:pt>
                <c:pt idx="2">
                  <c:v>51.8</c:v>
                </c:pt>
                <c:pt idx="3">
                  <c:v>51.77</c:v>
                </c:pt>
                <c:pt idx="4">
                  <c:v>47.79</c:v>
                </c:pt>
              </c:numCache>
            </c:numRef>
          </c:val>
        </c:ser>
        <c:dLbls>
          <c:showLegendKey val="0"/>
          <c:showVal val="0"/>
          <c:showCatName val="0"/>
          <c:showSerName val="0"/>
          <c:showPercent val="0"/>
          <c:showBubbleSize val="0"/>
        </c:dLbls>
        <c:gapWidth val="150"/>
        <c:axId val="236437608"/>
        <c:axId val="23643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36437608"/>
        <c:axId val="236438000"/>
      </c:lineChart>
      <c:dateAx>
        <c:axId val="236437608"/>
        <c:scaling>
          <c:orientation val="minMax"/>
        </c:scaling>
        <c:delete val="1"/>
        <c:axPos val="b"/>
        <c:numFmt formatCode="ge" sourceLinked="1"/>
        <c:majorTickMark val="none"/>
        <c:minorTickMark val="none"/>
        <c:tickLblPos val="none"/>
        <c:crossAx val="236438000"/>
        <c:crosses val="autoZero"/>
        <c:auto val="1"/>
        <c:lblOffset val="100"/>
        <c:baseTimeUnit val="years"/>
      </c:dateAx>
      <c:valAx>
        <c:axId val="2364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71.540000000000006</c:v>
                </c:pt>
                <c:pt idx="1">
                  <c:v>69.19</c:v>
                </c:pt>
                <c:pt idx="2">
                  <c:v>68.599999999999994</c:v>
                </c:pt>
                <c:pt idx="3">
                  <c:v>66.319999999999993</c:v>
                </c:pt>
                <c:pt idx="4">
                  <c:v>71.17</c:v>
                </c:pt>
              </c:numCache>
            </c:numRef>
          </c:val>
        </c:ser>
        <c:dLbls>
          <c:showLegendKey val="0"/>
          <c:showVal val="0"/>
          <c:showCatName val="0"/>
          <c:showSerName val="0"/>
          <c:showPercent val="0"/>
          <c:showBubbleSize val="0"/>
        </c:dLbls>
        <c:gapWidth val="150"/>
        <c:axId val="236439176"/>
        <c:axId val="23643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36439176"/>
        <c:axId val="236439568"/>
      </c:lineChart>
      <c:dateAx>
        <c:axId val="236439176"/>
        <c:scaling>
          <c:orientation val="minMax"/>
        </c:scaling>
        <c:delete val="1"/>
        <c:axPos val="b"/>
        <c:numFmt formatCode="ge" sourceLinked="1"/>
        <c:majorTickMark val="none"/>
        <c:minorTickMark val="none"/>
        <c:tickLblPos val="none"/>
        <c:crossAx val="236439568"/>
        <c:crosses val="autoZero"/>
        <c:auto val="1"/>
        <c:lblOffset val="100"/>
        <c:baseTimeUnit val="years"/>
      </c:dateAx>
      <c:valAx>
        <c:axId val="23643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3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107.63</c:v>
                </c:pt>
                <c:pt idx="1">
                  <c:v>102.79</c:v>
                </c:pt>
                <c:pt idx="2">
                  <c:v>107.71</c:v>
                </c:pt>
                <c:pt idx="3">
                  <c:v>110.41</c:v>
                </c:pt>
                <c:pt idx="4">
                  <c:v>115.92</c:v>
                </c:pt>
              </c:numCache>
            </c:numRef>
          </c:val>
        </c:ser>
        <c:dLbls>
          <c:showLegendKey val="0"/>
          <c:showVal val="0"/>
          <c:showCatName val="0"/>
          <c:showSerName val="0"/>
          <c:showPercent val="0"/>
          <c:showBubbleSize val="0"/>
        </c:dLbls>
        <c:gapWidth val="150"/>
        <c:axId val="168673696"/>
        <c:axId val="23562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68673696"/>
        <c:axId val="235623280"/>
      </c:lineChart>
      <c:dateAx>
        <c:axId val="168673696"/>
        <c:scaling>
          <c:orientation val="minMax"/>
        </c:scaling>
        <c:delete val="1"/>
        <c:axPos val="b"/>
        <c:numFmt formatCode="ge" sourceLinked="1"/>
        <c:majorTickMark val="none"/>
        <c:minorTickMark val="none"/>
        <c:tickLblPos val="none"/>
        <c:crossAx val="235623280"/>
        <c:crosses val="autoZero"/>
        <c:auto val="1"/>
        <c:lblOffset val="100"/>
        <c:baseTimeUnit val="years"/>
      </c:dateAx>
      <c:valAx>
        <c:axId val="23562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6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45.94</c:v>
                </c:pt>
                <c:pt idx="1">
                  <c:v>47.47</c:v>
                </c:pt>
                <c:pt idx="2">
                  <c:v>48.83</c:v>
                </c:pt>
                <c:pt idx="3">
                  <c:v>50.16</c:v>
                </c:pt>
                <c:pt idx="4">
                  <c:v>51.9</c:v>
                </c:pt>
              </c:numCache>
            </c:numRef>
          </c:val>
        </c:ser>
        <c:dLbls>
          <c:showLegendKey val="0"/>
          <c:showVal val="0"/>
          <c:showCatName val="0"/>
          <c:showSerName val="0"/>
          <c:showPercent val="0"/>
          <c:showBubbleSize val="0"/>
        </c:dLbls>
        <c:gapWidth val="150"/>
        <c:axId val="236027144"/>
        <c:axId val="2360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36027144"/>
        <c:axId val="236027528"/>
      </c:lineChart>
      <c:dateAx>
        <c:axId val="236027144"/>
        <c:scaling>
          <c:orientation val="minMax"/>
        </c:scaling>
        <c:delete val="1"/>
        <c:axPos val="b"/>
        <c:numFmt formatCode="ge" sourceLinked="1"/>
        <c:majorTickMark val="none"/>
        <c:minorTickMark val="none"/>
        <c:tickLblPos val="none"/>
        <c:crossAx val="236027528"/>
        <c:crosses val="autoZero"/>
        <c:auto val="1"/>
        <c:lblOffset val="100"/>
        <c:baseTimeUnit val="years"/>
      </c:dateAx>
      <c:valAx>
        <c:axId val="2360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5.35</c:v>
                </c:pt>
                <c:pt idx="1">
                  <c:v>6.17</c:v>
                </c:pt>
                <c:pt idx="2">
                  <c:v>6.79</c:v>
                </c:pt>
                <c:pt idx="3">
                  <c:v>9.2899999999999991</c:v>
                </c:pt>
                <c:pt idx="4">
                  <c:v>13.05</c:v>
                </c:pt>
              </c:numCache>
            </c:numRef>
          </c:val>
        </c:ser>
        <c:dLbls>
          <c:showLegendKey val="0"/>
          <c:showVal val="0"/>
          <c:showCatName val="0"/>
          <c:showSerName val="0"/>
          <c:showPercent val="0"/>
          <c:showBubbleSize val="0"/>
        </c:dLbls>
        <c:gapWidth val="150"/>
        <c:axId val="236119184"/>
        <c:axId val="1699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36119184"/>
        <c:axId val="169951896"/>
      </c:lineChart>
      <c:dateAx>
        <c:axId val="236119184"/>
        <c:scaling>
          <c:orientation val="minMax"/>
        </c:scaling>
        <c:delete val="1"/>
        <c:axPos val="b"/>
        <c:numFmt formatCode="ge" sourceLinked="1"/>
        <c:majorTickMark val="none"/>
        <c:minorTickMark val="none"/>
        <c:tickLblPos val="none"/>
        <c:crossAx val="169951896"/>
        <c:crosses val="autoZero"/>
        <c:auto val="1"/>
        <c:lblOffset val="100"/>
        <c:baseTimeUnit val="years"/>
      </c:dateAx>
      <c:valAx>
        <c:axId val="1699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954640"/>
        <c:axId val="16995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69954640"/>
        <c:axId val="169955032"/>
      </c:lineChart>
      <c:dateAx>
        <c:axId val="169954640"/>
        <c:scaling>
          <c:orientation val="minMax"/>
        </c:scaling>
        <c:delete val="1"/>
        <c:axPos val="b"/>
        <c:numFmt formatCode="ge" sourceLinked="1"/>
        <c:majorTickMark val="none"/>
        <c:minorTickMark val="none"/>
        <c:tickLblPos val="none"/>
        <c:crossAx val="169955032"/>
        <c:crosses val="autoZero"/>
        <c:auto val="1"/>
        <c:lblOffset val="100"/>
        <c:baseTimeUnit val="years"/>
      </c:dateAx>
      <c:valAx>
        <c:axId val="169955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5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38301.01</c:v>
                </c:pt>
                <c:pt idx="1">
                  <c:v>6062.37</c:v>
                </c:pt>
                <c:pt idx="2">
                  <c:v>9548.06</c:v>
                </c:pt>
                <c:pt idx="3">
                  <c:v>21437.68</c:v>
                </c:pt>
                <c:pt idx="4">
                  <c:v>2000.56</c:v>
                </c:pt>
              </c:numCache>
            </c:numRef>
          </c:val>
        </c:ser>
        <c:dLbls>
          <c:showLegendKey val="0"/>
          <c:showVal val="0"/>
          <c:showCatName val="0"/>
          <c:showSerName val="0"/>
          <c:showPercent val="0"/>
          <c:showBubbleSize val="0"/>
        </c:dLbls>
        <c:gapWidth val="150"/>
        <c:axId val="169956600"/>
        <c:axId val="1699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69956600"/>
        <c:axId val="169956992"/>
      </c:lineChart>
      <c:dateAx>
        <c:axId val="169956600"/>
        <c:scaling>
          <c:orientation val="minMax"/>
        </c:scaling>
        <c:delete val="1"/>
        <c:axPos val="b"/>
        <c:numFmt formatCode="ge" sourceLinked="1"/>
        <c:majorTickMark val="none"/>
        <c:minorTickMark val="none"/>
        <c:tickLblPos val="none"/>
        <c:crossAx val="169956992"/>
        <c:crosses val="autoZero"/>
        <c:auto val="1"/>
        <c:lblOffset val="100"/>
        <c:baseTimeUnit val="years"/>
      </c:dateAx>
      <c:valAx>
        <c:axId val="16995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640.84</c:v>
                </c:pt>
                <c:pt idx="1">
                  <c:v>665.14</c:v>
                </c:pt>
                <c:pt idx="2">
                  <c:v>611.11</c:v>
                </c:pt>
                <c:pt idx="3">
                  <c:v>595.29999999999995</c:v>
                </c:pt>
                <c:pt idx="4">
                  <c:v>561.29999999999995</c:v>
                </c:pt>
              </c:numCache>
            </c:numRef>
          </c:val>
        </c:ser>
        <c:dLbls>
          <c:showLegendKey val="0"/>
          <c:showVal val="0"/>
          <c:showCatName val="0"/>
          <c:showSerName val="0"/>
          <c:showPercent val="0"/>
          <c:showBubbleSize val="0"/>
        </c:dLbls>
        <c:gapWidth val="150"/>
        <c:axId val="169958168"/>
        <c:axId val="1699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69958168"/>
        <c:axId val="169958560"/>
      </c:lineChart>
      <c:dateAx>
        <c:axId val="169958168"/>
        <c:scaling>
          <c:orientation val="minMax"/>
        </c:scaling>
        <c:delete val="1"/>
        <c:axPos val="b"/>
        <c:numFmt formatCode="ge" sourceLinked="1"/>
        <c:majorTickMark val="none"/>
        <c:minorTickMark val="none"/>
        <c:tickLblPos val="none"/>
        <c:crossAx val="169958560"/>
        <c:crosses val="autoZero"/>
        <c:auto val="1"/>
        <c:lblOffset val="100"/>
        <c:baseTimeUnit val="years"/>
      </c:dateAx>
      <c:valAx>
        <c:axId val="16995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5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105.82</c:v>
                </c:pt>
                <c:pt idx="1">
                  <c:v>100.35</c:v>
                </c:pt>
                <c:pt idx="2">
                  <c:v>105.2</c:v>
                </c:pt>
                <c:pt idx="3">
                  <c:v>108.17</c:v>
                </c:pt>
                <c:pt idx="4">
                  <c:v>114.37</c:v>
                </c:pt>
              </c:numCache>
            </c:numRef>
          </c:val>
        </c:ser>
        <c:dLbls>
          <c:showLegendKey val="0"/>
          <c:showVal val="0"/>
          <c:showCatName val="0"/>
          <c:showSerName val="0"/>
          <c:showPercent val="0"/>
          <c:showBubbleSize val="0"/>
        </c:dLbls>
        <c:gapWidth val="150"/>
        <c:axId val="169956208"/>
        <c:axId val="1699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69956208"/>
        <c:axId val="169954248"/>
      </c:lineChart>
      <c:dateAx>
        <c:axId val="169956208"/>
        <c:scaling>
          <c:orientation val="minMax"/>
        </c:scaling>
        <c:delete val="1"/>
        <c:axPos val="b"/>
        <c:numFmt formatCode="ge" sourceLinked="1"/>
        <c:majorTickMark val="none"/>
        <c:minorTickMark val="none"/>
        <c:tickLblPos val="none"/>
        <c:crossAx val="169954248"/>
        <c:crosses val="autoZero"/>
        <c:auto val="1"/>
        <c:lblOffset val="100"/>
        <c:baseTimeUnit val="years"/>
      </c:dateAx>
      <c:valAx>
        <c:axId val="1699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159.27000000000001</c:v>
                </c:pt>
                <c:pt idx="1">
                  <c:v>167.73</c:v>
                </c:pt>
                <c:pt idx="2">
                  <c:v>159.29</c:v>
                </c:pt>
                <c:pt idx="3">
                  <c:v>156.35</c:v>
                </c:pt>
                <c:pt idx="4">
                  <c:v>147.84</c:v>
                </c:pt>
              </c:numCache>
            </c:numRef>
          </c:val>
        </c:ser>
        <c:dLbls>
          <c:showLegendKey val="0"/>
          <c:showVal val="0"/>
          <c:showCatName val="0"/>
          <c:showSerName val="0"/>
          <c:showPercent val="0"/>
          <c:showBubbleSize val="0"/>
        </c:dLbls>
        <c:gapWidth val="150"/>
        <c:axId val="169953072"/>
        <c:axId val="23643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69953072"/>
        <c:axId val="236436432"/>
      </c:lineChart>
      <c:dateAx>
        <c:axId val="169953072"/>
        <c:scaling>
          <c:orientation val="minMax"/>
        </c:scaling>
        <c:delete val="1"/>
        <c:axPos val="b"/>
        <c:numFmt formatCode="ge" sourceLinked="1"/>
        <c:majorTickMark val="none"/>
        <c:minorTickMark val="none"/>
        <c:tickLblPos val="none"/>
        <c:crossAx val="236436432"/>
        <c:crosses val="autoZero"/>
        <c:auto val="1"/>
        <c:lblOffset val="100"/>
        <c:baseTimeUnit val="years"/>
      </c:dateAx>
      <c:valAx>
        <c:axId val="2364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I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野辺地町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14131</v>
      </c>
      <c r="AJ8" s="75"/>
      <c r="AK8" s="75"/>
      <c r="AL8" s="75"/>
      <c r="AM8" s="75"/>
      <c r="AN8" s="75"/>
      <c r="AO8" s="75"/>
      <c r="AP8" s="76"/>
      <c r="AQ8" s="57">
        <f>データ!R6</f>
        <v>81.680000000000007</v>
      </c>
      <c r="AR8" s="57"/>
      <c r="AS8" s="57"/>
      <c r="AT8" s="57"/>
      <c r="AU8" s="57"/>
      <c r="AV8" s="57"/>
      <c r="AW8" s="57"/>
      <c r="AX8" s="57"/>
      <c r="AY8" s="57">
        <f>データ!S6</f>
        <v>173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46.22</v>
      </c>
      <c r="K10" s="57"/>
      <c r="L10" s="57"/>
      <c r="M10" s="57"/>
      <c r="N10" s="57"/>
      <c r="O10" s="57"/>
      <c r="P10" s="57"/>
      <c r="Q10" s="57"/>
      <c r="R10" s="57">
        <f>データ!O6</f>
        <v>99.45</v>
      </c>
      <c r="S10" s="57"/>
      <c r="T10" s="57"/>
      <c r="U10" s="57"/>
      <c r="V10" s="57"/>
      <c r="W10" s="57"/>
      <c r="X10" s="57"/>
      <c r="Y10" s="57"/>
      <c r="Z10" s="65">
        <f>データ!P6</f>
        <v>3024</v>
      </c>
      <c r="AA10" s="65"/>
      <c r="AB10" s="65"/>
      <c r="AC10" s="65"/>
      <c r="AD10" s="65"/>
      <c r="AE10" s="65"/>
      <c r="AF10" s="65"/>
      <c r="AG10" s="65"/>
      <c r="AH10" s="2"/>
      <c r="AI10" s="65">
        <f>データ!T6</f>
        <v>14009</v>
      </c>
      <c r="AJ10" s="65"/>
      <c r="AK10" s="65"/>
      <c r="AL10" s="65"/>
      <c r="AM10" s="65"/>
      <c r="AN10" s="65"/>
      <c r="AO10" s="65"/>
      <c r="AP10" s="65"/>
      <c r="AQ10" s="57">
        <f>データ!U6</f>
        <v>24.16</v>
      </c>
      <c r="AR10" s="57"/>
      <c r="AS10" s="57"/>
      <c r="AT10" s="57"/>
      <c r="AU10" s="57"/>
      <c r="AV10" s="57"/>
      <c r="AW10" s="57"/>
      <c r="AX10" s="57"/>
      <c r="AY10" s="57">
        <f>データ!V6</f>
        <v>579.84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24015</v>
      </c>
      <c r="D6" s="31">
        <f t="shared" si="3"/>
        <v>46</v>
      </c>
      <c r="E6" s="31">
        <f t="shared" si="3"/>
        <v>1</v>
      </c>
      <c r="F6" s="31">
        <f t="shared" si="3"/>
        <v>0</v>
      </c>
      <c r="G6" s="31">
        <f t="shared" si="3"/>
        <v>1</v>
      </c>
      <c r="H6" s="31" t="str">
        <f t="shared" si="3"/>
        <v>青森県　野辺地町</v>
      </c>
      <c r="I6" s="31" t="str">
        <f t="shared" si="3"/>
        <v>法適用</v>
      </c>
      <c r="J6" s="31" t="str">
        <f t="shared" si="3"/>
        <v>水道事業</v>
      </c>
      <c r="K6" s="31" t="str">
        <f t="shared" si="3"/>
        <v>末端給水事業</v>
      </c>
      <c r="L6" s="31" t="str">
        <f t="shared" si="3"/>
        <v>A7</v>
      </c>
      <c r="M6" s="32" t="str">
        <f t="shared" si="3"/>
        <v>-</v>
      </c>
      <c r="N6" s="32">
        <f t="shared" si="3"/>
        <v>46.22</v>
      </c>
      <c r="O6" s="32">
        <f t="shared" si="3"/>
        <v>99.45</v>
      </c>
      <c r="P6" s="32">
        <f t="shared" si="3"/>
        <v>3024</v>
      </c>
      <c r="Q6" s="32">
        <f t="shared" si="3"/>
        <v>14131</v>
      </c>
      <c r="R6" s="32">
        <f t="shared" si="3"/>
        <v>81.680000000000007</v>
      </c>
      <c r="S6" s="32">
        <f t="shared" si="3"/>
        <v>173</v>
      </c>
      <c r="T6" s="32">
        <f t="shared" si="3"/>
        <v>14009</v>
      </c>
      <c r="U6" s="32">
        <f t="shared" si="3"/>
        <v>24.16</v>
      </c>
      <c r="V6" s="32">
        <f t="shared" si="3"/>
        <v>579.84</v>
      </c>
      <c r="W6" s="33">
        <f>IF(W7="",NA(),W7)</f>
        <v>107.63</v>
      </c>
      <c r="X6" s="33">
        <f t="shared" ref="X6:AF6" si="4">IF(X7="",NA(),X7)</f>
        <v>102.79</v>
      </c>
      <c r="Y6" s="33">
        <f t="shared" si="4"/>
        <v>107.71</v>
      </c>
      <c r="Z6" s="33">
        <f t="shared" si="4"/>
        <v>110.41</v>
      </c>
      <c r="AA6" s="33">
        <f t="shared" si="4"/>
        <v>115.92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38301.01</v>
      </c>
      <c r="AT6" s="33">
        <f t="shared" ref="AT6:BB6" si="6">IF(AT7="",NA(),AT7)</f>
        <v>6062.37</v>
      </c>
      <c r="AU6" s="33">
        <f t="shared" si="6"/>
        <v>9548.06</v>
      </c>
      <c r="AV6" s="33">
        <f t="shared" si="6"/>
        <v>21437.68</v>
      </c>
      <c r="AW6" s="33">
        <f t="shared" si="6"/>
        <v>2000.56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640.84</v>
      </c>
      <c r="BE6" s="33">
        <f t="shared" ref="BE6:BM6" si="7">IF(BE7="",NA(),BE7)</f>
        <v>665.14</v>
      </c>
      <c r="BF6" s="33">
        <f t="shared" si="7"/>
        <v>611.11</v>
      </c>
      <c r="BG6" s="33">
        <f t="shared" si="7"/>
        <v>595.29999999999995</v>
      </c>
      <c r="BH6" s="33">
        <f t="shared" si="7"/>
        <v>561.29999999999995</v>
      </c>
      <c r="BI6" s="33">
        <f t="shared" si="7"/>
        <v>462.52</v>
      </c>
      <c r="BJ6" s="33">
        <f t="shared" si="7"/>
        <v>474.06</v>
      </c>
      <c r="BK6" s="33">
        <f t="shared" si="7"/>
        <v>458</v>
      </c>
      <c r="BL6" s="33">
        <f t="shared" si="7"/>
        <v>443.13</v>
      </c>
      <c r="BM6" s="33">
        <f t="shared" si="7"/>
        <v>442.54</v>
      </c>
      <c r="BN6" s="32" t="str">
        <f>IF(BN7="","",IF(BN7="-","【-】","【"&amp;SUBSTITUTE(TEXT(BN7,"#,##0.00"),"-","△")&amp;"】"))</f>
        <v>【283.72】</v>
      </c>
      <c r="BO6" s="33">
        <f>IF(BO7="",NA(),BO7)</f>
        <v>105.82</v>
      </c>
      <c r="BP6" s="33">
        <f t="shared" ref="BP6:BX6" si="8">IF(BP7="",NA(),BP7)</f>
        <v>100.35</v>
      </c>
      <c r="BQ6" s="33">
        <f t="shared" si="8"/>
        <v>105.2</v>
      </c>
      <c r="BR6" s="33">
        <f t="shared" si="8"/>
        <v>108.17</v>
      </c>
      <c r="BS6" s="33">
        <f t="shared" si="8"/>
        <v>114.37</v>
      </c>
      <c r="BT6" s="33">
        <f t="shared" si="8"/>
        <v>99.71</v>
      </c>
      <c r="BU6" s="33">
        <f t="shared" si="8"/>
        <v>96.62</v>
      </c>
      <c r="BV6" s="33">
        <f t="shared" si="8"/>
        <v>96.27</v>
      </c>
      <c r="BW6" s="33">
        <f t="shared" si="8"/>
        <v>95.4</v>
      </c>
      <c r="BX6" s="33">
        <f t="shared" si="8"/>
        <v>98.6</v>
      </c>
      <c r="BY6" s="32" t="str">
        <f>IF(BY7="","",IF(BY7="-","【-】","【"&amp;SUBSTITUTE(TEXT(BY7,"#,##0.00"),"-","△")&amp;"】"))</f>
        <v>【104.60】</v>
      </c>
      <c r="BZ6" s="33">
        <f>IF(BZ7="",NA(),BZ7)</f>
        <v>159.27000000000001</v>
      </c>
      <c r="CA6" s="33">
        <f t="shared" ref="CA6:CI6" si="9">IF(CA7="",NA(),CA7)</f>
        <v>167.73</v>
      </c>
      <c r="CB6" s="33">
        <f t="shared" si="9"/>
        <v>159.29</v>
      </c>
      <c r="CC6" s="33">
        <f t="shared" si="9"/>
        <v>156.35</v>
      </c>
      <c r="CD6" s="33">
        <f t="shared" si="9"/>
        <v>147.84</v>
      </c>
      <c r="CE6" s="33">
        <f t="shared" si="9"/>
        <v>176.84</v>
      </c>
      <c r="CF6" s="33">
        <f t="shared" si="9"/>
        <v>184.53</v>
      </c>
      <c r="CG6" s="33">
        <f t="shared" si="9"/>
        <v>186.94</v>
      </c>
      <c r="CH6" s="33">
        <f t="shared" si="9"/>
        <v>186.15</v>
      </c>
      <c r="CI6" s="33">
        <f t="shared" si="9"/>
        <v>181.67</v>
      </c>
      <c r="CJ6" s="32" t="str">
        <f>IF(CJ7="","",IF(CJ7="-","【-】","【"&amp;SUBSTITUTE(TEXT(CJ7,"#,##0.00"),"-","△")&amp;"】"))</f>
        <v>【164.21】</v>
      </c>
      <c r="CK6" s="33">
        <f>IF(CK7="",NA(),CK7)</f>
        <v>51.63</v>
      </c>
      <c r="CL6" s="33">
        <f t="shared" ref="CL6:CT6" si="10">IF(CL7="",NA(),CL7)</f>
        <v>49.26</v>
      </c>
      <c r="CM6" s="33">
        <f t="shared" si="10"/>
        <v>51.8</v>
      </c>
      <c r="CN6" s="33">
        <f t="shared" si="10"/>
        <v>51.77</v>
      </c>
      <c r="CO6" s="33">
        <f t="shared" si="10"/>
        <v>47.79</v>
      </c>
      <c r="CP6" s="33">
        <f t="shared" si="10"/>
        <v>53.5</v>
      </c>
      <c r="CQ6" s="33">
        <f t="shared" si="10"/>
        <v>52.9</v>
      </c>
      <c r="CR6" s="33">
        <f t="shared" si="10"/>
        <v>54.51</v>
      </c>
      <c r="CS6" s="33">
        <f t="shared" si="10"/>
        <v>54.47</v>
      </c>
      <c r="CT6" s="33">
        <f t="shared" si="10"/>
        <v>53.61</v>
      </c>
      <c r="CU6" s="32" t="str">
        <f>IF(CU7="","",IF(CU7="-","【-】","【"&amp;SUBSTITUTE(TEXT(CU7,"#,##0.00"),"-","△")&amp;"】"))</f>
        <v>【59.80】</v>
      </c>
      <c r="CV6" s="33">
        <f>IF(CV7="",NA(),CV7)</f>
        <v>71.540000000000006</v>
      </c>
      <c r="CW6" s="33">
        <f t="shared" ref="CW6:DE6" si="11">IF(CW7="",NA(),CW7)</f>
        <v>69.19</v>
      </c>
      <c r="CX6" s="33">
        <f t="shared" si="11"/>
        <v>68.599999999999994</v>
      </c>
      <c r="CY6" s="33">
        <f t="shared" si="11"/>
        <v>66.319999999999993</v>
      </c>
      <c r="CZ6" s="33">
        <f t="shared" si="11"/>
        <v>71.17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45.94</v>
      </c>
      <c r="DH6" s="33">
        <f t="shared" ref="DH6:DP6" si="12">IF(DH7="",NA(),DH7)</f>
        <v>47.47</v>
      </c>
      <c r="DI6" s="33">
        <f t="shared" si="12"/>
        <v>48.83</v>
      </c>
      <c r="DJ6" s="33">
        <f t="shared" si="12"/>
        <v>50.16</v>
      </c>
      <c r="DK6" s="33">
        <f t="shared" si="12"/>
        <v>51.9</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5.35</v>
      </c>
      <c r="DS6" s="33">
        <f t="shared" ref="DS6:EA6" si="13">IF(DS7="",NA(),DS7)</f>
        <v>6.17</v>
      </c>
      <c r="DT6" s="33">
        <f t="shared" si="13"/>
        <v>6.79</v>
      </c>
      <c r="DU6" s="33">
        <f t="shared" si="13"/>
        <v>9.2899999999999991</v>
      </c>
      <c r="DV6" s="33">
        <f t="shared" si="13"/>
        <v>13.05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0.77</v>
      </c>
      <c r="ED6" s="33">
        <f t="shared" ref="ED6:EL6" si="14">IF(ED7="",NA(),ED7)</f>
        <v>0.9</v>
      </c>
      <c r="EE6" s="33">
        <f t="shared" si="14"/>
        <v>0.71</v>
      </c>
      <c r="EF6" s="33">
        <f t="shared" si="14"/>
        <v>0.7</v>
      </c>
      <c r="EG6" s="33">
        <f t="shared" si="14"/>
        <v>0.04</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24015</v>
      </c>
      <c r="D7" s="35">
        <v>46</v>
      </c>
      <c r="E7" s="35">
        <v>1</v>
      </c>
      <c r="F7" s="35">
        <v>0</v>
      </c>
      <c r="G7" s="35">
        <v>1</v>
      </c>
      <c r="H7" s="35" t="s">
        <v>93</v>
      </c>
      <c r="I7" s="35" t="s">
        <v>94</v>
      </c>
      <c r="J7" s="35" t="s">
        <v>95</v>
      </c>
      <c r="K7" s="35" t="s">
        <v>96</v>
      </c>
      <c r="L7" s="35" t="s">
        <v>97</v>
      </c>
      <c r="M7" s="36" t="s">
        <v>98</v>
      </c>
      <c r="N7" s="36">
        <v>46.22</v>
      </c>
      <c r="O7" s="36">
        <v>99.45</v>
      </c>
      <c r="P7" s="36">
        <v>3024</v>
      </c>
      <c r="Q7" s="36">
        <v>14131</v>
      </c>
      <c r="R7" s="36">
        <v>81.680000000000007</v>
      </c>
      <c r="S7" s="36">
        <v>173</v>
      </c>
      <c r="T7" s="36">
        <v>14009</v>
      </c>
      <c r="U7" s="36">
        <v>24.16</v>
      </c>
      <c r="V7" s="36">
        <v>579.84</v>
      </c>
      <c r="W7" s="36">
        <v>107.63</v>
      </c>
      <c r="X7" s="36">
        <v>102.79</v>
      </c>
      <c r="Y7" s="36">
        <v>107.71</v>
      </c>
      <c r="Z7" s="36">
        <v>110.41</v>
      </c>
      <c r="AA7" s="36">
        <v>115.92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38301.01</v>
      </c>
      <c r="AT7" s="36">
        <v>6062.37</v>
      </c>
      <c r="AU7" s="36">
        <v>9548.06</v>
      </c>
      <c r="AV7" s="36">
        <v>21437.68</v>
      </c>
      <c r="AW7" s="36">
        <v>2000.56</v>
      </c>
      <c r="AX7" s="36">
        <v>1149.75</v>
      </c>
      <c r="AY7" s="36">
        <v>1128.25</v>
      </c>
      <c r="AZ7" s="36">
        <v>1159.4100000000001</v>
      </c>
      <c r="BA7" s="36">
        <v>1081.23</v>
      </c>
      <c r="BB7" s="36">
        <v>406.37</v>
      </c>
      <c r="BC7" s="36">
        <v>264.16000000000003</v>
      </c>
      <c r="BD7" s="36">
        <v>640.84</v>
      </c>
      <c r="BE7" s="36">
        <v>665.14</v>
      </c>
      <c r="BF7" s="36">
        <v>611.11</v>
      </c>
      <c r="BG7" s="36">
        <v>595.29999999999995</v>
      </c>
      <c r="BH7" s="36">
        <v>561.29999999999995</v>
      </c>
      <c r="BI7" s="36">
        <v>462.52</v>
      </c>
      <c r="BJ7" s="36">
        <v>474.06</v>
      </c>
      <c r="BK7" s="36">
        <v>458</v>
      </c>
      <c r="BL7" s="36">
        <v>443.13</v>
      </c>
      <c r="BM7" s="36">
        <v>442.54</v>
      </c>
      <c r="BN7" s="36">
        <v>283.72000000000003</v>
      </c>
      <c r="BO7" s="36">
        <v>105.82</v>
      </c>
      <c r="BP7" s="36">
        <v>100.35</v>
      </c>
      <c r="BQ7" s="36">
        <v>105.2</v>
      </c>
      <c r="BR7" s="36">
        <v>108.17</v>
      </c>
      <c r="BS7" s="36">
        <v>114.37</v>
      </c>
      <c r="BT7" s="36">
        <v>99.71</v>
      </c>
      <c r="BU7" s="36">
        <v>96.62</v>
      </c>
      <c r="BV7" s="36">
        <v>96.27</v>
      </c>
      <c r="BW7" s="36">
        <v>95.4</v>
      </c>
      <c r="BX7" s="36">
        <v>98.6</v>
      </c>
      <c r="BY7" s="36">
        <v>104.6</v>
      </c>
      <c r="BZ7" s="36">
        <v>159.27000000000001</v>
      </c>
      <c r="CA7" s="36">
        <v>167.73</v>
      </c>
      <c r="CB7" s="36">
        <v>159.29</v>
      </c>
      <c r="CC7" s="36">
        <v>156.35</v>
      </c>
      <c r="CD7" s="36">
        <v>147.84</v>
      </c>
      <c r="CE7" s="36">
        <v>176.84</v>
      </c>
      <c r="CF7" s="36">
        <v>184.53</v>
      </c>
      <c r="CG7" s="36">
        <v>186.94</v>
      </c>
      <c r="CH7" s="36">
        <v>186.15</v>
      </c>
      <c r="CI7" s="36">
        <v>181.67</v>
      </c>
      <c r="CJ7" s="36">
        <v>164.21</v>
      </c>
      <c r="CK7" s="36">
        <v>51.63</v>
      </c>
      <c r="CL7" s="36">
        <v>49.26</v>
      </c>
      <c r="CM7" s="36">
        <v>51.8</v>
      </c>
      <c r="CN7" s="36">
        <v>51.77</v>
      </c>
      <c r="CO7" s="36">
        <v>47.79</v>
      </c>
      <c r="CP7" s="36">
        <v>53.5</v>
      </c>
      <c r="CQ7" s="36">
        <v>52.9</v>
      </c>
      <c r="CR7" s="36">
        <v>54.51</v>
      </c>
      <c r="CS7" s="36">
        <v>54.47</v>
      </c>
      <c r="CT7" s="36">
        <v>53.61</v>
      </c>
      <c r="CU7" s="36">
        <v>59.8</v>
      </c>
      <c r="CV7" s="36">
        <v>71.540000000000006</v>
      </c>
      <c r="CW7" s="36">
        <v>69.19</v>
      </c>
      <c r="CX7" s="36">
        <v>68.599999999999994</v>
      </c>
      <c r="CY7" s="36">
        <v>66.319999999999993</v>
      </c>
      <c r="CZ7" s="36">
        <v>71.17</v>
      </c>
      <c r="DA7" s="36">
        <v>82.8</v>
      </c>
      <c r="DB7" s="36">
        <v>81.63</v>
      </c>
      <c r="DC7" s="36">
        <v>81.790000000000006</v>
      </c>
      <c r="DD7" s="36">
        <v>81.459999999999994</v>
      </c>
      <c r="DE7" s="36">
        <v>81.31</v>
      </c>
      <c r="DF7" s="36">
        <v>89.78</v>
      </c>
      <c r="DG7" s="36">
        <v>45.94</v>
      </c>
      <c r="DH7" s="36">
        <v>47.47</v>
      </c>
      <c r="DI7" s="36">
        <v>48.83</v>
      </c>
      <c r="DJ7" s="36">
        <v>50.16</v>
      </c>
      <c r="DK7" s="36">
        <v>51.9</v>
      </c>
      <c r="DL7" s="36">
        <v>35.71</v>
      </c>
      <c r="DM7" s="36">
        <v>37.25</v>
      </c>
      <c r="DN7" s="36">
        <v>37.799999999999997</v>
      </c>
      <c r="DO7" s="36">
        <v>38.520000000000003</v>
      </c>
      <c r="DP7" s="36">
        <v>46.67</v>
      </c>
      <c r="DQ7" s="36">
        <v>46.31</v>
      </c>
      <c r="DR7" s="36">
        <v>5.35</v>
      </c>
      <c r="DS7" s="36">
        <v>6.17</v>
      </c>
      <c r="DT7" s="36">
        <v>6.79</v>
      </c>
      <c r="DU7" s="36">
        <v>9.2899999999999991</v>
      </c>
      <c r="DV7" s="36">
        <v>13.05</v>
      </c>
      <c r="DW7" s="36">
        <v>6.62</v>
      </c>
      <c r="DX7" s="36">
        <v>7.9</v>
      </c>
      <c r="DY7" s="36">
        <v>8.2200000000000006</v>
      </c>
      <c r="DZ7" s="36">
        <v>9.43</v>
      </c>
      <c r="EA7" s="36">
        <v>10.029999999999999</v>
      </c>
      <c r="EB7" s="36">
        <v>12.42</v>
      </c>
      <c r="EC7" s="36">
        <v>0.77</v>
      </c>
      <c r="ED7" s="36">
        <v>0.9</v>
      </c>
      <c r="EE7" s="36">
        <v>0.71</v>
      </c>
      <c r="EF7" s="36">
        <v>0.7</v>
      </c>
      <c r="EG7" s="36">
        <v>0.04</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2016-02-18T02:45:06Z</cp:lastPrinted>
  <dcterms:created xsi:type="dcterms:W3CDTF">2016-01-18T04:39:15Z</dcterms:created>
  <dcterms:modified xsi:type="dcterms:W3CDTF">2016-02-18T02:45:10Z</dcterms:modified>
  <cp:category/>
</cp:coreProperties>
</file>