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<sst xmlns="http://schemas.openxmlformats.org/spreadsheetml/2006/main" count="217" uniqueCount="107">
  <si>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</si>
  <si>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</si>
  <si>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</si>
  <si>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</si>
  <si>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</si>
  <si>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</si>
  <si>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</si>
  <si>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</si>
  <si>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</si>
  <si>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</si>
  <si>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</si>
  <si>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</si>
  <si>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</si>
  <si>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</si>
  <si>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</si>
  <si>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</si>
  <si>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</si>
  <si>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</si>
  <si>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</si>
  <si>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</si>
  <si>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</si>
  <si>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</si>
  <si>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</si>
  <si>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</si>
  <si>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</si>
  <si>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</si>
  <si>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</si>
  <si>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</si>
  <si>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</si>
  <si>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</si>
  <si>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</si>
  <si>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</si>
  <si>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</si>
  <si>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</si>
  <si>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</si>
  <si>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</si>
  <si>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</si>
  <si>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</si>
  <si>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</si>
  <si>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</si>
  <si>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</si>
  <si>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</si>
  <si>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</si>
  <si>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</si>
  <si>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</si>
  <si>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</si>
  <si>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</si>
  <si>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</si>
  <si>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</si>
  <si>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</si>
  <si>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</si>
  <si>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</si>
  <si>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</si>
  <si>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</si>
  <si>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</si>
  <si>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</si>
  <si>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</si>
  <si>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</si>
  <si>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</si>
  <si>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</si>
  <si>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</si>
  <si>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</si>
  <si>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</si>
  <si>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</si>
  <si>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</si>
  <si>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</si>
  <si>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</si>
  <si>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</si>
  <si>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</si>
  <si>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</si>
  <si>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</si>
  <si>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</si>
  <si>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</si>
  <si>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</si>
  <si>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</si>
  <si>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</si>
  <si>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</si>
  <si>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</si>
  <si>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</si>
  <si>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</si>
  <si>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</si>
  <si>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</si>
  <si>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</si>
  <si>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</si>
  <si>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</si>
  <si>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</si>
  <si>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</si>
  <si>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</si>
  <si>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</si>
  <si>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</si>
  <si>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</si>
  <si>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</si>
  <si>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</si>
  <si>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鶴田町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</si>
  <si>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</si>
  <si>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</si>
  <si>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</si>
  <si>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</si>
  <si>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</si>
  <si>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</si>
  <si>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</si>
  <si>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</si>
  <si>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</si>
  <si>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</si>
  <si>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累積欠損金がなく、経常収支比率及び料金回収率も全国平均、類似団体平均と概ね同水準となっており健全な経営状況と言えます。企業債残高対給水収益比率は全国平均、類似団体平均を上回っています。これは、配水池更新工事のための起債により残高が増加したものであり、流動比率は１００％を超えているので適正である。給水原価は全国平均、類似団体平均を若干上回ってはいるものの、施設利用率、有収率ともに高い水準にあり、料金回収率も１００％を超えていることから、設備投資、それに係る財源の調達が適正に行われている。</t>
    <rPh sb="0" eb="2">
      <t>ルイセキ</t>
    </rPh>
    <rPh sb="2" eb="5">
      <t>ケッソンキン</t>
    </rPh>
    <rPh sb="9" eb="11">
      <t>ケイジョウ</t>
    </rPh>
    <rPh sb="11" eb="13">
      <t>シュウシ</t>
    </rPh>
    <rPh sb="13" eb="15">
      <t>ヒリツ</t>
    </rPh>
    <rPh sb="15" eb="16">
      <t>オヨ</t>
    </rPh>
    <rPh sb="17" eb="19">
      <t>リョウキン</t>
    </rPh>
    <rPh sb="19" eb="21">
      <t>カイシュウ</t>
    </rPh>
    <rPh sb="21" eb="22">
      <t>リツ</t>
    </rPh>
    <rPh sb="23" eb="25">
      <t>ゼンコク</t>
    </rPh>
    <rPh sb="25" eb="27">
      <t>ヘイキン</t>
    </rPh>
    <rPh sb="28" eb="30">
      <t>ルイジ</t>
    </rPh>
    <rPh sb="30" eb="32">
      <t>ダンタイ</t>
    </rPh>
    <rPh sb="32" eb="34">
      <t>ヘイキン</t>
    </rPh>
    <rPh sb="35" eb="36">
      <t>オオム</t>
    </rPh>
    <rPh sb="37" eb="40">
      <t>ドウスイジュン</t>
    </rPh>
    <rPh sb="46" eb="48">
      <t>ケンゼン</t>
    </rPh>
    <rPh sb="49" eb="51">
      <t>ケイエイ</t>
    </rPh>
    <rPh sb="51" eb="53">
      <t>ジョウキョウ</t>
    </rPh>
    <rPh sb="54" eb="55">
      <t>イ</t>
    </rPh>
    <rPh sb="59" eb="62">
      <t>キギョウサイ</t>
    </rPh>
    <rPh sb="62" eb="64">
      <t>ザンダカ</t>
    </rPh>
    <rPh sb="64" eb="65">
      <t>タイ</t>
    </rPh>
    <rPh sb="65" eb="67">
      <t>キュウスイ</t>
    </rPh>
    <rPh sb="67" eb="69">
      <t>シュウエキ</t>
    </rPh>
    <rPh sb="69" eb="71">
      <t>ヒリツ</t>
    </rPh>
    <rPh sb="72" eb="74">
      <t>ゼンコク</t>
    </rPh>
    <rPh sb="74" eb="76">
      <t>ヘイキン</t>
    </rPh>
    <rPh sb="77" eb="79">
      <t>ルイジ</t>
    </rPh>
    <rPh sb="79" eb="81">
      <t>ダンタイ</t>
    </rPh>
    <rPh sb="81" eb="83">
      <t>ヘイキン</t>
    </rPh>
    <rPh sb="84" eb="86">
      <t>ウワマワ</t>
    </rPh>
    <rPh sb="96" eb="99">
      <t>ハイスイチ</t>
    </rPh>
    <rPh sb="99" eb="101">
      <t>コウシン</t>
    </rPh>
    <rPh sb="101" eb="103">
      <t>コウジ</t>
    </rPh>
    <rPh sb="107" eb="109">
      <t>キサイ</t>
    </rPh>
    <rPh sb="112" eb="114">
      <t>ザンダカ</t>
    </rPh>
    <rPh sb="115" eb="117">
      <t>ゾウカ</t>
    </rPh>
    <rPh sb="125" eb="127">
      <t>リュウドウ</t>
    </rPh>
    <rPh sb="127" eb="129">
      <t>ヒリツ</t>
    </rPh>
    <rPh sb="135" eb="136">
      <t>コ</t>
    </rPh>
    <rPh sb="142" eb="144">
      <t>テキセイ</t>
    </rPh>
    <rPh sb="148" eb="152">
      <t>キュウスイゲンカ</t>
    </rPh>
    <rPh sb="153" eb="155">
      <t>ゼンコク</t>
    </rPh>
    <rPh sb="155" eb="157">
      <t>ヘイキン</t>
    </rPh>
    <rPh sb="158" eb="160">
      <t>ルイジ</t>
    </rPh>
    <rPh sb="160" eb="162">
      <t>ダンタイ</t>
    </rPh>
    <rPh sb="162" eb="164">
      <t>ヘイキン</t>
    </rPh>
    <rPh sb="165" eb="167">
      <t>ジャッカン</t>
    </rPh>
    <rPh sb="167" eb="169">
      <t>ウワマワ</t>
    </rPh>
    <rPh sb="178" eb="180">
      <t>シセツ</t>
    </rPh>
    <rPh sb="180" eb="183">
      <t>リヨウリツ</t>
    </rPh>
    <rPh sb="184" eb="186">
      <t>ユウシュウ</t>
    </rPh>
    <rPh sb="186" eb="187">
      <t>リツ</t>
    </rPh>
    <rPh sb="190" eb="191">
      <t>タカ</t>
    </rPh>
    <rPh sb="192" eb="194">
      <t>スイジュン</t>
    </rPh>
    <rPh sb="198" eb="200">
      <t>リョウキン</t>
    </rPh>
    <rPh sb="200" eb="202">
      <t>カイシュウ</t>
    </rPh>
    <rPh sb="202" eb="203">
      <t>リツ</t>
    </rPh>
    <rPh sb="209" eb="210">
      <t>コ</t>
    </rPh>
    <rPh sb="219" eb="221">
      <t>セツビ</t>
    </rPh>
    <rPh sb="221" eb="223">
      <t>トウシ</t>
    </rPh>
    <rPh sb="227" eb="228">
      <t>カカ</t>
    </rPh>
    <rPh sb="229" eb="231">
      <t>ザイゲン</t>
    </rPh>
    <rPh sb="232" eb="234">
      <t>チョウタツ</t>
    </rPh>
    <rPh sb="235" eb="237">
      <t>テキセイ</t>
    </rPh>
    <rPh sb="238" eb="239">
      <t>オコナ</t>
    </rPh>
    <phoneticPr fontId="4"/>
  </si>
  <si>
    <t>有形固定資産減価償却率は、全国平均、類似団体平均を上回っているが、管路経年化率が０％で管路更新率も全国平均、類似団体平均より高い水準であるので、管路更新が適正に行われている。</t>
    <rPh sb="0" eb="2">
      <t>ユウケイ</t>
    </rPh>
    <rPh sb="2" eb="6">
      <t>コテイシサン</t>
    </rPh>
    <rPh sb="6" eb="8">
      <t>ゲンカ</t>
    </rPh>
    <rPh sb="8" eb="11">
      <t>ショウキャクリツ</t>
    </rPh>
    <rPh sb="13" eb="15">
      <t>ゼンコク</t>
    </rPh>
    <rPh sb="15" eb="17">
      <t>ヘイキン</t>
    </rPh>
    <rPh sb="18" eb="20">
      <t>ルイジ</t>
    </rPh>
    <rPh sb="20" eb="22">
      <t>ダンタイ</t>
    </rPh>
    <rPh sb="22" eb="24">
      <t>ヘイキン</t>
    </rPh>
    <rPh sb="25" eb="27">
      <t>ウワマワ</t>
    </rPh>
    <rPh sb="33" eb="35">
      <t>カンロ</t>
    </rPh>
    <rPh sb="35" eb="37">
      <t>ケイネン</t>
    </rPh>
    <rPh sb="37" eb="38">
      <t>カ</t>
    </rPh>
    <rPh sb="38" eb="39">
      <t>リツ</t>
    </rPh>
    <rPh sb="43" eb="45">
      <t>カンロ</t>
    </rPh>
    <rPh sb="45" eb="47">
      <t>コウシン</t>
    </rPh>
    <rPh sb="47" eb="48">
      <t>リツ</t>
    </rPh>
    <rPh sb="49" eb="51">
      <t>ゼンコク</t>
    </rPh>
    <rPh sb="51" eb="53">
      <t>ヘイキン</t>
    </rPh>
    <rPh sb="54" eb="56">
      <t>ルイジ</t>
    </rPh>
    <rPh sb="56" eb="58">
      <t>ダンタイ</t>
    </rPh>
    <rPh sb="58" eb="60">
      <t>ヘイキン</t>
    </rPh>
    <rPh sb="62" eb="63">
      <t>タカ</t>
    </rPh>
    <rPh sb="64" eb="66">
      <t>スイジュン</t>
    </rPh>
    <rPh sb="72" eb="74">
      <t>カンロ</t>
    </rPh>
    <rPh sb="74" eb="76">
      <t>コウシン</t>
    </rPh>
    <rPh sb="77" eb="79">
      <t>テキセイ</t>
    </rPh>
    <rPh sb="80" eb="81">
      <t>オコナ</t>
    </rPh>
    <phoneticPr fontId="4"/>
  </si>
  <si>
    <t>当町において、現時点では経営の健全性・効率性及び老朽化の状況については概ね良好と判断していますが、給水収益が減少する中で、厳しい財政状況が予想されることから、各指標の傾向をみる中で十分に分析し対策を講じる必要があります。また、今後の人口や水需要の動向に注意しながら老朽施設の計画的な更新や料金の見直しを行い、効率的で健全な経営に努めていく必要がある。</t>
    <rPh sb="0" eb="2">
      <t>トウチョウ</t>
    </rPh>
    <rPh sb="7" eb="10">
      <t>ゲンジテン</t>
    </rPh>
    <rPh sb="12" eb="14">
      <t>ケイエイ</t>
    </rPh>
    <rPh sb="15" eb="18">
      <t>ケンゼンセイ</t>
    </rPh>
    <rPh sb="19" eb="22">
      <t>コウリツセイ</t>
    </rPh>
    <rPh sb="22" eb="23">
      <t>オヨ</t>
    </rPh>
    <rPh sb="24" eb="27">
      <t>ロウキュウカ</t>
    </rPh>
    <rPh sb="28" eb="30">
      <t>ジョウキョウ</t>
    </rPh>
    <rPh sb="35" eb="36">
      <t>オオム</t>
    </rPh>
    <rPh sb="37" eb="39">
      <t>リョウコウ</t>
    </rPh>
    <rPh sb="40" eb="42">
      <t>ハンダン</t>
    </rPh>
    <rPh sb="49" eb="51">
      <t>キュウスイ</t>
    </rPh>
    <rPh sb="51" eb="53">
      <t>シュウエキ</t>
    </rPh>
    <rPh sb="54" eb="56">
      <t>ゲンショウ</t>
    </rPh>
    <rPh sb="58" eb="59">
      <t>ナカ</t>
    </rPh>
    <rPh sb="61" eb="62">
      <t>キビ</t>
    </rPh>
    <rPh sb="64" eb="66">
      <t>ザイセイ</t>
    </rPh>
    <rPh sb="66" eb="68">
      <t>ジョウキョウ</t>
    </rPh>
    <rPh sb="69" eb="71">
      <t>ヨソウ</t>
    </rPh>
    <rPh sb="79" eb="82">
      <t>カクシヒョウ</t>
    </rPh>
    <rPh sb="83" eb="85">
      <t>ケイコウ</t>
    </rPh>
    <rPh sb="88" eb="89">
      <t>ナカ</t>
    </rPh>
    <rPh sb="90" eb="92">
      <t>ジュウブン</t>
    </rPh>
    <rPh sb="93" eb="95">
      <t>ブンセキ</t>
    </rPh>
    <rPh sb="96" eb="98">
      <t>タイサク</t>
    </rPh>
    <rPh sb="99" eb="100">
      <t>コウ</t>
    </rPh>
    <rPh sb="102" eb="104">
      <t>ヒツヨウ</t>
    </rPh>
    <rPh sb="113" eb="115">
      <t>コンゴ</t>
    </rPh>
    <rPh sb="116" eb="118">
      <t>ジンコウ</t>
    </rPh>
    <rPh sb="119" eb="120">
      <t>ミズ</t>
    </rPh>
    <rPh sb="120" eb="122">
      <t>ジュヨウ</t>
    </rPh>
    <rPh sb="123" eb="125">
      <t>ドウコウ</t>
    </rPh>
    <rPh sb="126" eb="128">
      <t>チュウイ</t>
    </rPh>
    <rPh sb="132" eb="134">
      <t>ロウキュウ</t>
    </rPh>
    <rPh sb="134" eb="136">
      <t>シセツ</t>
    </rPh>
    <rPh sb="137" eb="140">
      <t>ケイカクテキ</t>
    </rPh>
    <rPh sb="141" eb="143">
      <t>コウシン</t>
    </rPh>
    <rPh sb="144" eb="146">
      <t>リョウキン</t>
    </rPh>
    <rPh sb="147" eb="149">
      <t>ミナオ</t>
    </rPh>
    <rPh sb="151" eb="152">
      <t>オコナ</t>
    </rPh>
    <rPh sb="154" eb="157">
      <t>コウリツテキ</t>
    </rPh>
    <rPh sb="158" eb="160">
      <t>ケンゼン</t>
    </rPh>
    <rPh sb="161" eb="163">
      <t>ケイエイ</t>
    </rPh>
    <rPh sb="164" eb="165">
      <t>ツト</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</si>
</sst>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2.1</c:v>
                </c:pt>
                <c:pt idx="1">
                  <c:v>2.09</c:v>
                </c:pt>
                <c:pt idx="2">
                  <c:v>0.35</c:v>
                </c:pt>
                <c:pt idx="3">
                  <c:v>3.66</c:v>
                </c:pt>
                <c:pt idx="4">
                  <c:v>1.59</c:v>
                </c:pt>
              </c:numCache>
            </c:numRef>
          </c:val>
        </c:ser>
        <c:dLbls>
          <c:showLegendKey val="0"/>
          <c:showVal val="0"/>
          <c:showCatName val="0"/>
          <c:showSerName val="0"/>
          <c:showPercent val="0"/>
          <c:showBubbleSize val="0"/>
        </c:dLbls>
        <c:gapWidth val="150"/>
        <c:axId val="39818368"/>
        <c:axId val="398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39818368"/>
        <c:axId val="39820288"/>
      </c:lineChart>
      <c:dateAx>
        <c:axId val="39818368"/>
        <c:scaling>
          <c:orientation val="minMax"/>
        </c:scaling>
        <c:delete val="1"/>
        <c:axPos val="b"/>
        <c:numFmt formatCode="ge" sourceLinked="1"/>
        <c:majorTickMark val="none"/>
        <c:minorTickMark val="none"/>
        <c:tickLblPos val="none"/>
        <c:crossAx val="39820288"/>
        <c:crosses val="autoZero"/>
        <c:auto val="1"/>
        <c:lblOffset val="100"/>
        <c:baseTimeUnit val="years"/>
      </c:dateAx>
      <c:valAx>
        <c:axId val="398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68.7</c:v>
                </c:pt>
                <c:pt idx="1">
                  <c:v>68.77</c:v>
                </c:pt>
                <c:pt idx="2">
                  <c:v>70.040000000000006</c:v>
                </c:pt>
                <c:pt idx="3">
                  <c:v>68.290000000000006</c:v>
                </c:pt>
                <c:pt idx="4">
                  <c:v>69.25</c:v>
                </c:pt>
              </c:numCache>
            </c:numRef>
          </c:val>
        </c:ser>
        <c:dLbls>
          <c:showLegendKey val="0"/>
          <c:showVal val="0"/>
          <c:showCatName val="0"/>
          <c:showSerName val="0"/>
          <c:showPercent val="0"/>
          <c:showBubbleSize val="0"/>
        </c:dLbls>
        <c:gapWidth val="150"/>
        <c:axId val="97708672"/>
        <c:axId val="1040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7708672"/>
        <c:axId val="104014592"/>
      </c:lineChart>
      <c:dateAx>
        <c:axId val="97708672"/>
        <c:scaling>
          <c:orientation val="minMax"/>
        </c:scaling>
        <c:delete val="1"/>
        <c:axPos val="b"/>
        <c:numFmt formatCode="ge" sourceLinked="1"/>
        <c:majorTickMark val="none"/>
        <c:minorTickMark val="none"/>
        <c:tickLblPos val="none"/>
        <c:crossAx val="104014592"/>
        <c:crosses val="autoZero"/>
        <c:auto val="1"/>
        <c:lblOffset val="100"/>
        <c:baseTimeUnit val="years"/>
      </c:dateAx>
      <c:valAx>
        <c:axId val="1040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91.98</c:v>
                </c:pt>
                <c:pt idx="1">
                  <c:v>91.23</c:v>
                </c:pt>
                <c:pt idx="2">
                  <c:v>90.52</c:v>
                </c:pt>
                <c:pt idx="3">
                  <c:v>91.74</c:v>
                </c:pt>
                <c:pt idx="4">
                  <c:v>90.6</c:v>
                </c:pt>
              </c:numCache>
            </c:numRef>
          </c:val>
        </c:ser>
        <c:dLbls>
          <c:showLegendKey val="0"/>
          <c:showVal val="0"/>
          <c:showCatName val="0"/>
          <c:showSerName val="0"/>
          <c:showPercent val="0"/>
          <c:showBubbleSize val="0"/>
        </c:dLbls>
        <c:gapWidth val="150"/>
        <c:axId val="104081664"/>
        <c:axId val="1041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4081664"/>
        <c:axId val="104116608"/>
      </c:lineChart>
      <c:dateAx>
        <c:axId val="104081664"/>
        <c:scaling>
          <c:orientation val="minMax"/>
        </c:scaling>
        <c:delete val="1"/>
        <c:axPos val="b"/>
        <c:numFmt formatCode="ge" sourceLinked="1"/>
        <c:majorTickMark val="none"/>
        <c:minorTickMark val="none"/>
        <c:tickLblPos val="none"/>
        <c:crossAx val="104116608"/>
        <c:crosses val="autoZero"/>
        <c:auto val="1"/>
        <c:lblOffset val="100"/>
        <c:baseTimeUnit val="years"/>
      </c:dateAx>
      <c:valAx>
        <c:axId val="1041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109.33</c:v>
                </c:pt>
                <c:pt idx="1">
                  <c:v>110.6</c:v>
                </c:pt>
                <c:pt idx="2">
                  <c:v>105.66</c:v>
                </c:pt>
                <c:pt idx="3">
                  <c:v>85.62</c:v>
                </c:pt>
                <c:pt idx="4">
                  <c:v>105.38</c:v>
                </c:pt>
              </c:numCache>
            </c:numRef>
          </c:val>
        </c:ser>
        <c:dLbls>
          <c:showLegendKey val="0"/>
          <c:showVal val="0"/>
          <c:showCatName val="0"/>
          <c:showSerName val="0"/>
          <c:showPercent val="0"/>
          <c:showBubbleSize val="0"/>
        </c:dLbls>
        <c:gapWidth val="150"/>
        <c:axId val="40711680"/>
        <c:axId val="407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40711680"/>
        <c:axId val="40713600"/>
      </c:lineChart>
      <c:dateAx>
        <c:axId val="40711680"/>
        <c:scaling>
          <c:orientation val="minMax"/>
        </c:scaling>
        <c:delete val="1"/>
        <c:axPos val="b"/>
        <c:numFmt formatCode="ge" sourceLinked="1"/>
        <c:majorTickMark val="none"/>
        <c:minorTickMark val="none"/>
        <c:tickLblPos val="none"/>
        <c:crossAx val="40713600"/>
        <c:crosses val="autoZero"/>
        <c:auto val="1"/>
        <c:lblOffset val="100"/>
        <c:baseTimeUnit val="years"/>
      </c:dateAx>
      <c:valAx>
        <c:axId val="4071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c:v>
                </c:pt>
                <c:pt idx="1">
                  <c:v>44.67</c:v>
                </c:pt>
                <c:pt idx="2">
                  <c:v>47.08</c:v>
                </c:pt>
                <c:pt idx="3">
                  <c:v>42.76</c:v>
                </c:pt>
                <c:pt idx="4">
                  <c:v>44.24</c:v>
                </c:pt>
              </c:numCache>
            </c:numRef>
          </c:val>
        </c:ser>
        <c:dLbls>
          <c:showLegendKey val="0"/>
          <c:showVal val="0"/>
          <c:showCatName val="0"/>
          <c:showSerName val="0"/>
          <c:showPercent val="0"/>
          <c:showBubbleSize val="0"/>
        </c:dLbls>
        <c:gapWidth val="150"/>
        <c:axId val="40789504"/>
        <c:axId val="410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40789504"/>
        <c:axId val="41066496"/>
      </c:lineChart>
      <c:dateAx>
        <c:axId val="40789504"/>
        <c:scaling>
          <c:orientation val="minMax"/>
        </c:scaling>
        <c:delete val="1"/>
        <c:axPos val="b"/>
        <c:numFmt formatCode="ge" sourceLinked="1"/>
        <c:majorTickMark val="none"/>
        <c:minorTickMark val="none"/>
        <c:tickLblPos val="none"/>
        <c:crossAx val="41066496"/>
        <c:crosses val="autoZero"/>
        <c:auto val="1"/>
        <c:lblOffset val="100"/>
        <c:baseTimeUnit val="years"/>
      </c:dateAx>
      <c:valAx>
        <c:axId val="410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035008"/>
        <c:axId val="770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77035008"/>
        <c:axId val="77036928"/>
      </c:lineChart>
      <c:dateAx>
        <c:axId val="77035008"/>
        <c:scaling>
          <c:orientation val="minMax"/>
        </c:scaling>
        <c:delete val="1"/>
        <c:axPos val="b"/>
        <c:numFmt formatCode="ge" sourceLinked="1"/>
        <c:majorTickMark val="none"/>
        <c:minorTickMark val="none"/>
        <c:tickLblPos val="none"/>
        <c:crossAx val="77036928"/>
        <c:crosses val="autoZero"/>
        <c:auto val="1"/>
        <c:lblOffset val="100"/>
        <c:baseTimeUnit val="years"/>
      </c:dateAx>
      <c:valAx>
        <c:axId val="770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38720"/>
        <c:axId val="970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7038720"/>
        <c:axId val="97040640"/>
      </c:lineChart>
      <c:dateAx>
        <c:axId val="97038720"/>
        <c:scaling>
          <c:orientation val="minMax"/>
        </c:scaling>
        <c:delete val="1"/>
        <c:axPos val="b"/>
        <c:numFmt formatCode="ge" sourceLinked="1"/>
        <c:majorTickMark val="none"/>
        <c:minorTickMark val="none"/>
        <c:tickLblPos val="none"/>
        <c:crossAx val="97040640"/>
        <c:crosses val="autoZero"/>
        <c:auto val="1"/>
        <c:lblOffset val="100"/>
        <c:baseTimeUnit val="years"/>
      </c:dateAx>
      <c:valAx>
        <c:axId val="9704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2563.54</c:v>
                </c:pt>
                <c:pt idx="1">
                  <c:v>1441.42</c:v>
                </c:pt>
                <c:pt idx="2">
                  <c:v>332.46</c:v>
                </c:pt>
                <c:pt idx="3">
                  <c:v>317.45</c:v>
                </c:pt>
                <c:pt idx="4">
                  <c:v>294.89999999999998</c:v>
                </c:pt>
              </c:numCache>
            </c:numRef>
          </c:val>
        </c:ser>
        <c:dLbls>
          <c:showLegendKey val="0"/>
          <c:showVal val="0"/>
          <c:showCatName val="0"/>
          <c:showSerName val="0"/>
          <c:showPercent val="0"/>
          <c:showBubbleSize val="0"/>
        </c:dLbls>
        <c:gapWidth val="150"/>
        <c:axId val="127686528"/>
        <c:axId val="1277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27686528"/>
        <c:axId val="127709184"/>
      </c:lineChart>
      <c:dateAx>
        <c:axId val="127686528"/>
        <c:scaling>
          <c:orientation val="minMax"/>
        </c:scaling>
        <c:delete val="1"/>
        <c:axPos val="b"/>
        <c:numFmt formatCode="ge" sourceLinked="1"/>
        <c:majorTickMark val="none"/>
        <c:minorTickMark val="none"/>
        <c:tickLblPos val="none"/>
        <c:crossAx val="127709184"/>
        <c:crosses val="autoZero"/>
        <c:auto val="1"/>
        <c:lblOffset val="100"/>
        <c:baseTimeUnit val="years"/>
      </c:dateAx>
      <c:valAx>
        <c:axId val="12770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6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459.17</c:v>
                </c:pt>
                <c:pt idx="1">
                  <c:v>445.11</c:v>
                </c:pt>
                <c:pt idx="2">
                  <c:v>490.27</c:v>
                </c:pt>
                <c:pt idx="3">
                  <c:v>519.4</c:v>
                </c:pt>
                <c:pt idx="4">
                  <c:v>523.67999999999995</c:v>
                </c:pt>
              </c:numCache>
            </c:numRef>
          </c:val>
        </c:ser>
        <c:dLbls>
          <c:showLegendKey val="0"/>
          <c:showVal val="0"/>
          <c:showCatName val="0"/>
          <c:showSerName val="0"/>
          <c:showPercent val="0"/>
          <c:showBubbleSize val="0"/>
        </c:dLbls>
        <c:gapWidth val="150"/>
        <c:axId val="97529856"/>
        <c:axId val="97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7529856"/>
        <c:axId val="97531776"/>
      </c:lineChart>
      <c:dateAx>
        <c:axId val="97529856"/>
        <c:scaling>
          <c:orientation val="minMax"/>
        </c:scaling>
        <c:delete val="1"/>
        <c:axPos val="b"/>
        <c:numFmt formatCode="ge" sourceLinked="1"/>
        <c:majorTickMark val="none"/>
        <c:minorTickMark val="none"/>
        <c:tickLblPos val="none"/>
        <c:crossAx val="97531776"/>
        <c:crosses val="autoZero"/>
        <c:auto val="1"/>
        <c:lblOffset val="100"/>
        <c:baseTimeUnit val="years"/>
      </c:dateAx>
      <c:valAx>
        <c:axId val="9753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c:v>
                </c:pt>
                <c:pt idx="1">
                  <c:v>103.87</c:v>
                </c:pt>
                <c:pt idx="2">
                  <c:v>102.37</c:v>
                </c:pt>
                <c:pt idx="3">
                  <c:v>84.83</c:v>
                </c:pt>
                <c:pt idx="4">
                  <c:v>104.37</c:v>
                </c:pt>
              </c:numCache>
            </c:numRef>
          </c:val>
        </c:ser>
        <c:dLbls>
          <c:showLegendKey val="0"/>
          <c:showVal val="0"/>
          <c:showCatName val="0"/>
          <c:showSerName val="0"/>
          <c:showPercent val="0"/>
          <c:showBubbleSize val="0"/>
        </c:dLbls>
        <c:gapWidth val="150"/>
        <c:axId val="97545600"/>
        <c:axId val="97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7545600"/>
        <c:axId val="97555968"/>
      </c:lineChart>
      <c:dateAx>
        <c:axId val="97545600"/>
        <c:scaling>
          <c:orientation val="minMax"/>
        </c:scaling>
        <c:delete val="1"/>
        <c:axPos val="b"/>
        <c:numFmt formatCode="ge" sourceLinked="1"/>
        <c:majorTickMark val="none"/>
        <c:minorTickMark val="none"/>
        <c:tickLblPos val="none"/>
        <c:crossAx val="97555968"/>
        <c:crosses val="autoZero"/>
        <c:auto val="1"/>
        <c:lblOffset val="100"/>
        <c:baseTimeUnit val="years"/>
      </c:dateAx>
      <c:valAx>
        <c:axId val="97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216.14</c:v>
                </c:pt>
                <c:pt idx="1">
                  <c:v>214.38</c:v>
                </c:pt>
                <c:pt idx="2">
                  <c:v>212.24</c:v>
                </c:pt>
                <c:pt idx="3">
                  <c:v>262.83999999999997</c:v>
                </c:pt>
                <c:pt idx="4">
                  <c:v>214.1</c:v>
                </c:pt>
              </c:numCache>
            </c:numRef>
          </c:val>
        </c:ser>
        <c:dLbls>
          <c:showLegendKey val="0"/>
          <c:showVal val="0"/>
          <c:showCatName val="0"/>
          <c:showSerName val="0"/>
          <c:showPercent val="0"/>
          <c:showBubbleSize val="0"/>
        </c:dLbls>
        <c:gapWidth val="150"/>
        <c:axId val="97573888"/>
        <c:axId val="976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7573888"/>
        <c:axId val="97612928"/>
      </c:lineChart>
      <c:dateAx>
        <c:axId val="97573888"/>
        <c:scaling>
          <c:orientation val="minMax"/>
        </c:scaling>
        <c:delete val="1"/>
        <c:axPos val="b"/>
        <c:numFmt formatCode="ge" sourceLinked="1"/>
        <c:majorTickMark val="none"/>
        <c:minorTickMark val="none"/>
        <c:tickLblPos val="none"/>
        <c:crossAx val="97612928"/>
        <c:crosses val="autoZero"/>
        <c:auto val="1"/>
        <c:lblOffset val="100"/>
        <c:baseTimeUnit val="years"/>
      </c:dateAx>
      <c:valAx>
        <c:axId val="97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鶴田町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13822</v>
      </c>
      <c r="AJ8" s="56"/>
      <c r="AK8" s="56"/>
      <c r="AL8" s="56"/>
      <c r="AM8" s="56"/>
      <c r="AN8" s="56"/>
      <c r="AO8" s="56"/>
      <c r="AP8" s="57"/>
      <c r="AQ8" s="47">
        <f>データ!R6</f>
        <v>46.43</v>
      </c>
      <c r="AR8" s="47"/>
      <c r="AS8" s="47"/>
      <c r="AT8" s="47"/>
      <c r="AU8" s="47"/>
      <c r="AV8" s="47"/>
      <c r="AW8" s="47"/>
      <c r="AX8" s="47"/>
      <c r="AY8" s="47">
        <f>データ!S6</f>
        <v>297.7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40.43</v>
      </c>
      <c r="K10" s="47"/>
      <c r="L10" s="47"/>
      <c r="M10" s="47"/>
      <c r="N10" s="47"/>
      <c r="O10" s="47"/>
      <c r="P10" s="47"/>
      <c r="Q10" s="47"/>
      <c r="R10" s="47">
        <f>データ!O6</f>
        <v>98.35</v>
      </c>
      <c r="S10" s="47"/>
      <c r="T10" s="47"/>
      <c r="U10" s="47"/>
      <c r="V10" s="47"/>
      <c r="W10" s="47"/>
      <c r="X10" s="47"/>
      <c r="Y10" s="47"/>
      <c r="Z10" s="78">
        <f>データ!P6</f>
        <v>4492</v>
      </c>
      <c r="AA10" s="78"/>
      <c r="AB10" s="78"/>
      <c r="AC10" s="78"/>
      <c r="AD10" s="78"/>
      <c r="AE10" s="78"/>
      <c r="AF10" s="78"/>
      <c r="AG10" s="78"/>
      <c r="AH10" s="2"/>
      <c r="AI10" s="78">
        <f>データ!T6</f>
        <v>13504</v>
      </c>
      <c r="AJ10" s="78"/>
      <c r="AK10" s="78"/>
      <c r="AL10" s="78"/>
      <c r="AM10" s="78"/>
      <c r="AN10" s="78"/>
      <c r="AO10" s="78"/>
      <c r="AP10" s="78"/>
      <c r="AQ10" s="47">
        <f>データ!U6</f>
        <v>46.4</v>
      </c>
      <c r="AR10" s="47"/>
      <c r="AS10" s="47"/>
      <c r="AT10" s="47"/>
      <c r="AU10" s="47"/>
      <c r="AV10" s="47"/>
      <c r="AW10" s="47"/>
      <c r="AX10" s="47"/>
      <c r="AY10" s="47">
        <f>データ!V6</f>
        <v>291.02999999999997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23841</v>
      </c>
      <c r="D6" s="31">
        <f t="shared" si="3"/>
        <v>46</v>
      </c>
      <c r="E6" s="31">
        <f t="shared" si="3"/>
        <v>1</v>
      </c>
      <c r="F6" s="31">
        <f t="shared" si="3"/>
        <v>0</v>
      </c>
      <c r="G6" s="31">
        <f t="shared" si="3"/>
        <v>1</v>
      </c>
      <c r="H6" s="31" t="str">
        <f t="shared" si="3"/>
        <v>青森県　鶴田町</v>
      </c>
      <c r="I6" s="31" t="str">
        <f t="shared" si="3"/>
        <v>法適用</v>
      </c>
      <c r="J6" s="31" t="str">
        <f t="shared" si="3"/>
        <v>水道事業</v>
      </c>
      <c r="K6" s="31" t="str">
        <f t="shared" si="3"/>
        <v>末端給水事業</v>
      </c>
      <c r="L6" s="31" t="str">
        <f t="shared" si="3"/>
        <v>A7</v>
      </c>
      <c r="M6" s="32" t="str">
        <f t="shared" si="3"/>
        <v>-</v>
      </c>
      <c r="N6" s="32">
        <f t="shared" si="3"/>
        <v>40.43</v>
      </c>
      <c r="O6" s="32">
        <f t="shared" si="3"/>
        <v>98.35</v>
      </c>
      <c r="P6" s="32">
        <f t="shared" si="3"/>
        <v>4492</v>
      </c>
      <c r="Q6" s="32">
        <f t="shared" si="3"/>
        <v>13822</v>
      </c>
      <c r="R6" s="32">
        <f t="shared" si="3"/>
        <v>46.43</v>
      </c>
      <c r="S6" s="32">
        <f t="shared" si="3"/>
        <v>297.7</v>
      </c>
      <c r="T6" s="32">
        <f t="shared" si="3"/>
        <v>13504</v>
      </c>
      <c r="U6" s="32">
        <f t="shared" si="3"/>
        <v>46.4</v>
      </c>
      <c r="V6" s="32">
        <f t="shared" si="3"/>
        <v>291.02999999999997</v>
      </c>
      <c r="W6" s="33">
        <f>IF(W7="",NA(),W7)</f>
        <v>109.33</v>
      </c>
      <c r="X6" s="33">
        <f t="shared" ref="X6:AF6" si="4">IF(X7="",NA(),X7)</f>
        <v>110.6</v>
      </c>
      <c r="Y6" s="33">
        <f t="shared" si="4"/>
        <v>105.66</v>
      </c>
      <c r="Z6" s="33">
        <f t="shared" si="4"/>
        <v>85.62</v>
      </c>
      <c r="AA6" s="33">
        <f t="shared" si="4"/>
        <v>105.38</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2563.54</v>
      </c>
      <c r="AT6" s="33">
        <f t="shared" ref="AT6:BB6" si="6">IF(AT7="",NA(),AT7)</f>
        <v>1441.42</v>
      </c>
      <c r="AU6" s="33">
        <f t="shared" si="6"/>
        <v>332.46</v>
      </c>
      <c r="AV6" s="33">
        <f t="shared" si="6"/>
        <v>317.45</v>
      </c>
      <c r="AW6" s="33">
        <f t="shared" si="6"/>
        <v>294.89999999999998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459.17</v>
      </c>
      <c r="BE6" s="33">
        <f t="shared" ref="BE6:BM6" si="7">IF(BE7="",NA(),BE7)</f>
        <v>445.11</v>
      </c>
      <c r="BF6" s="33">
        <f t="shared" si="7"/>
        <v>490.27</v>
      </c>
      <c r="BG6" s="33">
        <f t="shared" si="7"/>
        <v>519.4</v>
      </c>
      <c r="BH6" s="33">
        <f t="shared" si="7"/>
        <v>523.67999999999995</v>
      </c>
      <c r="BI6" s="33">
        <f t="shared" si="7"/>
        <v>462.52</v>
      </c>
      <c r="BJ6" s="33">
        <f t="shared" si="7"/>
        <v>474.06</v>
      </c>
      <c r="BK6" s="33">
        <f t="shared" si="7"/>
        <v>458</v>
      </c>
      <c r="BL6" s="33">
        <f t="shared" si="7"/>
        <v>443.13</v>
      </c>
      <c r="BM6" s="33">
        <f t="shared" si="7"/>
        <v>442.54</v>
      </c>
      <c r="BN6" s="32" t="str">
        <f>IF(BN7="","",IF(BN7="-","【-】","【"&amp;SUBSTITUTE(TEXT(BN7,"#,##0.00"),"-","△")&amp;"】"))</f>
        <v>【283.72】</v>
      </c>
      <c r="BO6" s="33">
        <f>IF(BO7="",NA(),BO7)</f>
        <v>102.9</v>
      </c>
      <c r="BP6" s="33">
        <f t="shared" ref="BP6:BX6" si="8">IF(BP7="",NA(),BP7)</f>
        <v>103.87</v>
      </c>
      <c r="BQ6" s="33">
        <f t="shared" si="8"/>
        <v>102.37</v>
      </c>
      <c r="BR6" s="33">
        <f t="shared" si="8"/>
        <v>84.83</v>
      </c>
      <c r="BS6" s="33">
        <f t="shared" si="8"/>
        <v>104.37</v>
      </c>
      <c r="BT6" s="33">
        <f t="shared" si="8"/>
        <v>99.71</v>
      </c>
      <c r="BU6" s="33">
        <f t="shared" si="8"/>
        <v>96.62</v>
      </c>
      <c r="BV6" s="33">
        <f t="shared" si="8"/>
        <v>96.27</v>
      </c>
      <c r="BW6" s="33">
        <f t="shared" si="8"/>
        <v>95.4</v>
      </c>
      <c r="BX6" s="33">
        <f t="shared" si="8"/>
        <v>98.6</v>
      </c>
      <c r="BY6" s="32" t="str">
        <f>IF(BY7="","",IF(BY7="-","【-】","【"&amp;SUBSTITUTE(TEXT(BY7,"#,##0.00"),"-","△")&amp;"】"))</f>
        <v>【104.60】</v>
      </c>
      <c r="BZ6" s="33">
        <f>IF(BZ7="",NA(),BZ7)</f>
        <v>216.14</v>
      </c>
      <c r="CA6" s="33">
        <f t="shared" ref="CA6:CI6" si="9">IF(CA7="",NA(),CA7)</f>
        <v>214.38</v>
      </c>
      <c r="CB6" s="33">
        <f t="shared" si="9"/>
        <v>212.24</v>
      </c>
      <c r="CC6" s="33">
        <f t="shared" si="9"/>
        <v>262.83999999999997</v>
      </c>
      <c r="CD6" s="33">
        <f t="shared" si="9"/>
        <v>214.1</v>
      </c>
      <c r="CE6" s="33">
        <f t="shared" si="9"/>
        <v>176.84</v>
      </c>
      <c r="CF6" s="33">
        <f t="shared" si="9"/>
        <v>184.53</v>
      </c>
      <c r="CG6" s="33">
        <f t="shared" si="9"/>
        <v>186.94</v>
      </c>
      <c r="CH6" s="33">
        <f t="shared" si="9"/>
        <v>186.15</v>
      </c>
      <c r="CI6" s="33">
        <f t="shared" si="9"/>
        <v>181.67</v>
      </c>
      <c r="CJ6" s="32" t="str">
        <f>IF(CJ7="","",IF(CJ7="-","【-】","【"&amp;SUBSTITUTE(TEXT(CJ7,"#,##0.00"),"-","△")&amp;"】"))</f>
        <v>【164.21】</v>
      </c>
      <c r="CK6" s="33">
        <f>IF(CK7="",NA(),CK7)</f>
        <v>68.7</v>
      </c>
      <c r="CL6" s="33">
        <f t="shared" ref="CL6:CT6" si="10">IF(CL7="",NA(),CL7)</f>
        <v>68.77</v>
      </c>
      <c r="CM6" s="33">
        <f t="shared" si="10"/>
        <v>70.040000000000006</v>
      </c>
      <c r="CN6" s="33">
        <f t="shared" si="10"/>
        <v>68.290000000000006</v>
      </c>
      <c r="CO6" s="33">
        <f t="shared" si="10"/>
        <v>69.25</v>
      </c>
      <c r="CP6" s="33">
        <f t="shared" si="10"/>
        <v>53.5</v>
      </c>
      <c r="CQ6" s="33">
        <f t="shared" si="10"/>
        <v>52.9</v>
      </c>
      <c r="CR6" s="33">
        <f t="shared" si="10"/>
        <v>54.51</v>
      </c>
      <c r="CS6" s="33">
        <f t="shared" si="10"/>
        <v>54.47</v>
      </c>
      <c r="CT6" s="33">
        <f t="shared" si="10"/>
        <v>53.61</v>
      </c>
      <c r="CU6" s="32" t="str">
        <f>IF(CU7="","",IF(CU7="-","【-】","【"&amp;SUBSTITUTE(TEXT(CU7,"#,##0.00"),"-","△")&amp;"】"))</f>
        <v>【59.80】</v>
      </c>
      <c r="CV6" s="33">
        <f>IF(CV7="",NA(),CV7)</f>
        <v>91.98</v>
      </c>
      <c r="CW6" s="33">
        <f t="shared" ref="CW6:DE6" si="11">IF(CW7="",NA(),CW7)</f>
        <v>91.23</v>
      </c>
      <c r="CX6" s="33">
        <f t="shared" si="11"/>
        <v>90.52</v>
      </c>
      <c r="CY6" s="33">
        <f t="shared" si="11"/>
        <v>91.74</v>
      </c>
      <c r="CZ6" s="33">
        <f t="shared" si="11"/>
        <v>90.6</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43.2</v>
      </c>
      <c r="DH6" s="33">
        <f t="shared" ref="DH6:DP6" si="12">IF(DH7="",NA(),DH7)</f>
        <v>44.67</v>
      </c>
      <c r="DI6" s="33">
        <f t="shared" si="12"/>
        <v>47.08</v>
      </c>
      <c r="DJ6" s="33">
        <f t="shared" si="12"/>
        <v>42.76</v>
      </c>
      <c r="DK6" s="33">
        <f t="shared" si="12"/>
        <v>44.24</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2.1</v>
      </c>
      <c r="ED6" s="33">
        <f t="shared" ref="ED6:EL6" si="14">IF(ED7="",NA(),ED7)</f>
        <v>2.09</v>
      </c>
      <c r="EE6" s="33">
        <f t="shared" si="14"/>
        <v>0.35</v>
      </c>
      <c r="EF6" s="33">
        <f t="shared" si="14"/>
        <v>3.66</v>
      </c>
      <c r="EG6" s="33">
        <f t="shared" si="14"/>
        <v>1.59</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23841</v>
      </c>
      <c r="D7" s="35">
        <v>46</v>
      </c>
      <c r="E7" s="35">
        <v>1</v>
      </c>
      <c r="F7" s="35">
        <v>0</v>
      </c>
      <c r="G7" s="35">
        <v>1</v>
      </c>
      <c r="H7" s="35" t="s">
        <v>93</v>
      </c>
      <c r="I7" s="35" t="s">
        <v>94</v>
      </c>
      <c r="J7" s="35" t="s">
        <v>95</v>
      </c>
      <c r="K7" s="35" t="s">
        <v>96</v>
      </c>
      <c r="L7" s="35" t="s">
        <v>97</v>
      </c>
      <c r="M7" s="36" t="s">
        <v>98</v>
      </c>
      <c r="N7" s="36">
        <v>40.43</v>
      </c>
      <c r="O7" s="36">
        <v>98.35</v>
      </c>
      <c r="P7" s="36">
        <v>4492</v>
      </c>
      <c r="Q7" s="36">
        <v>13822</v>
      </c>
      <c r="R7" s="36">
        <v>46.43</v>
      </c>
      <c r="S7" s="36">
        <v>297.7</v>
      </c>
      <c r="T7" s="36">
        <v>13504</v>
      </c>
      <c r="U7" s="36">
        <v>46.4</v>
      </c>
      <c r="V7" s="36">
        <v>291.02999999999997</v>
      </c>
      <c r="W7" s="36">
        <v>109.33</v>
      </c>
      <c r="X7" s="36">
        <v>110.6</v>
      </c>
      <c r="Y7" s="36">
        <v>105.66</v>
      </c>
      <c r="Z7" s="36">
        <v>85.62</v>
      </c>
      <c r="AA7" s="36">
        <v>105.38</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2563.54</v>
      </c>
      <c r="AT7" s="36">
        <v>1441.42</v>
      </c>
      <c r="AU7" s="36">
        <v>332.46</v>
      </c>
      <c r="AV7" s="36">
        <v>317.45</v>
      </c>
      <c r="AW7" s="36">
        <v>294.89999999999998</v>
      </c>
      <c r="AX7" s="36">
        <v>1149.75</v>
      </c>
      <c r="AY7" s="36">
        <v>1128.25</v>
      </c>
      <c r="AZ7" s="36">
        <v>1159.4100000000001</v>
      </c>
      <c r="BA7" s="36">
        <v>1081.23</v>
      </c>
      <c r="BB7" s="36">
        <v>406.37</v>
      </c>
      <c r="BC7" s="36">
        <v>264.16000000000003</v>
      </c>
      <c r="BD7" s="36">
        <v>459.17</v>
      </c>
      <c r="BE7" s="36">
        <v>445.11</v>
      </c>
      <c r="BF7" s="36">
        <v>490.27</v>
      </c>
      <c r="BG7" s="36">
        <v>519.4</v>
      </c>
      <c r="BH7" s="36">
        <v>523.67999999999995</v>
      </c>
      <c r="BI7" s="36">
        <v>462.52</v>
      </c>
      <c r="BJ7" s="36">
        <v>474.06</v>
      </c>
      <c r="BK7" s="36">
        <v>458</v>
      </c>
      <c r="BL7" s="36">
        <v>443.13</v>
      </c>
      <c r="BM7" s="36">
        <v>442.54</v>
      </c>
      <c r="BN7" s="36">
        <v>283.72000000000003</v>
      </c>
      <c r="BO7" s="36">
        <v>102.9</v>
      </c>
      <c r="BP7" s="36">
        <v>103.87</v>
      </c>
      <c r="BQ7" s="36">
        <v>102.37</v>
      </c>
      <c r="BR7" s="36">
        <v>84.83</v>
      </c>
      <c r="BS7" s="36">
        <v>104.37</v>
      </c>
      <c r="BT7" s="36">
        <v>99.71</v>
      </c>
      <c r="BU7" s="36">
        <v>96.62</v>
      </c>
      <c r="BV7" s="36">
        <v>96.27</v>
      </c>
      <c r="BW7" s="36">
        <v>95.4</v>
      </c>
      <c r="BX7" s="36">
        <v>98.6</v>
      </c>
      <c r="BY7" s="36">
        <v>104.6</v>
      </c>
      <c r="BZ7" s="36">
        <v>216.14</v>
      </c>
      <c r="CA7" s="36">
        <v>214.38</v>
      </c>
      <c r="CB7" s="36">
        <v>212.24</v>
      </c>
      <c r="CC7" s="36">
        <v>262.83999999999997</v>
      </c>
      <c r="CD7" s="36">
        <v>214.1</v>
      </c>
      <c r="CE7" s="36">
        <v>176.84</v>
      </c>
      <c r="CF7" s="36">
        <v>184.53</v>
      </c>
      <c r="CG7" s="36">
        <v>186.94</v>
      </c>
      <c r="CH7" s="36">
        <v>186.15</v>
      </c>
      <c r="CI7" s="36">
        <v>181.67</v>
      </c>
      <c r="CJ7" s="36">
        <v>164.21</v>
      </c>
      <c r="CK7" s="36">
        <v>68.7</v>
      </c>
      <c r="CL7" s="36">
        <v>68.77</v>
      </c>
      <c r="CM7" s="36">
        <v>70.040000000000006</v>
      </c>
      <c r="CN7" s="36">
        <v>68.290000000000006</v>
      </c>
      <c r="CO7" s="36">
        <v>69.25</v>
      </c>
      <c r="CP7" s="36">
        <v>53.5</v>
      </c>
      <c r="CQ7" s="36">
        <v>52.9</v>
      </c>
      <c r="CR7" s="36">
        <v>54.51</v>
      </c>
      <c r="CS7" s="36">
        <v>54.47</v>
      </c>
      <c r="CT7" s="36">
        <v>53.61</v>
      </c>
      <c r="CU7" s="36">
        <v>59.8</v>
      </c>
      <c r="CV7" s="36">
        <v>91.98</v>
      </c>
      <c r="CW7" s="36">
        <v>91.23</v>
      </c>
      <c r="CX7" s="36">
        <v>90.52</v>
      </c>
      <c r="CY7" s="36">
        <v>91.74</v>
      </c>
      <c r="CZ7" s="36">
        <v>90.6</v>
      </c>
      <c r="DA7" s="36">
        <v>82.8</v>
      </c>
      <c r="DB7" s="36">
        <v>81.63</v>
      </c>
      <c r="DC7" s="36">
        <v>81.790000000000006</v>
      </c>
      <c r="DD7" s="36">
        <v>81.459999999999994</v>
      </c>
      <c r="DE7" s="36">
        <v>81.31</v>
      </c>
      <c r="DF7" s="36">
        <v>89.78</v>
      </c>
      <c r="DG7" s="36">
        <v>43.2</v>
      </c>
      <c r="DH7" s="36">
        <v>44.67</v>
      </c>
      <c r="DI7" s="36">
        <v>47.08</v>
      </c>
      <c r="DJ7" s="36">
        <v>42.76</v>
      </c>
      <c r="DK7" s="36">
        <v>44.24</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2.1</v>
      </c>
      <c r="ED7" s="36">
        <v>2.09</v>
      </c>
      <c r="EE7" s="36">
        <v>0.35</v>
      </c>
      <c r="EF7" s="36">
        <v>3.66</v>
      </c>
      <c r="EG7" s="36">
        <v>1.59</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2016-02-03T07:13:03Z</dcterms:created>
  <dcterms:modified xsi:type="dcterms:W3CDTF">2016-02-11T23:01:36Z</dcterms:modified>
</cp:coreProperties>
</file>