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<sst xmlns="http://schemas.openxmlformats.org/spreadsheetml/2006/main" count="217" uniqueCount="107">
  <si>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</si>
  <si>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</si>
  <si>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</si>
  <si>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</si>
  <si>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</si>
  <si>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</si>
  <si>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</si>
  <si>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</si>
  <si>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</si>
  <si>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</si>
  <si>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</si>
  <si>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</si>
  <si>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</si>
  <si>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</si>
  <si>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</si>
  <si>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</si>
  <si>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</si>
  <si>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</si>
  <si>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</si>
  <si>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</si>
  <si>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</si>
  <si>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</si>
  <si>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</si>
  <si>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</si>
  <si>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</si>
  <si>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</si>
  <si>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</si>
  <si>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</si>
  <si>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</si>
  <si>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</si>
  <si>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</si>
  <si>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</si>
  <si>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</si>
  <si>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</si>
  <si>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</si>
  <si>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</si>
  <si>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</si>
  <si>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</si>
  <si>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</si>
  <si>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</si>
  <si>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</si>
  <si>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</si>
  <si>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</si>
  <si>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</si>
  <si>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</si>
  <si>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</si>
  <si>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</si>
  <si>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</si>
  <si>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</si>
  <si>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</si>
  <si>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</si>
  <si>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</si>
  <si>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</si>
  <si>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</si>
  <si>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</si>
  <si>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</si>
  <si>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</si>
  <si>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</si>
  <si>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</si>
  <si>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</si>
  <si>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</si>
  <si>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</si>
  <si>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</si>
  <si>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</si>
  <si>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</si>
  <si>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</si>
  <si>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</si>
  <si>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</si>
  <si>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</si>
  <si>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</si>
  <si>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</si>
  <si>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</si>
  <si>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</si>
  <si>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</si>
  <si>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</si>
  <si>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</si>
  <si>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</si>
  <si>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</si>
  <si>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</si>
  <si>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</si>
  <si>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</si>
  <si>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</si>
  <si>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</si>
  <si>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</si>
  <si>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</si>
  <si>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</si>
  <si>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</si>
  <si>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</si>
  <si>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</si>
  <si>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</si>
  <si>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</si>
  <si>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</si>
  <si>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</si>
  <si>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板柳町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</si>
  <si>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</si>
  <si>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</si>
  <si>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</si>
  <si>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</si>
  <si>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</si>
  <si>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</si>
  <si>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</si>
  <si>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</si>
  <si>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</si>
  <si>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</si>
  <si>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現在のところ、経営状況は比較的安定しているものの、人口減少に伴う料金収入の減少、施設の老朽化が進行するなかで、事業運営のあり方や今後の投資のあり方について十分な検討が必要である。</t>
    <rPh sb="1" eb="3">
      <t>ゲンザイ</t>
    </rPh>
    <rPh sb="8" eb="10">
      <t>ケイエイ</t>
    </rPh>
    <rPh sb="10" eb="12">
      <t>ジョウキョウ</t>
    </rPh>
    <rPh sb="13" eb="16">
      <t>ヒカクテキ</t>
    </rPh>
    <rPh sb="16" eb="18">
      <t>アンテイ</t>
    </rPh>
    <rPh sb="26" eb="28">
      <t>ジンコウ</t>
    </rPh>
    <rPh sb="28" eb="30">
      <t>ゲンショウ</t>
    </rPh>
    <rPh sb="31" eb="32">
      <t>トモナ</t>
    </rPh>
    <rPh sb="33" eb="35">
      <t>リョウキン</t>
    </rPh>
    <rPh sb="35" eb="37">
      <t>シュウニュウ</t>
    </rPh>
    <rPh sb="38" eb="40">
      <t>ゲンショウ</t>
    </rPh>
    <rPh sb="41" eb="43">
      <t>シセツ</t>
    </rPh>
    <rPh sb="44" eb="47">
      <t>ロウキュウカ</t>
    </rPh>
    <rPh sb="48" eb="50">
      <t>シンコウ</t>
    </rPh>
    <rPh sb="56" eb="58">
      <t>ジギョウ</t>
    </rPh>
    <rPh sb="58" eb="60">
      <t>ウンエイ</t>
    </rPh>
    <rPh sb="63" eb="64">
      <t>カタ</t>
    </rPh>
    <rPh sb="65" eb="67">
      <t>コンゴ</t>
    </rPh>
    <rPh sb="68" eb="70">
      <t>トウシ</t>
    </rPh>
    <rPh sb="73" eb="74">
      <t>カタ</t>
    </rPh>
    <rPh sb="78" eb="80">
      <t>ジュウブン</t>
    </rPh>
    <rPh sb="81" eb="83">
      <t>ケントウ</t>
    </rPh>
    <rPh sb="84" eb="86">
      <t>ヒツヨウ</t>
    </rPh>
    <phoneticPr fontId="4"/>
  </si>
  <si>
    <t>　経常利益が黒字で、近年の経常収支比率も100％を大きく上回っており、類似団体と比べて有収率が高く、企業債残高が少ないことによる低利払負担及び経費削減等により損益計算書上の収益増加となっている。
　しかしながら、昭和63年に建設された配水場の施設利用率は、人口減少などの要因から、類似団体と比べて低い状態にある。</t>
    <rPh sb="1" eb="3">
      <t>ケイジョウ</t>
    </rPh>
    <rPh sb="3" eb="5">
      <t>リエキ</t>
    </rPh>
    <rPh sb="6" eb="8">
      <t>クロジ</t>
    </rPh>
    <rPh sb="10" eb="12">
      <t>キンネン</t>
    </rPh>
    <rPh sb="13" eb="15">
      <t>ケイジョウ</t>
    </rPh>
    <rPh sb="15" eb="17">
      <t>シュウシ</t>
    </rPh>
    <rPh sb="17" eb="19">
      <t>ヒリツ</t>
    </rPh>
    <rPh sb="25" eb="26">
      <t>オオ</t>
    </rPh>
    <rPh sb="28" eb="30">
      <t>ウワマワ</t>
    </rPh>
    <rPh sb="35" eb="37">
      <t>ルイジ</t>
    </rPh>
    <rPh sb="37" eb="39">
      <t>ダンタイ</t>
    </rPh>
    <rPh sb="40" eb="41">
      <t>クラ</t>
    </rPh>
    <rPh sb="43" eb="45">
      <t>ユウシュウ</t>
    </rPh>
    <rPh sb="45" eb="46">
      <t>リツ</t>
    </rPh>
    <rPh sb="47" eb="48">
      <t>タカ</t>
    </rPh>
    <rPh sb="50" eb="53">
      <t>キギョウサイ</t>
    </rPh>
    <rPh sb="53" eb="55">
      <t>ザンダカ</t>
    </rPh>
    <rPh sb="56" eb="57">
      <t>スク</t>
    </rPh>
    <rPh sb="64" eb="65">
      <t>テイ</t>
    </rPh>
    <rPh sb="65" eb="67">
      <t>リバラ</t>
    </rPh>
    <rPh sb="67" eb="69">
      <t>フタン</t>
    </rPh>
    <rPh sb="69" eb="70">
      <t>オヨ</t>
    </rPh>
    <rPh sb="71" eb="73">
      <t>ケイヒ</t>
    </rPh>
    <rPh sb="73" eb="75">
      <t>サクゲン</t>
    </rPh>
    <rPh sb="75" eb="76">
      <t>トウ</t>
    </rPh>
    <rPh sb="79" eb="81">
      <t>ソンエキ</t>
    </rPh>
    <rPh sb="81" eb="84">
      <t>ケイサンショ</t>
    </rPh>
    <rPh sb="84" eb="85">
      <t>ジョウ</t>
    </rPh>
    <rPh sb="86" eb="88">
      <t>シュウエキ</t>
    </rPh>
    <rPh sb="88" eb="90">
      <t>ゾウカ</t>
    </rPh>
    <rPh sb="106" eb="108">
      <t>ショウワ</t>
    </rPh>
    <rPh sb="110" eb="111">
      <t>ネン</t>
    </rPh>
    <rPh sb="112" eb="114">
      <t>ケンセツ</t>
    </rPh>
    <rPh sb="117" eb="120">
      <t>ハイスイジョウ</t>
    </rPh>
    <rPh sb="121" eb="123">
      <t>シセツ</t>
    </rPh>
    <rPh sb="123" eb="126">
      <t>リヨウリツ</t>
    </rPh>
    <rPh sb="128" eb="130">
      <t>ジンコウ</t>
    </rPh>
    <rPh sb="130" eb="132">
      <t>ゲンショウ</t>
    </rPh>
    <rPh sb="135" eb="137">
      <t>ヨウイン</t>
    </rPh>
    <rPh sb="140" eb="142">
      <t>ルイジ</t>
    </rPh>
    <rPh sb="142" eb="144">
      <t>ダンタイ</t>
    </rPh>
    <rPh sb="145" eb="146">
      <t>クラ</t>
    </rPh>
    <rPh sb="148" eb="149">
      <t>ヒク</t>
    </rPh>
    <rPh sb="150" eb="152">
      <t>ジョウタイ</t>
    </rPh>
    <phoneticPr fontId="4"/>
  </si>
  <si>
    <t>　経営状況判断から、十数年、管路更新が行われなかったことから、類似団体に比べて、有形固定資産減価償却率並びに管路経年化率が高く、老朽化が進行している現状にある。</t>
    <rPh sb="1" eb="3">
      <t>ケイエイ</t>
    </rPh>
    <rPh sb="3" eb="5">
      <t>ジョウキョウ</t>
    </rPh>
    <rPh sb="5" eb="7">
      <t>ハンダン</t>
    </rPh>
    <rPh sb="10" eb="11">
      <t>ジュウ</t>
    </rPh>
    <rPh sb="11" eb="13">
      <t>スウネン</t>
    </rPh>
    <rPh sb="14" eb="16">
      <t>カンロ</t>
    </rPh>
    <rPh sb="16" eb="18">
      <t>コウシン</t>
    </rPh>
    <rPh sb="19" eb="20">
      <t>オコナ</t>
    </rPh>
    <rPh sb="31" eb="33">
      <t>ルイジ</t>
    </rPh>
    <rPh sb="33" eb="35">
      <t>ダンタイ</t>
    </rPh>
    <rPh sb="36" eb="37">
      <t>クラ</t>
    </rPh>
    <rPh sb="40" eb="42">
      <t>ユウケイ</t>
    </rPh>
    <rPh sb="42" eb="46">
      <t>コテイシサン</t>
    </rPh>
    <rPh sb="46" eb="48">
      <t>ゲンカ</t>
    </rPh>
    <rPh sb="48" eb="51">
      <t>ショウキャクリツ</t>
    </rPh>
    <rPh sb="51" eb="52">
      <t>ナラ</t>
    </rPh>
    <rPh sb="54" eb="56">
      <t>カンロ</t>
    </rPh>
    <rPh sb="56" eb="58">
      <t>ケイネン</t>
    </rPh>
    <rPh sb="58" eb="59">
      <t>カ</t>
    </rPh>
    <rPh sb="59" eb="60">
      <t>リツ</t>
    </rPh>
    <rPh sb="61" eb="62">
      <t>タカ</t>
    </rPh>
    <rPh sb="64" eb="67">
      <t>ロウキュウカ</t>
    </rPh>
    <rPh sb="68" eb="70">
      <t>シンコウ</t>
    </rPh>
    <rPh sb="74" eb="76">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</si>
</sst>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161536"/>
        <c:axId val="941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94161536"/>
        <c:axId val="94171904"/>
      </c:lineChart>
      <c:dateAx>
        <c:axId val="94161536"/>
        <c:scaling>
          <c:orientation val="minMax"/>
        </c:scaling>
        <c:delete val="1"/>
        <c:axPos val="b"/>
        <c:numFmt formatCode="ge" sourceLinked="1"/>
        <c:majorTickMark val="none"/>
        <c:minorTickMark val="none"/>
        <c:tickLblPos val="none"/>
        <c:crossAx val="94171904"/>
        <c:crosses val="autoZero"/>
        <c:auto val="1"/>
        <c:lblOffset val="100"/>
        <c:baseTimeUnit val="years"/>
      </c:dateAx>
      <c:valAx>
        <c:axId val="941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51.9</c:v>
                </c:pt>
                <c:pt idx="1">
                  <c:v>51.5</c:v>
                </c:pt>
                <c:pt idx="2">
                  <c:v>53.16</c:v>
                </c:pt>
                <c:pt idx="3">
                  <c:v>52.32</c:v>
                </c:pt>
                <c:pt idx="4">
                  <c:v>51.07</c:v>
                </c:pt>
              </c:numCache>
            </c:numRef>
          </c:val>
        </c:ser>
        <c:dLbls>
          <c:showLegendKey val="0"/>
          <c:showVal val="0"/>
          <c:showCatName val="0"/>
          <c:showSerName val="0"/>
          <c:showPercent val="0"/>
          <c:showBubbleSize val="0"/>
        </c:dLbls>
        <c:gapWidth val="150"/>
        <c:axId val="96795648"/>
        <c:axId val="9708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96795648"/>
        <c:axId val="97080448"/>
      </c:lineChart>
      <c:dateAx>
        <c:axId val="96795648"/>
        <c:scaling>
          <c:orientation val="minMax"/>
        </c:scaling>
        <c:delete val="1"/>
        <c:axPos val="b"/>
        <c:numFmt formatCode="ge" sourceLinked="1"/>
        <c:majorTickMark val="none"/>
        <c:minorTickMark val="none"/>
        <c:tickLblPos val="none"/>
        <c:crossAx val="97080448"/>
        <c:crosses val="autoZero"/>
        <c:auto val="1"/>
        <c:lblOffset val="100"/>
        <c:baseTimeUnit val="years"/>
      </c:dateAx>
      <c:valAx>
        <c:axId val="970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91.45</c:v>
                </c:pt>
                <c:pt idx="1">
                  <c:v>90.2</c:v>
                </c:pt>
                <c:pt idx="2">
                  <c:v>90.1</c:v>
                </c:pt>
                <c:pt idx="3">
                  <c:v>89.7</c:v>
                </c:pt>
                <c:pt idx="4">
                  <c:v>91.66</c:v>
                </c:pt>
              </c:numCache>
            </c:numRef>
          </c:val>
        </c:ser>
        <c:dLbls>
          <c:showLegendKey val="0"/>
          <c:showVal val="0"/>
          <c:showCatName val="0"/>
          <c:showSerName val="0"/>
          <c:showPercent val="0"/>
          <c:showBubbleSize val="0"/>
        </c:dLbls>
        <c:gapWidth val="150"/>
        <c:axId val="97119616"/>
        <c:axId val="967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97119616"/>
        <c:axId val="96797440"/>
      </c:lineChart>
      <c:dateAx>
        <c:axId val="97119616"/>
        <c:scaling>
          <c:orientation val="minMax"/>
        </c:scaling>
        <c:delete val="1"/>
        <c:axPos val="b"/>
        <c:numFmt formatCode="ge" sourceLinked="1"/>
        <c:majorTickMark val="none"/>
        <c:minorTickMark val="none"/>
        <c:tickLblPos val="none"/>
        <c:crossAx val="96797440"/>
        <c:crosses val="autoZero"/>
        <c:auto val="1"/>
        <c:lblOffset val="100"/>
        <c:baseTimeUnit val="years"/>
      </c:dateAx>
      <c:valAx>
        <c:axId val="967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111.33</c:v>
                </c:pt>
                <c:pt idx="1">
                  <c:v>111.46</c:v>
                </c:pt>
                <c:pt idx="2">
                  <c:v>109.63</c:v>
                </c:pt>
                <c:pt idx="3">
                  <c:v>117.18</c:v>
                </c:pt>
                <c:pt idx="4">
                  <c:v>125.51</c:v>
                </c:pt>
              </c:numCache>
            </c:numRef>
          </c:val>
        </c:ser>
        <c:dLbls>
          <c:showLegendKey val="0"/>
          <c:showVal val="0"/>
          <c:showCatName val="0"/>
          <c:showSerName val="0"/>
          <c:showPercent val="0"/>
          <c:showBubbleSize val="0"/>
        </c:dLbls>
        <c:gapWidth val="150"/>
        <c:axId val="95320320"/>
        <c:axId val="953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95320320"/>
        <c:axId val="95326592"/>
      </c:lineChart>
      <c:dateAx>
        <c:axId val="95320320"/>
        <c:scaling>
          <c:orientation val="minMax"/>
        </c:scaling>
        <c:delete val="1"/>
        <c:axPos val="b"/>
        <c:numFmt formatCode="ge" sourceLinked="1"/>
        <c:majorTickMark val="none"/>
        <c:minorTickMark val="none"/>
        <c:tickLblPos val="none"/>
        <c:crossAx val="95326592"/>
        <c:crosses val="autoZero"/>
        <c:auto val="1"/>
        <c:lblOffset val="100"/>
        <c:baseTimeUnit val="years"/>
      </c:dateAx>
      <c:valAx>
        <c:axId val="95326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3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40.03</c:v>
                </c:pt>
                <c:pt idx="1">
                  <c:v>41.41</c:v>
                </c:pt>
                <c:pt idx="2">
                  <c:v>42.97</c:v>
                </c:pt>
                <c:pt idx="3">
                  <c:v>44.23</c:v>
                </c:pt>
                <c:pt idx="4">
                  <c:v>55.19</c:v>
                </c:pt>
              </c:numCache>
            </c:numRef>
          </c:val>
        </c:ser>
        <c:dLbls>
          <c:showLegendKey val="0"/>
          <c:showVal val="0"/>
          <c:showCatName val="0"/>
          <c:showSerName val="0"/>
          <c:showPercent val="0"/>
          <c:showBubbleSize val="0"/>
        </c:dLbls>
        <c:gapWidth val="150"/>
        <c:axId val="95430528"/>
        <c:axId val="954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95430528"/>
        <c:axId val="95436800"/>
      </c:lineChart>
      <c:dateAx>
        <c:axId val="95430528"/>
        <c:scaling>
          <c:orientation val="minMax"/>
        </c:scaling>
        <c:delete val="1"/>
        <c:axPos val="b"/>
        <c:numFmt formatCode="ge" sourceLinked="1"/>
        <c:majorTickMark val="none"/>
        <c:minorTickMark val="none"/>
        <c:tickLblPos val="none"/>
        <c:crossAx val="95436800"/>
        <c:crosses val="autoZero"/>
        <c:auto val="1"/>
        <c:lblOffset val="100"/>
        <c:baseTimeUnit val="years"/>
      </c:dateAx>
      <c:valAx>
        <c:axId val="954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16.489999999999998</c:v>
                </c:pt>
                <c:pt idx="1">
                  <c:v>16.489999999999998</c:v>
                </c:pt>
                <c:pt idx="2">
                  <c:v>16.489999999999998</c:v>
                </c:pt>
                <c:pt idx="3">
                  <c:v>16.45</c:v>
                </c:pt>
                <c:pt idx="4">
                  <c:v>16.45</c:v>
                </c:pt>
              </c:numCache>
            </c:numRef>
          </c:val>
        </c:ser>
        <c:dLbls>
          <c:showLegendKey val="0"/>
          <c:showVal val="0"/>
          <c:showCatName val="0"/>
          <c:showSerName val="0"/>
          <c:showPercent val="0"/>
          <c:showBubbleSize val="0"/>
        </c:dLbls>
        <c:gapWidth val="150"/>
        <c:axId val="95471104"/>
        <c:axId val="954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95471104"/>
        <c:axId val="95473024"/>
      </c:lineChart>
      <c:dateAx>
        <c:axId val="95471104"/>
        <c:scaling>
          <c:orientation val="minMax"/>
        </c:scaling>
        <c:delete val="1"/>
        <c:axPos val="b"/>
        <c:numFmt formatCode="ge" sourceLinked="1"/>
        <c:majorTickMark val="none"/>
        <c:minorTickMark val="none"/>
        <c:tickLblPos val="none"/>
        <c:crossAx val="95473024"/>
        <c:crosses val="autoZero"/>
        <c:auto val="1"/>
        <c:lblOffset val="100"/>
        <c:baseTimeUnit val="years"/>
      </c:dateAx>
      <c:valAx>
        <c:axId val="954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513984"/>
        <c:axId val="955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95513984"/>
        <c:axId val="95524352"/>
      </c:lineChart>
      <c:dateAx>
        <c:axId val="95513984"/>
        <c:scaling>
          <c:orientation val="minMax"/>
        </c:scaling>
        <c:delete val="1"/>
        <c:axPos val="b"/>
        <c:numFmt formatCode="ge" sourceLinked="1"/>
        <c:majorTickMark val="none"/>
        <c:minorTickMark val="none"/>
        <c:tickLblPos val="none"/>
        <c:crossAx val="95524352"/>
        <c:crosses val="autoZero"/>
        <c:auto val="1"/>
        <c:lblOffset val="100"/>
        <c:baseTimeUnit val="years"/>
      </c:dateAx>
      <c:valAx>
        <c:axId val="9552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5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1008.22</c:v>
                </c:pt>
                <c:pt idx="1">
                  <c:v>994.74</c:v>
                </c:pt>
                <c:pt idx="2">
                  <c:v>940.55</c:v>
                </c:pt>
                <c:pt idx="3">
                  <c:v>936.14</c:v>
                </c:pt>
                <c:pt idx="4">
                  <c:v>193.28</c:v>
                </c:pt>
              </c:numCache>
            </c:numRef>
          </c:val>
        </c:ser>
        <c:dLbls>
          <c:showLegendKey val="0"/>
          <c:showVal val="0"/>
          <c:showCatName val="0"/>
          <c:showSerName val="0"/>
          <c:showPercent val="0"/>
          <c:showBubbleSize val="0"/>
        </c:dLbls>
        <c:gapWidth val="150"/>
        <c:axId val="96603136"/>
        <c:axId val="966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96603136"/>
        <c:axId val="96613504"/>
      </c:lineChart>
      <c:dateAx>
        <c:axId val="96603136"/>
        <c:scaling>
          <c:orientation val="minMax"/>
        </c:scaling>
        <c:delete val="1"/>
        <c:axPos val="b"/>
        <c:numFmt formatCode="ge" sourceLinked="1"/>
        <c:majorTickMark val="none"/>
        <c:minorTickMark val="none"/>
        <c:tickLblPos val="none"/>
        <c:crossAx val="96613504"/>
        <c:crosses val="autoZero"/>
        <c:auto val="1"/>
        <c:lblOffset val="100"/>
        <c:baseTimeUnit val="years"/>
      </c:dateAx>
      <c:valAx>
        <c:axId val="96613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286.54000000000002</c:v>
                </c:pt>
                <c:pt idx="1">
                  <c:v>247.86</c:v>
                </c:pt>
                <c:pt idx="2">
                  <c:v>208.28</c:v>
                </c:pt>
                <c:pt idx="3">
                  <c:v>160.07</c:v>
                </c:pt>
                <c:pt idx="4">
                  <c:v>123.27</c:v>
                </c:pt>
              </c:numCache>
            </c:numRef>
          </c:val>
        </c:ser>
        <c:dLbls>
          <c:showLegendKey val="0"/>
          <c:showVal val="0"/>
          <c:showCatName val="0"/>
          <c:showSerName val="0"/>
          <c:showPercent val="0"/>
          <c:showBubbleSize val="0"/>
        </c:dLbls>
        <c:gapWidth val="150"/>
        <c:axId val="96627328"/>
        <c:axId val="966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96627328"/>
        <c:axId val="96654080"/>
      </c:lineChart>
      <c:dateAx>
        <c:axId val="96627328"/>
        <c:scaling>
          <c:orientation val="minMax"/>
        </c:scaling>
        <c:delete val="1"/>
        <c:axPos val="b"/>
        <c:numFmt formatCode="ge" sourceLinked="1"/>
        <c:majorTickMark val="none"/>
        <c:minorTickMark val="none"/>
        <c:tickLblPos val="none"/>
        <c:crossAx val="96654080"/>
        <c:crosses val="autoZero"/>
        <c:auto val="1"/>
        <c:lblOffset val="100"/>
        <c:baseTimeUnit val="years"/>
      </c:dateAx>
      <c:valAx>
        <c:axId val="96654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106.05</c:v>
                </c:pt>
                <c:pt idx="1">
                  <c:v>106.77</c:v>
                </c:pt>
                <c:pt idx="2">
                  <c:v>105.35</c:v>
                </c:pt>
                <c:pt idx="3">
                  <c:v>112.72</c:v>
                </c:pt>
                <c:pt idx="4">
                  <c:v>124.85</c:v>
                </c:pt>
              </c:numCache>
            </c:numRef>
          </c:val>
        </c:ser>
        <c:dLbls>
          <c:showLegendKey val="0"/>
          <c:showVal val="0"/>
          <c:showCatName val="0"/>
          <c:showSerName val="0"/>
          <c:showPercent val="0"/>
          <c:showBubbleSize val="0"/>
        </c:dLbls>
        <c:gapWidth val="150"/>
        <c:axId val="96749824"/>
        <c:axId val="967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96749824"/>
        <c:axId val="96752000"/>
      </c:lineChart>
      <c:dateAx>
        <c:axId val="96749824"/>
        <c:scaling>
          <c:orientation val="minMax"/>
        </c:scaling>
        <c:delete val="1"/>
        <c:axPos val="b"/>
        <c:numFmt formatCode="ge" sourceLinked="1"/>
        <c:majorTickMark val="none"/>
        <c:minorTickMark val="none"/>
        <c:tickLblPos val="none"/>
        <c:crossAx val="96752000"/>
        <c:crosses val="autoZero"/>
        <c:auto val="1"/>
        <c:lblOffset val="100"/>
        <c:baseTimeUnit val="years"/>
      </c:dateAx>
      <c:valAx>
        <c:axId val="967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223.07</c:v>
                </c:pt>
                <c:pt idx="1">
                  <c:v>222.07</c:v>
                </c:pt>
                <c:pt idx="2">
                  <c:v>213.99</c:v>
                </c:pt>
                <c:pt idx="3">
                  <c:v>208.88</c:v>
                </c:pt>
                <c:pt idx="4">
                  <c:v>186.84</c:v>
                </c:pt>
              </c:numCache>
            </c:numRef>
          </c:val>
        </c:ser>
        <c:dLbls>
          <c:showLegendKey val="0"/>
          <c:showVal val="0"/>
          <c:showCatName val="0"/>
          <c:showSerName val="0"/>
          <c:showPercent val="0"/>
          <c:showBubbleSize val="0"/>
        </c:dLbls>
        <c:gapWidth val="150"/>
        <c:axId val="96775552"/>
        <c:axId val="967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96775552"/>
        <c:axId val="96781824"/>
      </c:lineChart>
      <c:dateAx>
        <c:axId val="96775552"/>
        <c:scaling>
          <c:orientation val="minMax"/>
        </c:scaling>
        <c:delete val="1"/>
        <c:axPos val="b"/>
        <c:numFmt formatCode="ge" sourceLinked="1"/>
        <c:majorTickMark val="none"/>
        <c:minorTickMark val="none"/>
        <c:tickLblPos val="none"/>
        <c:crossAx val="96781824"/>
        <c:crosses val="autoZero"/>
        <c:auto val="1"/>
        <c:lblOffset val="100"/>
        <c:baseTimeUnit val="years"/>
      </c:dateAx>
      <c:valAx>
        <c:axId val="967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28"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板柳町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14633</v>
      </c>
      <c r="AJ8" s="75"/>
      <c r="AK8" s="75"/>
      <c r="AL8" s="75"/>
      <c r="AM8" s="75"/>
      <c r="AN8" s="75"/>
      <c r="AO8" s="75"/>
      <c r="AP8" s="76"/>
      <c r="AQ8" s="57">
        <f>データ!R6</f>
        <v>41.88</v>
      </c>
      <c r="AR8" s="57"/>
      <c r="AS8" s="57"/>
      <c r="AT8" s="57"/>
      <c r="AU8" s="57"/>
      <c r="AV8" s="57"/>
      <c r="AW8" s="57"/>
      <c r="AX8" s="57"/>
      <c r="AY8" s="57">
        <f>データ!S6</f>
        <v>349.4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83.3</v>
      </c>
      <c r="K10" s="57"/>
      <c r="L10" s="57"/>
      <c r="M10" s="57"/>
      <c r="N10" s="57"/>
      <c r="O10" s="57"/>
      <c r="P10" s="57"/>
      <c r="Q10" s="57"/>
      <c r="R10" s="57">
        <f>データ!O6</f>
        <v>97.21</v>
      </c>
      <c r="S10" s="57"/>
      <c r="T10" s="57"/>
      <c r="U10" s="57"/>
      <c r="V10" s="57"/>
      <c r="W10" s="57"/>
      <c r="X10" s="57"/>
      <c r="Y10" s="57"/>
      <c r="Z10" s="65">
        <f>データ!P6</f>
        <v>4823</v>
      </c>
      <c r="AA10" s="65"/>
      <c r="AB10" s="65"/>
      <c r="AC10" s="65"/>
      <c r="AD10" s="65"/>
      <c r="AE10" s="65"/>
      <c r="AF10" s="65"/>
      <c r="AG10" s="65"/>
      <c r="AH10" s="2"/>
      <c r="AI10" s="65">
        <f>データ!T6</f>
        <v>14097</v>
      </c>
      <c r="AJ10" s="65"/>
      <c r="AK10" s="65"/>
      <c r="AL10" s="65"/>
      <c r="AM10" s="65"/>
      <c r="AN10" s="65"/>
      <c r="AO10" s="65"/>
      <c r="AP10" s="65"/>
      <c r="AQ10" s="57">
        <f>データ!U6</f>
        <v>41.81</v>
      </c>
      <c r="AR10" s="57"/>
      <c r="AS10" s="57"/>
      <c r="AT10" s="57"/>
      <c r="AU10" s="57"/>
      <c r="AV10" s="57"/>
      <c r="AW10" s="57"/>
      <c r="AX10" s="57"/>
      <c r="AY10" s="57">
        <f>データ!V6</f>
        <v>337.17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23817</v>
      </c>
      <c r="D6" s="31">
        <f t="shared" si="3"/>
        <v>46</v>
      </c>
      <c r="E6" s="31">
        <f t="shared" si="3"/>
        <v>1</v>
      </c>
      <c r="F6" s="31">
        <f t="shared" si="3"/>
        <v>0</v>
      </c>
      <c r="G6" s="31">
        <f t="shared" si="3"/>
        <v>1</v>
      </c>
      <c r="H6" s="31" t="str">
        <f t="shared" si="3"/>
        <v>青森県　板柳町</v>
      </c>
      <c r="I6" s="31" t="str">
        <f t="shared" si="3"/>
        <v>法適用</v>
      </c>
      <c r="J6" s="31" t="str">
        <f t="shared" si="3"/>
        <v>水道事業</v>
      </c>
      <c r="K6" s="31" t="str">
        <f t="shared" si="3"/>
        <v>末端給水事業</v>
      </c>
      <c r="L6" s="31" t="str">
        <f t="shared" si="3"/>
        <v>A7</v>
      </c>
      <c r="M6" s="32" t="str">
        <f t="shared" si="3"/>
        <v>-</v>
      </c>
      <c r="N6" s="32">
        <f t="shared" si="3"/>
        <v>83.3</v>
      </c>
      <c r="O6" s="32">
        <f t="shared" si="3"/>
        <v>97.21</v>
      </c>
      <c r="P6" s="32">
        <f t="shared" si="3"/>
        <v>4823</v>
      </c>
      <c r="Q6" s="32">
        <f t="shared" si="3"/>
        <v>14633</v>
      </c>
      <c r="R6" s="32">
        <f t="shared" si="3"/>
        <v>41.88</v>
      </c>
      <c r="S6" s="32">
        <f t="shared" si="3"/>
        <v>349.4</v>
      </c>
      <c r="T6" s="32">
        <f t="shared" si="3"/>
        <v>14097</v>
      </c>
      <c r="U6" s="32">
        <f t="shared" si="3"/>
        <v>41.81</v>
      </c>
      <c r="V6" s="32">
        <f t="shared" si="3"/>
        <v>337.17</v>
      </c>
      <c r="W6" s="33">
        <f>IF(W7="",NA(),W7)</f>
        <v>111.33</v>
      </c>
      <c r="X6" s="33">
        <f t="shared" ref="X6:AF6" si="4">IF(X7="",NA(),X7)</f>
        <v>111.46</v>
      </c>
      <c r="Y6" s="33">
        <f t="shared" si="4"/>
        <v>109.63</v>
      </c>
      <c r="Z6" s="33">
        <f t="shared" si="4"/>
        <v>117.18</v>
      </c>
      <c r="AA6" s="33">
        <f t="shared" si="4"/>
        <v>125.51</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1008.22</v>
      </c>
      <c r="AT6" s="33">
        <f t="shared" ref="AT6:BB6" si="6">IF(AT7="",NA(),AT7)</f>
        <v>994.74</v>
      </c>
      <c r="AU6" s="33">
        <f t="shared" si="6"/>
        <v>940.55</v>
      </c>
      <c r="AV6" s="33">
        <f t="shared" si="6"/>
        <v>936.14</v>
      </c>
      <c r="AW6" s="33">
        <f t="shared" si="6"/>
        <v>193.28</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286.54000000000002</v>
      </c>
      <c r="BE6" s="33">
        <f t="shared" ref="BE6:BM6" si="7">IF(BE7="",NA(),BE7)</f>
        <v>247.86</v>
      </c>
      <c r="BF6" s="33">
        <f t="shared" si="7"/>
        <v>208.28</v>
      </c>
      <c r="BG6" s="33">
        <f t="shared" si="7"/>
        <v>160.07</v>
      </c>
      <c r="BH6" s="33">
        <f t="shared" si="7"/>
        <v>123.27</v>
      </c>
      <c r="BI6" s="33">
        <f t="shared" si="7"/>
        <v>462.52</v>
      </c>
      <c r="BJ6" s="33">
        <f t="shared" si="7"/>
        <v>474.06</v>
      </c>
      <c r="BK6" s="33">
        <f t="shared" si="7"/>
        <v>458</v>
      </c>
      <c r="BL6" s="33">
        <f t="shared" si="7"/>
        <v>443.13</v>
      </c>
      <c r="BM6" s="33">
        <f t="shared" si="7"/>
        <v>442.54</v>
      </c>
      <c r="BN6" s="32" t="str">
        <f>IF(BN7="","",IF(BN7="-","【-】","【"&amp;SUBSTITUTE(TEXT(BN7,"#,##0.00"),"-","△")&amp;"】"))</f>
        <v>【283.72】</v>
      </c>
      <c r="BO6" s="33">
        <f>IF(BO7="",NA(),BO7)</f>
        <v>106.05</v>
      </c>
      <c r="BP6" s="33">
        <f t="shared" ref="BP6:BX6" si="8">IF(BP7="",NA(),BP7)</f>
        <v>106.77</v>
      </c>
      <c r="BQ6" s="33">
        <f t="shared" si="8"/>
        <v>105.35</v>
      </c>
      <c r="BR6" s="33">
        <f t="shared" si="8"/>
        <v>112.72</v>
      </c>
      <c r="BS6" s="33">
        <f t="shared" si="8"/>
        <v>124.85</v>
      </c>
      <c r="BT6" s="33">
        <f t="shared" si="8"/>
        <v>99.71</v>
      </c>
      <c r="BU6" s="33">
        <f t="shared" si="8"/>
        <v>96.62</v>
      </c>
      <c r="BV6" s="33">
        <f t="shared" si="8"/>
        <v>96.27</v>
      </c>
      <c r="BW6" s="33">
        <f t="shared" si="8"/>
        <v>95.4</v>
      </c>
      <c r="BX6" s="33">
        <f t="shared" si="8"/>
        <v>98.6</v>
      </c>
      <c r="BY6" s="32" t="str">
        <f>IF(BY7="","",IF(BY7="-","【-】","【"&amp;SUBSTITUTE(TEXT(BY7,"#,##0.00"),"-","△")&amp;"】"))</f>
        <v>【104.60】</v>
      </c>
      <c r="BZ6" s="33">
        <f>IF(BZ7="",NA(),BZ7)</f>
        <v>223.07</v>
      </c>
      <c r="CA6" s="33">
        <f t="shared" ref="CA6:CI6" si="9">IF(CA7="",NA(),CA7)</f>
        <v>222.07</v>
      </c>
      <c r="CB6" s="33">
        <f t="shared" si="9"/>
        <v>213.99</v>
      </c>
      <c r="CC6" s="33">
        <f t="shared" si="9"/>
        <v>208.88</v>
      </c>
      <c r="CD6" s="33">
        <f t="shared" si="9"/>
        <v>186.84</v>
      </c>
      <c r="CE6" s="33">
        <f t="shared" si="9"/>
        <v>176.84</v>
      </c>
      <c r="CF6" s="33">
        <f t="shared" si="9"/>
        <v>184.53</v>
      </c>
      <c r="CG6" s="33">
        <f t="shared" si="9"/>
        <v>186.94</v>
      </c>
      <c r="CH6" s="33">
        <f t="shared" si="9"/>
        <v>186.15</v>
      </c>
      <c r="CI6" s="33">
        <f t="shared" si="9"/>
        <v>181.67</v>
      </c>
      <c r="CJ6" s="32" t="str">
        <f>IF(CJ7="","",IF(CJ7="-","【-】","【"&amp;SUBSTITUTE(TEXT(CJ7,"#,##0.00"),"-","△")&amp;"】"))</f>
        <v>【164.21】</v>
      </c>
      <c r="CK6" s="33">
        <f>IF(CK7="",NA(),CK7)</f>
        <v>51.9</v>
      </c>
      <c r="CL6" s="33">
        <f t="shared" ref="CL6:CT6" si="10">IF(CL7="",NA(),CL7)</f>
        <v>51.5</v>
      </c>
      <c r="CM6" s="33">
        <f t="shared" si="10"/>
        <v>53.16</v>
      </c>
      <c r="CN6" s="33">
        <f t="shared" si="10"/>
        <v>52.32</v>
      </c>
      <c r="CO6" s="33">
        <f t="shared" si="10"/>
        <v>51.07</v>
      </c>
      <c r="CP6" s="33">
        <f t="shared" si="10"/>
        <v>53.5</v>
      </c>
      <c r="CQ6" s="33">
        <f t="shared" si="10"/>
        <v>52.9</v>
      </c>
      <c r="CR6" s="33">
        <f t="shared" si="10"/>
        <v>54.51</v>
      </c>
      <c r="CS6" s="33">
        <f t="shared" si="10"/>
        <v>54.47</v>
      </c>
      <c r="CT6" s="33">
        <f t="shared" si="10"/>
        <v>53.61</v>
      </c>
      <c r="CU6" s="32" t="str">
        <f>IF(CU7="","",IF(CU7="-","【-】","【"&amp;SUBSTITUTE(TEXT(CU7,"#,##0.00"),"-","△")&amp;"】"))</f>
        <v>【59.80】</v>
      </c>
      <c r="CV6" s="33">
        <f>IF(CV7="",NA(),CV7)</f>
        <v>91.45</v>
      </c>
      <c r="CW6" s="33">
        <f t="shared" ref="CW6:DE6" si="11">IF(CW7="",NA(),CW7)</f>
        <v>90.2</v>
      </c>
      <c r="CX6" s="33">
        <f t="shared" si="11"/>
        <v>90.1</v>
      </c>
      <c r="CY6" s="33">
        <f t="shared" si="11"/>
        <v>89.7</v>
      </c>
      <c r="CZ6" s="33">
        <f t="shared" si="11"/>
        <v>91.66</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40.03</v>
      </c>
      <c r="DH6" s="33">
        <f t="shared" ref="DH6:DP6" si="12">IF(DH7="",NA(),DH7)</f>
        <v>41.41</v>
      </c>
      <c r="DI6" s="33">
        <f t="shared" si="12"/>
        <v>42.97</v>
      </c>
      <c r="DJ6" s="33">
        <f t="shared" si="12"/>
        <v>44.23</v>
      </c>
      <c r="DK6" s="33">
        <f t="shared" si="12"/>
        <v>55.19</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16.489999999999998</v>
      </c>
      <c r="DS6" s="33">
        <f t="shared" ref="DS6:EA6" si="13">IF(DS7="",NA(),DS7)</f>
        <v>16.489999999999998</v>
      </c>
      <c r="DT6" s="33">
        <f t="shared" si="13"/>
        <v>16.489999999999998</v>
      </c>
      <c r="DU6" s="33">
        <f t="shared" si="13"/>
        <v>16.45</v>
      </c>
      <c r="DV6" s="33">
        <f t="shared" si="13"/>
        <v>16.45</v>
      </c>
      <c r="DW6" s="33">
        <f t="shared" si="13"/>
        <v>6.62</v>
      </c>
      <c r="DX6" s="33">
        <f t="shared" si="13"/>
        <v>7.9</v>
      </c>
      <c r="DY6" s="33">
        <f t="shared" si="13"/>
        <v>8.2200000000000006</v>
      </c>
      <c r="DZ6" s="33">
        <f t="shared" si="13"/>
        <v>9.43</v>
      </c>
      <c r="EA6" s="33">
        <f t="shared" si="13"/>
        <v>10.029999999999999</v>
      </c>
      <c r="EB6" s="32" t="str">
        <f>IF(EB7="","",IF(EB7="-","【-】","【"&amp;SUBSTITUTE(TEXT(EB7,"#,##0.00"),"-","△")&amp;"】"))</f>
        <v>【12.42】</v>
      </c>
      <c r="EC6" s="32">
        <f>IF(EC7="",NA(),EC7)</f>
        <v>0</v>
      </c>
      <c r="ED6" s="32">
        <f t="shared" ref="ED6:EL6" si="14">IF(ED7="",NA(),ED7)</f>
        <v>0</v>
      </c>
      <c r="EE6" s="32">
        <f t="shared" si="14"/>
        <v>0</v>
      </c>
      <c r="EF6" s="32">
        <f t="shared" si="14"/>
        <v>0</v>
      </c>
      <c r="EG6" s="32">
        <f t="shared" si="14"/>
        <v>0</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23817</v>
      </c>
      <c r="D7" s="35">
        <v>46</v>
      </c>
      <c r="E7" s="35">
        <v>1</v>
      </c>
      <c r="F7" s="35">
        <v>0</v>
      </c>
      <c r="G7" s="35">
        <v>1</v>
      </c>
      <c r="H7" s="35" t="s">
        <v>93</v>
      </c>
      <c r="I7" s="35" t="s">
        <v>94</v>
      </c>
      <c r="J7" s="35" t="s">
        <v>95</v>
      </c>
      <c r="K7" s="35" t="s">
        <v>96</v>
      </c>
      <c r="L7" s="35" t="s">
        <v>97</v>
      </c>
      <c r="M7" s="36" t="s">
        <v>98</v>
      </c>
      <c r="N7" s="36">
        <v>83.3</v>
      </c>
      <c r="O7" s="36">
        <v>97.21</v>
      </c>
      <c r="P7" s="36">
        <v>4823</v>
      </c>
      <c r="Q7" s="36">
        <v>14633</v>
      </c>
      <c r="R7" s="36">
        <v>41.88</v>
      </c>
      <c r="S7" s="36">
        <v>349.4</v>
      </c>
      <c r="T7" s="36">
        <v>14097</v>
      </c>
      <c r="U7" s="36">
        <v>41.81</v>
      </c>
      <c r="V7" s="36">
        <v>337.17</v>
      </c>
      <c r="W7" s="36">
        <v>111.33</v>
      </c>
      <c r="X7" s="36">
        <v>111.46</v>
      </c>
      <c r="Y7" s="36">
        <v>109.63</v>
      </c>
      <c r="Z7" s="36">
        <v>117.18</v>
      </c>
      <c r="AA7" s="36">
        <v>125.51</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1008.22</v>
      </c>
      <c r="AT7" s="36">
        <v>994.74</v>
      </c>
      <c r="AU7" s="36">
        <v>940.55</v>
      </c>
      <c r="AV7" s="36">
        <v>936.14</v>
      </c>
      <c r="AW7" s="36">
        <v>193.28</v>
      </c>
      <c r="AX7" s="36">
        <v>1149.75</v>
      </c>
      <c r="AY7" s="36">
        <v>1128.25</v>
      </c>
      <c r="AZ7" s="36">
        <v>1159.4100000000001</v>
      </c>
      <c r="BA7" s="36">
        <v>1081.23</v>
      </c>
      <c r="BB7" s="36">
        <v>406.37</v>
      </c>
      <c r="BC7" s="36">
        <v>264.16000000000003</v>
      </c>
      <c r="BD7" s="36">
        <v>286.54000000000002</v>
      </c>
      <c r="BE7" s="36">
        <v>247.86</v>
      </c>
      <c r="BF7" s="36">
        <v>208.28</v>
      </c>
      <c r="BG7" s="36">
        <v>160.07</v>
      </c>
      <c r="BH7" s="36">
        <v>123.27</v>
      </c>
      <c r="BI7" s="36">
        <v>462.52</v>
      </c>
      <c r="BJ7" s="36">
        <v>474.06</v>
      </c>
      <c r="BK7" s="36">
        <v>458</v>
      </c>
      <c r="BL7" s="36">
        <v>443.13</v>
      </c>
      <c r="BM7" s="36">
        <v>442.54</v>
      </c>
      <c r="BN7" s="36">
        <v>283.72000000000003</v>
      </c>
      <c r="BO7" s="36">
        <v>106.05</v>
      </c>
      <c r="BP7" s="36">
        <v>106.77</v>
      </c>
      <c r="BQ7" s="36">
        <v>105.35</v>
      </c>
      <c r="BR7" s="36">
        <v>112.72</v>
      </c>
      <c r="BS7" s="36">
        <v>124.85</v>
      </c>
      <c r="BT7" s="36">
        <v>99.71</v>
      </c>
      <c r="BU7" s="36">
        <v>96.62</v>
      </c>
      <c r="BV7" s="36">
        <v>96.27</v>
      </c>
      <c r="BW7" s="36">
        <v>95.4</v>
      </c>
      <c r="BX7" s="36">
        <v>98.6</v>
      </c>
      <c r="BY7" s="36">
        <v>104.6</v>
      </c>
      <c r="BZ7" s="36">
        <v>223.07</v>
      </c>
      <c r="CA7" s="36">
        <v>222.07</v>
      </c>
      <c r="CB7" s="36">
        <v>213.99</v>
      </c>
      <c r="CC7" s="36">
        <v>208.88</v>
      </c>
      <c r="CD7" s="36">
        <v>186.84</v>
      </c>
      <c r="CE7" s="36">
        <v>176.84</v>
      </c>
      <c r="CF7" s="36">
        <v>184.53</v>
      </c>
      <c r="CG7" s="36">
        <v>186.94</v>
      </c>
      <c r="CH7" s="36">
        <v>186.15</v>
      </c>
      <c r="CI7" s="36">
        <v>181.67</v>
      </c>
      <c r="CJ7" s="36">
        <v>164.21</v>
      </c>
      <c r="CK7" s="36">
        <v>51.9</v>
      </c>
      <c r="CL7" s="36">
        <v>51.5</v>
      </c>
      <c r="CM7" s="36">
        <v>53.16</v>
      </c>
      <c r="CN7" s="36">
        <v>52.32</v>
      </c>
      <c r="CO7" s="36">
        <v>51.07</v>
      </c>
      <c r="CP7" s="36">
        <v>53.5</v>
      </c>
      <c r="CQ7" s="36">
        <v>52.9</v>
      </c>
      <c r="CR7" s="36">
        <v>54.51</v>
      </c>
      <c r="CS7" s="36">
        <v>54.47</v>
      </c>
      <c r="CT7" s="36">
        <v>53.61</v>
      </c>
      <c r="CU7" s="36">
        <v>59.8</v>
      </c>
      <c r="CV7" s="36">
        <v>91.45</v>
      </c>
      <c r="CW7" s="36">
        <v>90.2</v>
      </c>
      <c r="CX7" s="36">
        <v>90.1</v>
      </c>
      <c r="CY7" s="36">
        <v>89.7</v>
      </c>
      <c r="CZ7" s="36">
        <v>91.66</v>
      </c>
      <c r="DA7" s="36">
        <v>82.8</v>
      </c>
      <c r="DB7" s="36">
        <v>81.63</v>
      </c>
      <c r="DC7" s="36">
        <v>81.790000000000006</v>
      </c>
      <c r="DD7" s="36">
        <v>81.459999999999994</v>
      </c>
      <c r="DE7" s="36">
        <v>81.31</v>
      </c>
      <c r="DF7" s="36">
        <v>89.78</v>
      </c>
      <c r="DG7" s="36">
        <v>40.03</v>
      </c>
      <c r="DH7" s="36">
        <v>41.41</v>
      </c>
      <c r="DI7" s="36">
        <v>42.97</v>
      </c>
      <c r="DJ7" s="36">
        <v>44.23</v>
      </c>
      <c r="DK7" s="36">
        <v>55.19</v>
      </c>
      <c r="DL7" s="36">
        <v>35.71</v>
      </c>
      <c r="DM7" s="36">
        <v>37.25</v>
      </c>
      <c r="DN7" s="36">
        <v>37.799999999999997</v>
      </c>
      <c r="DO7" s="36">
        <v>38.520000000000003</v>
      </c>
      <c r="DP7" s="36">
        <v>46.67</v>
      </c>
      <c r="DQ7" s="36">
        <v>46.31</v>
      </c>
      <c r="DR7" s="36">
        <v>16.489999999999998</v>
      </c>
      <c r="DS7" s="36">
        <v>16.489999999999998</v>
      </c>
      <c r="DT7" s="36">
        <v>16.489999999999998</v>
      </c>
      <c r="DU7" s="36">
        <v>16.45</v>
      </c>
      <c r="DV7" s="36">
        <v>16.45</v>
      </c>
      <c r="DW7" s="36">
        <v>6.62</v>
      </c>
      <c r="DX7" s="36">
        <v>7.9</v>
      </c>
      <c r="DY7" s="36">
        <v>8.2200000000000006</v>
      </c>
      <c r="DZ7" s="36">
        <v>9.43</v>
      </c>
      <c r="EA7" s="36">
        <v>10.029999999999999</v>
      </c>
      <c r="EB7" s="36">
        <v>12.42</v>
      </c>
      <c r="EC7" s="36">
        <v>0</v>
      </c>
      <c r="ED7" s="36">
        <v>0</v>
      </c>
      <c r="EE7" s="36">
        <v>0</v>
      </c>
      <c r="EF7" s="36">
        <v>0</v>
      </c>
      <c r="EG7" s="36">
        <v>0</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2016-02-18T02:27:36Z</cp:lastPrinted>
  <dcterms:created xsi:type="dcterms:W3CDTF">2016-02-03T07:13:02Z</dcterms:created>
  <dcterms:modified xsi:type="dcterms:W3CDTF">2016-02-18T02:28:47Z</dcterms:modified>
  <cp:category/>
</cp:coreProperties>
</file>