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300_理財\305 経営比較分析表の策定\Ｈ２７\01 経営比較分析表の策定\280216各市町村等の回答\法適下水道事業\03_最終版（公表）\"/>
    </mc:Choice>
  </mc:AlternateContent>
  <workbookProtection workbookPassword="B501" lockStructure="1"/>
  <bookViews>
    <workbookView xWindow="0" yWindow="0" windowWidth="20490" windowHeight="835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<sst xmlns="http://schemas.openxmlformats.org/spreadsheetml/2006/main" count="225" uniqueCount="110">
  <si>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</si>
  <si>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</si>
  <si>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</si>
  <si>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</si>
  <si>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</si>
  <si>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</si>
  <si>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</si>
  <si>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</si>
  <si>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</si>
  <si>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</si>
  <si>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</si>
  <si>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</si>
  <si>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</si>
  <si>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</si>
  <si>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</si>
  <si>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</si>
  <si>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</si>
  <si>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</si>
  <si>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</si>
  <si>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</si>
  <si>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</si>
  <si>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</si>
  <si>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</si>
  <si>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</si>
  <si>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</si>
  <si>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</si>
  <si>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</si>
  <si>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</si>
  <si>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</si>
  <si>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</si>
  <si>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</si>
  <si>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</si>
  <si>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</si>
  <si>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</si>
  <si>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</si>
  <si>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</si>
  <si>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</si>
  <si>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</si>
  <si>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</si>
  <si>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</si>
  <si>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</si>
  <si>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</si>
  <si>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</si>
  <si>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</si>
  <si>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</si>
  <si>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</si>
  <si>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</si>
  <si>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</si>
  <si>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</si>
  <si>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</si>
  <si>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</si>
  <si>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</si>
  <si>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</si>
  <si>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</si>
  <si>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</si>
  <si>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</si>
  <si>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</si>
  <si>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</si>
  <si>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</si>
  <si>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</si>
  <si>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</si>
  <si>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</si>
  <si>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</si>
  <si>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</si>
  <si>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</si>
  <si>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</si>
  <si>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</si>
  <si>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</si>
  <si>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</si>
  <si>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</si>
  <si>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</si>
  <si>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</si>
  <si>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</si>
  <si>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</si>
  <si>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</si>
  <si>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</si>
  <si>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</si>
  <si>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</si>
  <si>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</si>
  <si>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</si>
  <si>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</si>
  <si>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</si>
  <si>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</si>
  <si>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</si>
  <si>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</si>
  <si>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</si>
  <si>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</si>
  <si>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</si>
  <si>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</si>
  <si>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</si>
  <si>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</si>
  <si>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</si>
  <si>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</si>
  <si>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</si>
  <si>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</si>
  <si>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</si>
  <si>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田舎館村</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</si>
  <si>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</si>
  <si>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</si>
  <si>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</si>
  <si>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</si>
  <si>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</si>
  <si>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</si>
  <si>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</si>
  <si>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</si>
  <si>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</si>
  <si>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</si>
  <si>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《健全性》　
　人口等の減少や節水型社会の影響により、下水道使用料等の収益は減少傾向にありますが、一般会計からの繰入金等の財源の確保や経費の削減、支払利息の減少などにより費用も減少していることから、平成25年度には不良債務を解消しました。平成26年度に企業会計制度見直しによる翌年度償還の企業債が流動負債へ計上されたことから、流動比率が大きく減少していますが、損益では適度な純利益を継続的に計上するなど経営は安定しています。
　企業債残高は着実に減少しており、営業収益が減少傾向にある中、割合は高い数値を示していますが、概ね減少しており、健全性を強化しつつあります。
《効率性》
　有収水量が減少しているため、汚水処理原価や下水道使用料単価、あるいは村民1人当たりの一般会計からの繰入金額は高くなっています。しかし、民間への業務委託等の見直しや業務の集中化による事業の効率的運営により、人員削減を進め、改善傾向にあります。平成20年度からは事業の集中化、効率的な運営による人件費の削減として職員1人とし、効率性は高くなっています。
　</t>
    <rPh sb="2" eb="5">
      <t>ケンゼンセイ</t>
    </rPh>
    <rPh sb="9" eb="11">
      <t>ジンコウ</t>
    </rPh>
    <rPh sb="11" eb="12">
      <t>トウ</t>
    </rPh>
    <rPh sb="13" eb="15">
      <t>ゲンショウ</t>
    </rPh>
    <rPh sb="16" eb="19">
      <t>セッスイガタ</t>
    </rPh>
    <rPh sb="19" eb="21">
      <t>シャカイ</t>
    </rPh>
    <rPh sb="22" eb="24">
      <t>エイキョウ</t>
    </rPh>
    <rPh sb="28" eb="31">
      <t>ゲスイドウ</t>
    </rPh>
    <rPh sb="31" eb="34">
      <t>シヨウリョウ</t>
    </rPh>
    <rPh sb="34" eb="35">
      <t>トウ</t>
    </rPh>
    <rPh sb="36" eb="38">
      <t>シュウエキ</t>
    </rPh>
    <rPh sb="39" eb="41">
      <t>ゲンショウ</t>
    </rPh>
    <rPh sb="41" eb="43">
      <t>ケイコウ</t>
    </rPh>
    <rPh sb="50" eb="52">
      <t>イッパン</t>
    </rPh>
    <rPh sb="52" eb="54">
      <t>カイケイ</t>
    </rPh>
    <rPh sb="57" eb="60">
      <t>クリイレキン</t>
    </rPh>
    <rPh sb="60" eb="61">
      <t>トウ</t>
    </rPh>
    <rPh sb="62" eb="64">
      <t>ザイゲン</t>
    </rPh>
    <rPh sb="65" eb="67">
      <t>カクホ</t>
    </rPh>
    <rPh sb="68" eb="70">
      <t>ケイヒ</t>
    </rPh>
    <rPh sb="71" eb="73">
      <t>サクゲン</t>
    </rPh>
    <rPh sb="74" eb="76">
      <t>シハライ</t>
    </rPh>
    <rPh sb="76" eb="78">
      <t>リソク</t>
    </rPh>
    <rPh sb="79" eb="81">
      <t>ゲンショウ</t>
    </rPh>
    <rPh sb="86" eb="88">
      <t>ヒヨウ</t>
    </rPh>
    <rPh sb="89" eb="91">
      <t>ゲンショウ</t>
    </rPh>
    <rPh sb="100" eb="102">
      <t>ヘイセイ</t>
    </rPh>
    <rPh sb="104" eb="106">
      <t>ネンド</t>
    </rPh>
    <rPh sb="108" eb="110">
      <t>フリョウ</t>
    </rPh>
    <rPh sb="110" eb="112">
      <t>サイム</t>
    </rPh>
    <rPh sb="113" eb="115">
      <t>カイショウ</t>
    </rPh>
    <rPh sb="120" eb="122">
      <t>ヘイセイ</t>
    </rPh>
    <rPh sb="124" eb="126">
      <t>ネンド</t>
    </rPh>
    <rPh sb="127" eb="129">
      <t>キギョウ</t>
    </rPh>
    <rPh sb="129" eb="131">
      <t>カイケイ</t>
    </rPh>
    <rPh sb="131" eb="133">
      <t>セイド</t>
    </rPh>
    <rPh sb="133" eb="135">
      <t>ミナオ</t>
    </rPh>
    <rPh sb="139" eb="141">
      <t>ヨクネン</t>
    </rPh>
    <rPh sb="141" eb="142">
      <t>ド</t>
    </rPh>
    <rPh sb="142" eb="144">
      <t>ショウカン</t>
    </rPh>
    <rPh sb="145" eb="148">
      <t>キギョウサイ</t>
    </rPh>
    <rPh sb="149" eb="151">
      <t>リュウドウ</t>
    </rPh>
    <rPh sb="151" eb="153">
      <t>フサイ</t>
    </rPh>
    <rPh sb="154" eb="156">
      <t>ケイジョウ</t>
    </rPh>
    <rPh sb="164" eb="166">
      <t>リュウドウ</t>
    </rPh>
    <rPh sb="166" eb="168">
      <t>ヒリツ</t>
    </rPh>
    <rPh sb="169" eb="170">
      <t>オオ</t>
    </rPh>
    <rPh sb="172" eb="174">
      <t>ゲンショウ</t>
    </rPh>
    <rPh sb="181" eb="183">
      <t>ソンエキ</t>
    </rPh>
    <rPh sb="185" eb="187">
      <t>テキド</t>
    </rPh>
    <rPh sb="188" eb="191">
      <t>ジュンリエキ</t>
    </rPh>
    <rPh sb="192" eb="195">
      <t>ケイゾクテキ</t>
    </rPh>
    <rPh sb="196" eb="198">
      <t>ケイジョウ</t>
    </rPh>
    <rPh sb="202" eb="204">
      <t>ケイエイ</t>
    </rPh>
    <rPh sb="205" eb="207">
      <t>アンテイ</t>
    </rPh>
    <rPh sb="215" eb="218">
      <t>キギョウサイ</t>
    </rPh>
    <rPh sb="218" eb="220">
      <t>ザンダカ</t>
    </rPh>
    <rPh sb="221" eb="223">
      <t>チャクジツ</t>
    </rPh>
    <rPh sb="224" eb="226">
      <t>ゲンショウ</t>
    </rPh>
    <rPh sb="231" eb="233">
      <t>エイギョウ</t>
    </rPh>
    <rPh sb="233" eb="235">
      <t>シュウエキ</t>
    </rPh>
    <rPh sb="236" eb="238">
      <t>ゲンショウ</t>
    </rPh>
    <rPh sb="238" eb="240">
      <t>ケイコウ</t>
    </rPh>
    <rPh sb="243" eb="244">
      <t>ナカ</t>
    </rPh>
    <rPh sb="245" eb="247">
      <t>ワリアイ</t>
    </rPh>
    <rPh sb="248" eb="249">
      <t>タカ</t>
    </rPh>
    <rPh sb="250" eb="252">
      <t>スウチ</t>
    </rPh>
    <rPh sb="253" eb="254">
      <t>シメ</t>
    </rPh>
    <rPh sb="261" eb="262">
      <t>オオム</t>
    </rPh>
    <rPh sb="263" eb="265">
      <t>ゲンショウ</t>
    </rPh>
    <rPh sb="270" eb="273">
      <t>ケンゼンセイ</t>
    </rPh>
    <rPh sb="274" eb="276">
      <t>キョウカ</t>
    </rPh>
    <rPh sb="287" eb="290">
      <t>コウリツセイ</t>
    </rPh>
    <rPh sb="293" eb="295">
      <t>ユウシュウ</t>
    </rPh>
    <rPh sb="295" eb="297">
      <t>スイリョウ</t>
    </rPh>
    <rPh sb="298" eb="300">
      <t>ゲンショウ</t>
    </rPh>
    <rPh sb="307" eb="309">
      <t>オスイ</t>
    </rPh>
    <rPh sb="309" eb="311">
      <t>ショリ</t>
    </rPh>
    <rPh sb="311" eb="313">
      <t>ゲンカ</t>
    </rPh>
    <rPh sb="314" eb="317">
      <t>ゲスイドウ</t>
    </rPh>
    <rPh sb="317" eb="320">
      <t>シヨウリョウ</t>
    </rPh>
    <rPh sb="320" eb="322">
      <t>タンカ</t>
    </rPh>
    <rPh sb="327" eb="329">
      <t>ソンミン</t>
    </rPh>
    <rPh sb="329" eb="331">
      <t>ヒトリ</t>
    </rPh>
    <rPh sb="331" eb="332">
      <t>ア</t>
    </rPh>
    <rPh sb="335" eb="337">
      <t>イッパン</t>
    </rPh>
    <rPh sb="337" eb="339">
      <t>カイケイ</t>
    </rPh>
    <rPh sb="342" eb="345">
      <t>クリイレキン</t>
    </rPh>
    <rPh sb="345" eb="346">
      <t>ガク</t>
    </rPh>
    <rPh sb="347" eb="348">
      <t>タカ</t>
    </rPh>
    <rPh sb="360" eb="362">
      <t>ミンカン</t>
    </rPh>
    <rPh sb="364" eb="366">
      <t>ギョウム</t>
    </rPh>
    <rPh sb="366" eb="368">
      <t>イタク</t>
    </rPh>
    <rPh sb="368" eb="369">
      <t>トウ</t>
    </rPh>
    <rPh sb="370" eb="372">
      <t>ミナオ</t>
    </rPh>
    <rPh sb="374" eb="376">
      <t>ギョウム</t>
    </rPh>
    <rPh sb="377" eb="380">
      <t>シュウチュウカ</t>
    </rPh>
    <rPh sb="383" eb="385">
      <t>ジギョウ</t>
    </rPh>
    <phoneticPr fontId="4"/>
  </si>
  <si>
    <t>　
　有形固定資産減価償却率の数値が100％に近いほど、保有財産が法定耐用年数に近づいていることを示すが、平成26年度において、29.29％となっていることにより、将来の改築・更新・長寿命化の必要性は低いと判断できますが、改築等の財源確保や経営に与える影響を踏まえ、長期の投資計画を作成し、必要に応じて経営改善の実施や投資計画等の見直しなどを行う必要があると言えます。</t>
    <rPh sb="3" eb="5">
      <t>ユウケイ</t>
    </rPh>
    <rPh sb="5" eb="9">
      <t>コテイシサン</t>
    </rPh>
    <rPh sb="9" eb="11">
      <t>ゲンカ</t>
    </rPh>
    <rPh sb="11" eb="14">
      <t>ショウキャクリツ</t>
    </rPh>
    <rPh sb="15" eb="17">
      <t>スウチ</t>
    </rPh>
    <rPh sb="23" eb="24">
      <t>チカ</t>
    </rPh>
    <rPh sb="28" eb="30">
      <t>ホユウ</t>
    </rPh>
    <rPh sb="30" eb="32">
      <t>ザイサン</t>
    </rPh>
    <rPh sb="33" eb="35">
      <t>ホウテイ</t>
    </rPh>
    <rPh sb="35" eb="37">
      <t>タイヨウ</t>
    </rPh>
    <rPh sb="37" eb="39">
      <t>ネンスウ</t>
    </rPh>
    <rPh sb="40" eb="41">
      <t>チカ</t>
    </rPh>
    <rPh sb="49" eb="50">
      <t>シメ</t>
    </rPh>
    <rPh sb="53" eb="55">
      <t>ヘイセイ</t>
    </rPh>
    <rPh sb="57" eb="59">
      <t>ネンド</t>
    </rPh>
    <rPh sb="82" eb="84">
      <t>ショウライ</t>
    </rPh>
    <rPh sb="85" eb="87">
      <t>カイチク</t>
    </rPh>
    <rPh sb="88" eb="90">
      <t>コウシン</t>
    </rPh>
    <rPh sb="91" eb="95">
      <t>チョウジュミョウカ</t>
    </rPh>
    <rPh sb="96" eb="99">
      <t>ヒツヨウセイ</t>
    </rPh>
    <rPh sb="100" eb="101">
      <t>ヒク</t>
    </rPh>
    <rPh sb="103" eb="105">
      <t>ハンダン</t>
    </rPh>
    <rPh sb="111" eb="113">
      <t>カイチク</t>
    </rPh>
    <rPh sb="113" eb="114">
      <t>トウ</t>
    </rPh>
    <rPh sb="115" eb="117">
      <t>ザイゲン</t>
    </rPh>
    <rPh sb="117" eb="119">
      <t>カクホ</t>
    </rPh>
    <rPh sb="120" eb="122">
      <t>ケイエイ</t>
    </rPh>
    <rPh sb="123" eb="124">
      <t>アタ</t>
    </rPh>
    <rPh sb="126" eb="128">
      <t>エイキョウ</t>
    </rPh>
    <rPh sb="129" eb="130">
      <t>フ</t>
    </rPh>
    <rPh sb="133" eb="135">
      <t>チョウキ</t>
    </rPh>
    <rPh sb="136" eb="138">
      <t>トウシ</t>
    </rPh>
    <rPh sb="138" eb="140">
      <t>ケイカク</t>
    </rPh>
    <rPh sb="141" eb="143">
      <t>サクセイ</t>
    </rPh>
    <rPh sb="145" eb="147">
      <t>ヒツヨウ</t>
    </rPh>
    <rPh sb="148" eb="149">
      <t>オウ</t>
    </rPh>
    <rPh sb="151" eb="153">
      <t>ケイエイ</t>
    </rPh>
    <rPh sb="153" eb="155">
      <t>カイゼン</t>
    </rPh>
    <rPh sb="156" eb="158">
      <t>ジッシ</t>
    </rPh>
    <rPh sb="159" eb="161">
      <t>トウシ</t>
    </rPh>
    <rPh sb="161" eb="163">
      <t>ケイカク</t>
    </rPh>
    <rPh sb="163" eb="164">
      <t>トウ</t>
    </rPh>
    <rPh sb="165" eb="167">
      <t>ミナオ</t>
    </rPh>
    <rPh sb="171" eb="172">
      <t>オコナ</t>
    </rPh>
    <rPh sb="173" eb="175">
      <t>ヒツヨウ</t>
    </rPh>
    <rPh sb="179" eb="180">
      <t>イ</t>
    </rPh>
    <phoneticPr fontId="4"/>
  </si>
  <si>
    <t>　
　健全性・効率性については、いずれも改善傾向を示していましたが、近年は収益の減収に伴い改善スピードが鈍化しています。使用水量については、水洗化率は上昇していますが、人口等の減少、節水型社会への移行などにより減少傾向にあり、今後もその傾向が続くものと想定されます。費用については、将来の管渠の更新等の増加が見込まれます。
　業務委託等、経営形態の見直しを進め、一般会計からの繰入金等を含めた財源の確保に努めることにより、行政サービスを低下させることなく、健全性・効率性を高めるとともに、事業の安定的な運営に努める必要があると言えます。</t>
    <rPh sb="3" eb="6">
      <t>ケンゼンセイ</t>
    </rPh>
    <rPh sb="7" eb="10">
      <t>コウリツセイ</t>
    </rPh>
    <rPh sb="20" eb="22">
      <t>カイゼン</t>
    </rPh>
    <rPh sb="22" eb="24">
      <t>ケイコウ</t>
    </rPh>
    <rPh sb="25" eb="26">
      <t>シメ</t>
    </rPh>
    <rPh sb="34" eb="36">
      <t>キンネン</t>
    </rPh>
    <rPh sb="37" eb="39">
      <t>シュウエキ</t>
    </rPh>
    <rPh sb="40" eb="42">
      <t>ゲンシュウ</t>
    </rPh>
    <rPh sb="43" eb="44">
      <t>トモナ</t>
    </rPh>
    <rPh sb="45" eb="47">
      <t>カイゼン</t>
    </rPh>
    <rPh sb="52" eb="54">
      <t>ドンカ</t>
    </rPh>
    <rPh sb="60" eb="62">
      <t>シヨウ</t>
    </rPh>
    <rPh sb="62" eb="64">
      <t>スイリョウ</t>
    </rPh>
    <rPh sb="70" eb="73">
      <t>スイセンカ</t>
    </rPh>
    <rPh sb="73" eb="74">
      <t>リツ</t>
    </rPh>
    <rPh sb="75" eb="77">
      <t>ジョウショウ</t>
    </rPh>
    <rPh sb="84" eb="86">
      <t>ジンコウ</t>
    </rPh>
    <rPh sb="86" eb="87">
      <t>トウ</t>
    </rPh>
    <rPh sb="88" eb="90">
      <t>ゲンショウ</t>
    </rPh>
    <rPh sb="91" eb="94">
      <t>セッスイガタ</t>
    </rPh>
    <rPh sb="94" eb="96">
      <t>シャカイ</t>
    </rPh>
    <rPh sb="98" eb="100">
      <t>イコウ</t>
    </rPh>
    <rPh sb="105" eb="107">
      <t>ゲンショウ</t>
    </rPh>
    <rPh sb="107" eb="109">
      <t>ケイコウ</t>
    </rPh>
    <rPh sb="113" eb="115">
      <t>コンゴ</t>
    </rPh>
    <rPh sb="118" eb="120">
      <t>ケイコウ</t>
    </rPh>
    <rPh sb="121" eb="122">
      <t>ツヅ</t>
    </rPh>
    <rPh sb="126" eb="128">
      <t>ソウテイ</t>
    </rPh>
    <rPh sb="133" eb="135">
      <t>ヒヨウ</t>
    </rPh>
    <rPh sb="141" eb="143">
      <t>ショウライ</t>
    </rPh>
    <rPh sb="144" eb="146">
      <t>カンキョ</t>
    </rPh>
    <rPh sb="147" eb="149">
      <t>コウシン</t>
    </rPh>
    <rPh sb="149" eb="150">
      <t>トウ</t>
    </rPh>
    <rPh sb="151" eb="153">
      <t>ゾウカ</t>
    </rPh>
    <rPh sb="154" eb="156">
      <t>ミコ</t>
    </rPh>
    <rPh sb="163" eb="165">
      <t>ギョウム</t>
    </rPh>
    <rPh sb="165" eb="167">
      <t>イタク</t>
    </rPh>
    <rPh sb="167" eb="168">
      <t>トウ</t>
    </rPh>
    <rPh sb="169" eb="171">
      <t>ケイエイ</t>
    </rPh>
    <rPh sb="171" eb="173">
      <t>ケイタイ</t>
    </rPh>
    <rPh sb="174" eb="176">
      <t>ミナオ</t>
    </rPh>
    <rPh sb="178" eb="179">
      <t>スス</t>
    </rPh>
    <rPh sb="181" eb="183">
      <t>イッパン</t>
    </rPh>
    <rPh sb="183" eb="185">
      <t>カイケイ</t>
    </rPh>
    <rPh sb="188" eb="191">
      <t>クリイレキン</t>
    </rPh>
    <rPh sb="191" eb="192">
      <t>トウ</t>
    </rPh>
    <rPh sb="193" eb="194">
      <t>フク</t>
    </rPh>
    <rPh sb="196" eb="198">
      <t>ザイゲン</t>
    </rPh>
    <rPh sb="199" eb="201">
      <t>カクホ</t>
    </rPh>
    <rPh sb="202" eb="203">
      <t>ツト</t>
    </rPh>
    <rPh sb="211" eb="213">
      <t>ギョウセイ</t>
    </rPh>
    <rPh sb="218" eb="220">
      <t>テイカ</t>
    </rPh>
    <rPh sb="228" eb="231">
      <t>ケンゼンセイ</t>
    </rPh>
    <rPh sb="232" eb="235">
      <t>コウリツセイ</t>
    </rPh>
    <rPh sb="236" eb="237">
      <t>タカ</t>
    </rPh>
    <rPh sb="244" eb="246">
      <t>ジギョウ</t>
    </rPh>
    <rPh sb="247" eb="249">
      <t>アンテイ</t>
    </rPh>
    <rPh sb="249" eb="250">
      <t>テキ</t>
    </rPh>
    <rPh sb="251" eb="253">
      <t>ウンエイ</t>
    </rPh>
    <rPh sb="254" eb="255">
      <t>ツト</t>
    </rPh>
    <rPh sb="257" eb="259">
      <t>ヒツヨウ</t>
    </rPh>
    <rPh sb="263" eb="264">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</si>
</sst>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410608"/>
        <c:axId val="30141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301410608"/>
        <c:axId val="301411000"/>
      </c:lineChart>
      <c:dateAx>
        <c:axId val="301410608"/>
        <c:scaling>
          <c:orientation val="minMax"/>
        </c:scaling>
        <c:delete val="1"/>
        <c:axPos val="b"/>
        <c:numFmt formatCode="ge" sourceLinked="1"/>
        <c:majorTickMark val="none"/>
        <c:minorTickMark val="none"/>
        <c:tickLblPos val="none"/>
        <c:crossAx val="301411000"/>
        <c:crosses val="autoZero"/>
        <c:auto val="1"/>
        <c:lblOffset val="100"/>
        <c:baseTimeUnit val="years"/>
      </c:dateAx>
      <c:valAx>
        <c:axId val="30141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41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414920"/>
        <c:axId val="3014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301414920"/>
        <c:axId val="301414528"/>
      </c:lineChart>
      <c:dateAx>
        <c:axId val="301414920"/>
        <c:scaling>
          <c:orientation val="minMax"/>
        </c:scaling>
        <c:delete val="1"/>
        <c:axPos val="b"/>
        <c:numFmt formatCode="ge" sourceLinked="1"/>
        <c:majorTickMark val="none"/>
        <c:minorTickMark val="none"/>
        <c:tickLblPos val="none"/>
        <c:crossAx val="301414528"/>
        <c:crosses val="autoZero"/>
        <c:auto val="1"/>
        <c:lblOffset val="100"/>
        <c:baseTimeUnit val="years"/>
      </c:dateAx>
      <c:valAx>
        <c:axId val="3014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41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83.7</c:v>
                </c:pt>
                <c:pt idx="1">
                  <c:v>83.9</c:v>
                </c:pt>
                <c:pt idx="2">
                  <c:v>84.42</c:v>
                </c:pt>
                <c:pt idx="3">
                  <c:v>84.69</c:v>
                </c:pt>
                <c:pt idx="4">
                  <c:v>85.34</c:v>
                </c:pt>
              </c:numCache>
            </c:numRef>
          </c:val>
        </c:ser>
        <c:dLbls>
          <c:showLegendKey val="0"/>
          <c:showVal val="0"/>
          <c:showCatName val="0"/>
          <c:showSerName val="0"/>
          <c:showPercent val="0"/>
          <c:showBubbleSize val="0"/>
        </c:dLbls>
        <c:gapWidth val="150"/>
        <c:axId val="302081488"/>
        <c:axId val="30208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302081488"/>
        <c:axId val="302081880"/>
      </c:lineChart>
      <c:dateAx>
        <c:axId val="302081488"/>
        <c:scaling>
          <c:orientation val="minMax"/>
        </c:scaling>
        <c:delete val="1"/>
        <c:axPos val="b"/>
        <c:numFmt formatCode="ge" sourceLinked="1"/>
        <c:majorTickMark val="none"/>
        <c:minorTickMark val="none"/>
        <c:tickLblPos val="none"/>
        <c:crossAx val="302081880"/>
        <c:crosses val="autoZero"/>
        <c:auto val="1"/>
        <c:lblOffset val="100"/>
        <c:baseTimeUnit val="years"/>
      </c:dateAx>
      <c:valAx>
        <c:axId val="30208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08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110.24</c:v>
                </c:pt>
                <c:pt idx="1">
                  <c:v>113.45</c:v>
                </c:pt>
                <c:pt idx="2">
                  <c:v>130.91</c:v>
                </c:pt>
                <c:pt idx="3">
                  <c:v>142.91999999999999</c:v>
                </c:pt>
                <c:pt idx="4">
                  <c:v>127.85</c:v>
                </c:pt>
              </c:numCache>
            </c:numRef>
          </c:val>
        </c:ser>
        <c:dLbls>
          <c:showLegendKey val="0"/>
          <c:showVal val="0"/>
          <c:showCatName val="0"/>
          <c:showSerName val="0"/>
          <c:showPercent val="0"/>
          <c:showBubbleSize val="0"/>
        </c:dLbls>
        <c:gapWidth val="150"/>
        <c:axId val="301412176"/>
        <c:axId val="30141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101.22</c:v>
                </c:pt>
                <c:pt idx="1">
                  <c:v>101.09</c:v>
                </c:pt>
                <c:pt idx="2">
                  <c:v>102.83</c:v>
                </c:pt>
                <c:pt idx="3">
                  <c:v>102.73</c:v>
                </c:pt>
                <c:pt idx="4">
                  <c:v>108.56</c:v>
                </c:pt>
              </c:numCache>
            </c:numRef>
          </c:val>
          <c:smooth val="0"/>
        </c:ser>
        <c:dLbls>
          <c:showLegendKey val="0"/>
          <c:showVal val="0"/>
          <c:showCatName val="0"/>
          <c:showSerName val="0"/>
          <c:showPercent val="0"/>
          <c:showBubbleSize val="0"/>
        </c:dLbls>
        <c:marker val="1"/>
        <c:smooth val="0"/>
        <c:axId val="301412176"/>
        <c:axId val="301412568"/>
      </c:lineChart>
      <c:dateAx>
        <c:axId val="301412176"/>
        <c:scaling>
          <c:orientation val="minMax"/>
        </c:scaling>
        <c:delete val="1"/>
        <c:axPos val="b"/>
        <c:numFmt formatCode="ge" sourceLinked="1"/>
        <c:majorTickMark val="none"/>
        <c:minorTickMark val="none"/>
        <c:tickLblPos val="none"/>
        <c:crossAx val="301412568"/>
        <c:crosses val="autoZero"/>
        <c:auto val="1"/>
        <c:lblOffset val="100"/>
        <c:baseTimeUnit val="years"/>
      </c:dateAx>
      <c:valAx>
        <c:axId val="30141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4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6.74</c:v>
                </c:pt>
                <c:pt idx="1">
                  <c:v>8.08</c:v>
                </c:pt>
                <c:pt idx="2">
                  <c:v>9.4</c:v>
                </c:pt>
                <c:pt idx="3">
                  <c:v>10.72</c:v>
                </c:pt>
                <c:pt idx="4">
                  <c:v>29.29</c:v>
                </c:pt>
              </c:numCache>
            </c:numRef>
          </c:val>
        </c:ser>
        <c:dLbls>
          <c:showLegendKey val="0"/>
          <c:showVal val="0"/>
          <c:showCatName val="0"/>
          <c:showSerName val="0"/>
          <c:showPercent val="0"/>
          <c:showBubbleSize val="0"/>
        </c:dLbls>
        <c:gapWidth val="150"/>
        <c:axId val="301415312"/>
        <c:axId val="30141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10.42</c:v>
                </c:pt>
                <c:pt idx="1">
                  <c:v>11.9</c:v>
                </c:pt>
                <c:pt idx="2">
                  <c:v>10.46</c:v>
                </c:pt>
                <c:pt idx="3">
                  <c:v>11.39</c:v>
                </c:pt>
                <c:pt idx="4">
                  <c:v>21.28</c:v>
                </c:pt>
              </c:numCache>
            </c:numRef>
          </c:val>
          <c:smooth val="0"/>
        </c:ser>
        <c:dLbls>
          <c:showLegendKey val="0"/>
          <c:showVal val="0"/>
          <c:showCatName val="0"/>
          <c:showSerName val="0"/>
          <c:showPercent val="0"/>
          <c:showBubbleSize val="0"/>
        </c:dLbls>
        <c:marker val="1"/>
        <c:smooth val="0"/>
        <c:axId val="301415312"/>
        <c:axId val="301415704"/>
      </c:lineChart>
      <c:dateAx>
        <c:axId val="301415312"/>
        <c:scaling>
          <c:orientation val="minMax"/>
        </c:scaling>
        <c:delete val="1"/>
        <c:axPos val="b"/>
        <c:numFmt formatCode="ge" sourceLinked="1"/>
        <c:majorTickMark val="none"/>
        <c:minorTickMark val="none"/>
        <c:tickLblPos val="none"/>
        <c:crossAx val="301415704"/>
        <c:crosses val="autoZero"/>
        <c:auto val="1"/>
        <c:lblOffset val="100"/>
        <c:baseTimeUnit val="years"/>
      </c:dateAx>
      <c:valAx>
        <c:axId val="30141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41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416880"/>
        <c:axId val="30141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0.66</c:v>
                </c:pt>
                <c:pt idx="3" formatCode="#,##0.00;&quot;△&quot;#,##0.00;&quot;-&quot;">
                  <c:v>0.78</c:v>
                </c:pt>
                <c:pt idx="4">
                  <c:v>0</c:v>
                </c:pt>
              </c:numCache>
            </c:numRef>
          </c:val>
          <c:smooth val="0"/>
        </c:ser>
        <c:dLbls>
          <c:showLegendKey val="0"/>
          <c:showVal val="0"/>
          <c:showCatName val="0"/>
          <c:showSerName val="0"/>
          <c:showPercent val="0"/>
          <c:showBubbleSize val="0"/>
        </c:dLbls>
        <c:marker val="1"/>
        <c:smooth val="0"/>
        <c:axId val="301416880"/>
        <c:axId val="301417272"/>
      </c:lineChart>
      <c:dateAx>
        <c:axId val="301416880"/>
        <c:scaling>
          <c:orientation val="minMax"/>
        </c:scaling>
        <c:delete val="1"/>
        <c:axPos val="b"/>
        <c:numFmt formatCode="ge" sourceLinked="1"/>
        <c:majorTickMark val="none"/>
        <c:minorTickMark val="none"/>
        <c:tickLblPos val="none"/>
        <c:crossAx val="301417272"/>
        <c:crosses val="autoZero"/>
        <c:auto val="1"/>
        <c:lblOffset val="100"/>
        <c:baseTimeUnit val="years"/>
      </c:dateAx>
      <c:valAx>
        <c:axId val="30141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41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844.34</c:v>
                </c:pt>
                <c:pt idx="1">
                  <c:v>830.06</c:v>
                </c:pt>
                <c:pt idx="2">
                  <c:v>749.9</c:v>
                </c:pt>
                <c:pt idx="3">
                  <c:v>672.85</c:v>
                </c:pt>
                <c:pt idx="4">
                  <c:v>64.05</c:v>
                </c:pt>
              </c:numCache>
            </c:numRef>
          </c:val>
        </c:ser>
        <c:dLbls>
          <c:showLegendKey val="0"/>
          <c:showVal val="0"/>
          <c:showCatName val="0"/>
          <c:showSerName val="0"/>
          <c:showPercent val="0"/>
          <c:showBubbleSize val="0"/>
        </c:dLbls>
        <c:gapWidth val="150"/>
        <c:axId val="301583912"/>
        <c:axId val="30158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202.97</c:v>
                </c:pt>
                <c:pt idx="1">
                  <c:v>174.36</c:v>
                </c:pt>
                <c:pt idx="2">
                  <c:v>146.78</c:v>
                </c:pt>
                <c:pt idx="3">
                  <c:v>149.66</c:v>
                </c:pt>
                <c:pt idx="4">
                  <c:v>100.32</c:v>
                </c:pt>
              </c:numCache>
            </c:numRef>
          </c:val>
          <c:smooth val="0"/>
        </c:ser>
        <c:dLbls>
          <c:showLegendKey val="0"/>
          <c:showVal val="0"/>
          <c:showCatName val="0"/>
          <c:showSerName val="0"/>
          <c:showPercent val="0"/>
          <c:showBubbleSize val="0"/>
        </c:dLbls>
        <c:marker val="1"/>
        <c:smooth val="0"/>
        <c:axId val="301583912"/>
        <c:axId val="301584304"/>
      </c:lineChart>
      <c:dateAx>
        <c:axId val="301583912"/>
        <c:scaling>
          <c:orientation val="minMax"/>
        </c:scaling>
        <c:delete val="1"/>
        <c:axPos val="b"/>
        <c:numFmt formatCode="ge" sourceLinked="1"/>
        <c:majorTickMark val="none"/>
        <c:minorTickMark val="none"/>
        <c:tickLblPos val="none"/>
        <c:crossAx val="301584304"/>
        <c:crosses val="autoZero"/>
        <c:auto val="1"/>
        <c:lblOffset val="100"/>
        <c:baseTimeUnit val="years"/>
      </c:dateAx>
      <c:valAx>
        <c:axId val="30158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58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9.2200000000000006</c:v>
                </c:pt>
                <c:pt idx="1">
                  <c:v>22.15</c:v>
                </c:pt>
                <c:pt idx="2">
                  <c:v>26.01</c:v>
                </c:pt>
                <c:pt idx="3">
                  <c:v>855</c:v>
                </c:pt>
                <c:pt idx="4">
                  <c:v>35.4</c:v>
                </c:pt>
              </c:numCache>
            </c:numRef>
          </c:val>
        </c:ser>
        <c:dLbls>
          <c:showLegendKey val="0"/>
          <c:showVal val="0"/>
          <c:showCatName val="0"/>
          <c:showSerName val="0"/>
          <c:showPercent val="0"/>
          <c:showBubbleSize val="0"/>
        </c:dLbls>
        <c:gapWidth val="150"/>
        <c:axId val="301585480"/>
        <c:axId val="30158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108.24</c:v>
                </c:pt>
                <c:pt idx="1">
                  <c:v>118.8</c:v>
                </c:pt>
                <c:pt idx="2">
                  <c:v>151.6</c:v>
                </c:pt>
                <c:pt idx="3">
                  <c:v>246.4</c:v>
                </c:pt>
                <c:pt idx="4">
                  <c:v>49.23</c:v>
                </c:pt>
              </c:numCache>
            </c:numRef>
          </c:val>
          <c:smooth val="0"/>
        </c:ser>
        <c:dLbls>
          <c:showLegendKey val="0"/>
          <c:showVal val="0"/>
          <c:showCatName val="0"/>
          <c:showSerName val="0"/>
          <c:showPercent val="0"/>
          <c:showBubbleSize val="0"/>
        </c:dLbls>
        <c:marker val="1"/>
        <c:smooth val="0"/>
        <c:axId val="301585480"/>
        <c:axId val="301585872"/>
      </c:lineChart>
      <c:dateAx>
        <c:axId val="301585480"/>
        <c:scaling>
          <c:orientation val="minMax"/>
        </c:scaling>
        <c:delete val="1"/>
        <c:axPos val="b"/>
        <c:numFmt formatCode="ge" sourceLinked="1"/>
        <c:majorTickMark val="none"/>
        <c:minorTickMark val="none"/>
        <c:tickLblPos val="none"/>
        <c:crossAx val="301585872"/>
        <c:crosses val="autoZero"/>
        <c:auto val="1"/>
        <c:lblOffset val="100"/>
        <c:baseTimeUnit val="years"/>
      </c:dateAx>
      <c:valAx>
        <c:axId val="30158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58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2527.34</c:v>
                </c:pt>
                <c:pt idx="1">
                  <c:v>2246.37</c:v>
                </c:pt>
                <c:pt idx="2">
                  <c:v>2112.9299999999998</c:v>
                </c:pt>
                <c:pt idx="3">
                  <c:v>1666.98</c:v>
                </c:pt>
                <c:pt idx="4">
                  <c:v>1572.89</c:v>
                </c:pt>
              </c:numCache>
            </c:numRef>
          </c:val>
        </c:ser>
        <c:dLbls>
          <c:showLegendKey val="0"/>
          <c:showVal val="0"/>
          <c:showCatName val="0"/>
          <c:showSerName val="0"/>
          <c:showPercent val="0"/>
          <c:showBubbleSize val="0"/>
        </c:dLbls>
        <c:gapWidth val="150"/>
        <c:axId val="301587048"/>
        <c:axId val="30158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301587048"/>
        <c:axId val="301587440"/>
      </c:lineChart>
      <c:dateAx>
        <c:axId val="301587048"/>
        <c:scaling>
          <c:orientation val="minMax"/>
        </c:scaling>
        <c:delete val="1"/>
        <c:axPos val="b"/>
        <c:numFmt formatCode="ge" sourceLinked="1"/>
        <c:majorTickMark val="none"/>
        <c:minorTickMark val="none"/>
        <c:tickLblPos val="none"/>
        <c:crossAx val="301587440"/>
        <c:crosses val="autoZero"/>
        <c:auto val="1"/>
        <c:lblOffset val="100"/>
        <c:baseTimeUnit val="years"/>
      </c:dateAx>
      <c:valAx>
        <c:axId val="30158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58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86.91</c:v>
                </c:pt>
                <c:pt idx="1">
                  <c:v>87.87</c:v>
                </c:pt>
                <c:pt idx="2">
                  <c:v>86.5</c:v>
                </c:pt>
                <c:pt idx="3">
                  <c:v>82.35</c:v>
                </c:pt>
                <c:pt idx="4">
                  <c:v>82.22</c:v>
                </c:pt>
              </c:numCache>
            </c:numRef>
          </c:val>
        </c:ser>
        <c:dLbls>
          <c:showLegendKey val="0"/>
          <c:showVal val="0"/>
          <c:showCatName val="0"/>
          <c:showSerName val="0"/>
          <c:showPercent val="0"/>
          <c:showBubbleSize val="0"/>
        </c:dLbls>
        <c:gapWidth val="150"/>
        <c:axId val="301588616"/>
        <c:axId val="30158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301588616"/>
        <c:axId val="301589008"/>
      </c:lineChart>
      <c:dateAx>
        <c:axId val="301588616"/>
        <c:scaling>
          <c:orientation val="minMax"/>
        </c:scaling>
        <c:delete val="1"/>
        <c:axPos val="b"/>
        <c:numFmt formatCode="ge" sourceLinked="1"/>
        <c:majorTickMark val="none"/>
        <c:minorTickMark val="none"/>
        <c:tickLblPos val="none"/>
        <c:crossAx val="301589008"/>
        <c:crosses val="autoZero"/>
        <c:auto val="1"/>
        <c:lblOffset val="100"/>
        <c:baseTimeUnit val="years"/>
      </c:dateAx>
      <c:valAx>
        <c:axId val="30158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58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228.14</c:v>
                </c:pt>
                <c:pt idx="1">
                  <c:v>226.07</c:v>
                </c:pt>
                <c:pt idx="2">
                  <c:v>229.76</c:v>
                </c:pt>
                <c:pt idx="3">
                  <c:v>241.7</c:v>
                </c:pt>
                <c:pt idx="4">
                  <c:v>241.58</c:v>
                </c:pt>
              </c:numCache>
            </c:numRef>
          </c:val>
        </c:ser>
        <c:dLbls>
          <c:showLegendKey val="0"/>
          <c:showVal val="0"/>
          <c:showCatName val="0"/>
          <c:showSerName val="0"/>
          <c:showPercent val="0"/>
          <c:showBubbleSize val="0"/>
        </c:dLbls>
        <c:gapWidth val="150"/>
        <c:axId val="301583520"/>
        <c:axId val="30159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301583520"/>
        <c:axId val="301590184"/>
      </c:lineChart>
      <c:dateAx>
        <c:axId val="301583520"/>
        <c:scaling>
          <c:orientation val="minMax"/>
        </c:scaling>
        <c:delete val="1"/>
        <c:axPos val="b"/>
        <c:numFmt formatCode="ge" sourceLinked="1"/>
        <c:majorTickMark val="none"/>
        <c:minorTickMark val="none"/>
        <c:tickLblPos val="none"/>
        <c:crossAx val="301590184"/>
        <c:crosses val="autoZero"/>
        <c:auto val="1"/>
        <c:lblOffset val="100"/>
        <c:baseTimeUnit val="years"/>
      </c:dateAx>
      <c:valAx>
        <c:axId val="30159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5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Q87" sqref="Q8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青森県　田舎館村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8164</v>
      </c>
      <c r="AM8" s="47"/>
      <c r="AN8" s="47"/>
      <c r="AO8" s="47"/>
      <c r="AP8" s="47"/>
      <c r="AQ8" s="47"/>
      <c r="AR8" s="47"/>
      <c r="AS8" s="47"/>
      <c r="AT8" s="43">
        <f>データ!S6</f>
        <v>22.35</v>
      </c>
      <c r="AU8" s="43"/>
      <c r="AV8" s="43"/>
      <c r="AW8" s="43"/>
      <c r="AX8" s="43"/>
      <c r="AY8" s="43"/>
      <c r="AZ8" s="43"/>
      <c r="BA8" s="43"/>
      <c r="BB8" s="43">
        <f>データ!T6</f>
        <v>365.28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35.28</v>
      </c>
      <c r="J10" s="43"/>
      <c r="K10" s="43"/>
      <c r="L10" s="43"/>
      <c r="M10" s="43"/>
      <c r="N10" s="43"/>
      <c r="O10" s="43"/>
      <c r="P10" s="43">
        <f>データ!O6</f>
        <v>88.09</v>
      </c>
      <c r="Q10" s="43"/>
      <c r="R10" s="43"/>
      <c r="S10" s="43"/>
      <c r="T10" s="43"/>
      <c r="U10" s="43"/>
      <c r="V10" s="43"/>
      <c r="W10" s="43">
        <f>データ!P6</f>
        <v>76.650000000000006</v>
      </c>
      <c r="X10" s="43"/>
      <c r="Y10" s="43"/>
      <c r="Z10" s="43"/>
      <c r="AA10" s="43"/>
      <c r="AB10" s="43"/>
      <c r="AC10" s="43"/>
      <c r="AD10" s="47">
        <f>データ!Q6</f>
        <v>3964</v>
      </c>
      <c r="AE10" s="47"/>
      <c r="AF10" s="47"/>
      <c r="AG10" s="47"/>
      <c r="AH10" s="47"/>
      <c r="AI10" s="47"/>
      <c r="AJ10" s="47"/>
      <c r="AK10" s="2"/>
      <c r="AL10" s="47">
        <f>データ!U6</f>
        <v>7175</v>
      </c>
      <c r="AM10" s="47"/>
      <c r="AN10" s="47"/>
      <c r="AO10" s="47"/>
      <c r="AP10" s="47"/>
      <c r="AQ10" s="47"/>
      <c r="AR10" s="47"/>
      <c r="AS10" s="47"/>
      <c r="AT10" s="43">
        <f>データ!V6</f>
        <v>2.78</v>
      </c>
      <c r="AU10" s="43"/>
      <c r="AV10" s="43"/>
      <c r="AW10" s="43"/>
      <c r="AX10" s="43"/>
      <c r="AY10" s="43"/>
      <c r="AZ10" s="43"/>
      <c r="BA10" s="43"/>
      <c r="BB10" s="43">
        <f>データ!W6</f>
        <v>2580.94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23671</v>
      </c>
      <c r="D6" s="31">
        <f t="shared" si="3"/>
        <v>46</v>
      </c>
      <c r="E6" s="31">
        <f t="shared" si="3"/>
        <v>17</v>
      </c>
      <c r="F6" s="31">
        <f t="shared" si="3"/>
        <v>1</v>
      </c>
      <c r="G6" s="31">
        <f t="shared" si="3"/>
        <v>0</v>
      </c>
      <c r="H6" s="31" t="str">
        <f t="shared" si="3"/>
        <v>青森県　田舎館村</v>
      </c>
      <c r="I6" s="31" t="str">
        <f t="shared" si="3"/>
        <v>法適用</v>
      </c>
      <c r="J6" s="31" t="str">
        <f t="shared" si="3"/>
        <v>下水道事業</v>
      </c>
      <c r="K6" s="31" t="str">
        <f t="shared" si="3"/>
        <v>公共下水道</v>
      </c>
      <c r="L6" s="31" t="str">
        <f t="shared" si="3"/>
        <v>Cc2</v>
      </c>
      <c r="M6" s="32" t="str">
        <f t="shared" si="3"/>
        <v>-</v>
      </c>
      <c r="N6" s="32">
        <f t="shared" si="3"/>
        <v>35.28</v>
      </c>
      <c r="O6" s="32">
        <f t="shared" si="3"/>
        <v>88.09</v>
      </c>
      <c r="P6" s="32">
        <f t="shared" si="3"/>
        <v>76.650000000000006</v>
      </c>
      <c r="Q6" s="32">
        <f t="shared" si="3"/>
        <v>3964</v>
      </c>
      <c r="R6" s="32">
        <f t="shared" si="3"/>
        <v>8164</v>
      </c>
      <c r="S6" s="32">
        <f t="shared" si="3"/>
        <v>22.35</v>
      </c>
      <c r="T6" s="32">
        <f t="shared" si="3"/>
        <v>365.28</v>
      </c>
      <c r="U6" s="32">
        <f t="shared" si="3"/>
        <v>7175</v>
      </c>
      <c r="V6" s="32">
        <f t="shared" si="3"/>
        <v>2.78</v>
      </c>
      <c r="W6" s="32">
        <f t="shared" si="3"/>
        <v>2580.94</v>
      </c>
      <c r="X6" s="33">
        <f>IF(X7="",NA(),X7)</f>
        <v>110.24</v>
      </c>
      <c r="Y6" s="33">
        <f t="shared" ref="Y6:AG6" si="4">IF(Y7="",NA(),Y7)</f>
        <v>113.45</v>
      </c>
      <c r="Z6" s="33">
        <f t="shared" si="4"/>
        <v>130.91</v>
      </c>
      <c r="AA6" s="33">
        <f t="shared" si="4"/>
        <v>142.91999999999999</v>
      </c>
      <c r="AB6" s="33">
        <f t="shared" si="4"/>
        <v>127.85</v>
      </c>
      <c r="AC6" s="33">
        <f t="shared" si="4"/>
        <v>101.22</v>
      </c>
      <c r="AD6" s="33">
        <f t="shared" si="4"/>
        <v>101.09</v>
      </c>
      <c r="AE6" s="33">
        <f t="shared" si="4"/>
        <v>102.83</v>
      </c>
      <c r="AF6" s="33">
        <f t="shared" si="4"/>
        <v>102.73</v>
      </c>
      <c r="AG6" s="33">
        <f t="shared" si="4"/>
        <v>108.56</v>
      </c>
      <c r="AH6" s="32" t="str">
        <f>IF(AH7="","",IF(AH7="-","【-】","【"&amp;SUBSTITUTE(TEXT(AH7,"#,##0.00"),"-","△")&amp;"】"))</f>
        <v>【107.74】</v>
      </c>
      <c r="AI6" s="33">
        <f>IF(AI7="",NA(),AI7)</f>
        <v>844.34</v>
      </c>
      <c r="AJ6" s="33">
        <f t="shared" ref="AJ6:AR6" si="5">IF(AJ7="",NA(),AJ7)</f>
        <v>830.06</v>
      </c>
      <c r="AK6" s="33">
        <f t="shared" si="5"/>
        <v>749.9</v>
      </c>
      <c r="AL6" s="33">
        <f t="shared" si="5"/>
        <v>672.85</v>
      </c>
      <c r="AM6" s="33">
        <f t="shared" si="5"/>
        <v>64.05</v>
      </c>
      <c r="AN6" s="33">
        <f t="shared" si="5"/>
        <v>202.97</v>
      </c>
      <c r="AO6" s="33">
        <f t="shared" si="5"/>
        <v>174.36</v>
      </c>
      <c r="AP6" s="33">
        <f t="shared" si="5"/>
        <v>146.78</v>
      </c>
      <c r="AQ6" s="33">
        <f t="shared" si="5"/>
        <v>149.66</v>
      </c>
      <c r="AR6" s="33">
        <f t="shared" si="5"/>
        <v>100.32</v>
      </c>
      <c r="AS6" s="32" t="str">
        <f>IF(AS7="","",IF(AS7="-","【-】","【"&amp;SUBSTITUTE(TEXT(AS7,"#,##0.00"),"-","△")&amp;"】"))</f>
        <v>【4.71】</v>
      </c>
      <c r="AT6" s="33">
        <f>IF(AT7="",NA(),AT7)</f>
        <v>9.2200000000000006</v>
      </c>
      <c r="AU6" s="33">
        <f t="shared" ref="AU6:BC6" si="6">IF(AU7="",NA(),AU7)</f>
        <v>22.15</v>
      </c>
      <c r="AV6" s="33">
        <f t="shared" si="6"/>
        <v>26.01</v>
      </c>
      <c r="AW6" s="33">
        <f t="shared" si="6"/>
        <v>855</v>
      </c>
      <c r="AX6" s="33">
        <f t="shared" si="6"/>
        <v>35.4</v>
      </c>
      <c r="AY6" s="33">
        <f t="shared" si="6"/>
        <v>108.24</v>
      </c>
      <c r="AZ6" s="33">
        <f t="shared" si="6"/>
        <v>118.8</v>
      </c>
      <c r="BA6" s="33">
        <f t="shared" si="6"/>
        <v>151.6</v>
      </c>
      <c r="BB6" s="33">
        <f t="shared" si="6"/>
        <v>246.4</v>
      </c>
      <c r="BC6" s="33">
        <f t="shared" si="6"/>
        <v>49.23</v>
      </c>
      <c r="BD6" s="32" t="str">
        <f>IF(BD7="","",IF(BD7="-","【-】","【"&amp;SUBSTITUTE(TEXT(BD7,"#,##0.00"),"-","△")&amp;"】"))</f>
        <v>【56.46】</v>
      </c>
      <c r="BE6" s="33">
        <f>IF(BE7="",NA(),BE7)</f>
        <v>2527.34</v>
      </c>
      <c r="BF6" s="33">
        <f t="shared" ref="BF6:BN6" si="7">IF(BF7="",NA(),BF7)</f>
        <v>2246.37</v>
      </c>
      <c r="BG6" s="33">
        <f t="shared" si="7"/>
        <v>2112.9299999999998</v>
      </c>
      <c r="BH6" s="33">
        <f t="shared" si="7"/>
        <v>1666.98</v>
      </c>
      <c r="BI6" s="33">
        <f t="shared" si="7"/>
        <v>1572.89</v>
      </c>
      <c r="BJ6" s="33">
        <f t="shared" si="7"/>
        <v>1320.98</v>
      </c>
      <c r="BK6" s="33">
        <f t="shared" si="7"/>
        <v>1334.01</v>
      </c>
      <c r="BL6" s="33">
        <f t="shared" si="7"/>
        <v>1273.52</v>
      </c>
      <c r="BM6" s="33">
        <f t="shared" si="7"/>
        <v>1209.95</v>
      </c>
      <c r="BN6" s="33">
        <f t="shared" si="7"/>
        <v>1136.5</v>
      </c>
      <c r="BO6" s="32" t="str">
        <f>IF(BO7="","",IF(BO7="-","【-】","【"&amp;SUBSTITUTE(TEXT(BO7,"#,##0.00"),"-","△")&amp;"】"))</f>
        <v>【776.35】</v>
      </c>
      <c r="BP6" s="33">
        <f>IF(BP7="",NA(),BP7)</f>
        <v>86.91</v>
      </c>
      <c r="BQ6" s="33">
        <f t="shared" ref="BQ6:BY6" si="8">IF(BQ7="",NA(),BQ7)</f>
        <v>87.87</v>
      </c>
      <c r="BR6" s="33">
        <f t="shared" si="8"/>
        <v>86.5</v>
      </c>
      <c r="BS6" s="33">
        <f t="shared" si="8"/>
        <v>82.35</v>
      </c>
      <c r="BT6" s="33">
        <f t="shared" si="8"/>
        <v>82.22</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228.14</v>
      </c>
      <c r="CB6" s="33">
        <f t="shared" ref="CB6:CJ6" si="9">IF(CB7="",NA(),CB7)</f>
        <v>226.07</v>
      </c>
      <c r="CC6" s="33">
        <f t="shared" si="9"/>
        <v>229.76</v>
      </c>
      <c r="CD6" s="33">
        <f t="shared" si="9"/>
        <v>241.7</v>
      </c>
      <c r="CE6" s="33">
        <f t="shared" si="9"/>
        <v>241.58</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83.7</v>
      </c>
      <c r="CX6" s="33">
        <f t="shared" ref="CX6:DF6" si="11">IF(CX7="",NA(),CX7)</f>
        <v>83.9</v>
      </c>
      <c r="CY6" s="33">
        <f t="shared" si="11"/>
        <v>84.42</v>
      </c>
      <c r="CZ6" s="33">
        <f t="shared" si="11"/>
        <v>84.69</v>
      </c>
      <c r="DA6" s="33">
        <f t="shared" si="11"/>
        <v>85.34</v>
      </c>
      <c r="DB6" s="33">
        <f t="shared" si="11"/>
        <v>83.69</v>
      </c>
      <c r="DC6" s="33">
        <f t="shared" si="11"/>
        <v>83.76</v>
      </c>
      <c r="DD6" s="33">
        <f t="shared" si="11"/>
        <v>84.12</v>
      </c>
      <c r="DE6" s="33">
        <f t="shared" si="11"/>
        <v>84.41</v>
      </c>
      <c r="DF6" s="33">
        <f t="shared" si="11"/>
        <v>84.2</v>
      </c>
      <c r="DG6" s="32" t="str">
        <f>IF(DG7="","",IF(DG7="-","【-】","【"&amp;SUBSTITUTE(TEXT(DG7,"#,##0.00"),"-","△")&amp;"】"))</f>
        <v>【94.57】</v>
      </c>
      <c r="DH6" s="33">
        <f>IF(DH7="",NA(),DH7)</f>
        <v>6.74</v>
      </c>
      <c r="DI6" s="33">
        <f t="shared" ref="DI6:DQ6" si="12">IF(DI7="",NA(),DI7)</f>
        <v>8.08</v>
      </c>
      <c r="DJ6" s="33">
        <f t="shared" si="12"/>
        <v>9.4</v>
      </c>
      <c r="DK6" s="33">
        <f t="shared" si="12"/>
        <v>10.72</v>
      </c>
      <c r="DL6" s="33">
        <f t="shared" si="12"/>
        <v>29.29</v>
      </c>
      <c r="DM6" s="33">
        <f t="shared" si="12"/>
        <v>10.42</v>
      </c>
      <c r="DN6" s="33">
        <f t="shared" si="12"/>
        <v>11.9</v>
      </c>
      <c r="DO6" s="33">
        <f t="shared" si="12"/>
        <v>10.46</v>
      </c>
      <c r="DP6" s="33">
        <f t="shared" si="12"/>
        <v>11.39</v>
      </c>
      <c r="DQ6" s="33">
        <f t="shared" si="12"/>
        <v>21.28</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3">
        <f t="shared" si="13"/>
        <v>0.66</v>
      </c>
      <c r="EA6" s="33">
        <f t="shared" si="13"/>
        <v>0.78</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7" s="34" customFormat="1">
      <c r="A7" s="26"/>
      <c r="B7" s="35">
        <v>2014</v>
      </c>
      <c r="C7" s="35">
        <v>23671</v>
      </c>
      <c r="D7" s="35">
        <v>46</v>
      </c>
      <c r="E7" s="35">
        <v>17</v>
      </c>
      <c r="F7" s="35">
        <v>1</v>
      </c>
      <c r="G7" s="35">
        <v>0</v>
      </c>
      <c r="H7" s="35" t="s">
        <v>96</v>
      </c>
      <c r="I7" s="35" t="s">
        <v>97</v>
      </c>
      <c r="J7" s="35" t="s">
        <v>98</v>
      </c>
      <c r="K7" s="35" t="s">
        <v>99</v>
      </c>
      <c r="L7" s="35" t="s">
        <v>100</v>
      </c>
      <c r="M7" s="36" t="s">
        <v>101</v>
      </c>
      <c r="N7" s="36">
        <v>35.28</v>
      </c>
      <c r="O7" s="36">
        <v>88.09</v>
      </c>
      <c r="P7" s="36">
        <v>76.650000000000006</v>
      </c>
      <c r="Q7" s="36">
        <v>3964</v>
      </c>
      <c r="R7" s="36">
        <v>8164</v>
      </c>
      <c r="S7" s="36">
        <v>22.35</v>
      </c>
      <c r="T7" s="36">
        <v>365.28</v>
      </c>
      <c r="U7" s="36">
        <v>7175</v>
      </c>
      <c r="V7" s="36">
        <v>2.78</v>
      </c>
      <c r="W7" s="36">
        <v>2580.94</v>
      </c>
      <c r="X7" s="36">
        <v>110.24</v>
      </c>
      <c r="Y7" s="36">
        <v>113.45</v>
      </c>
      <c r="Z7" s="36">
        <v>130.91</v>
      </c>
      <c r="AA7" s="36">
        <v>142.91999999999999</v>
      </c>
      <c r="AB7" s="36">
        <v>127.85</v>
      </c>
      <c r="AC7" s="36">
        <v>101.22</v>
      </c>
      <c r="AD7" s="36">
        <v>101.09</v>
      </c>
      <c r="AE7" s="36">
        <v>102.83</v>
      </c>
      <c r="AF7" s="36">
        <v>102.73</v>
      </c>
      <c r="AG7" s="36">
        <v>108.56</v>
      </c>
      <c r="AH7" s="36">
        <v>107.74</v>
      </c>
      <c r="AI7" s="36">
        <v>844.34</v>
      </c>
      <c r="AJ7" s="36">
        <v>830.06</v>
      </c>
      <c r="AK7" s="36">
        <v>749.9</v>
      </c>
      <c r="AL7" s="36">
        <v>672.85</v>
      </c>
      <c r="AM7" s="36">
        <v>64.05</v>
      </c>
      <c r="AN7" s="36">
        <v>202.97</v>
      </c>
      <c r="AO7" s="36">
        <v>174.36</v>
      </c>
      <c r="AP7" s="36">
        <v>146.78</v>
      </c>
      <c r="AQ7" s="36">
        <v>149.66</v>
      </c>
      <c r="AR7" s="36">
        <v>100.32</v>
      </c>
      <c r="AS7" s="36">
        <v>4.71</v>
      </c>
      <c r="AT7" s="36">
        <v>9.2200000000000006</v>
      </c>
      <c r="AU7" s="36">
        <v>22.15</v>
      </c>
      <c r="AV7" s="36">
        <v>26.01</v>
      </c>
      <c r="AW7" s="36">
        <v>855</v>
      </c>
      <c r="AX7" s="36">
        <v>35.4</v>
      </c>
      <c r="AY7" s="36">
        <v>108.24</v>
      </c>
      <c r="AZ7" s="36">
        <v>118.8</v>
      </c>
      <c r="BA7" s="36">
        <v>151.6</v>
      </c>
      <c r="BB7" s="36">
        <v>246.4</v>
      </c>
      <c r="BC7" s="36">
        <v>49.23</v>
      </c>
      <c r="BD7" s="36">
        <v>56.46</v>
      </c>
      <c r="BE7" s="36">
        <v>2527.34</v>
      </c>
      <c r="BF7" s="36">
        <v>2246.37</v>
      </c>
      <c r="BG7" s="36">
        <v>2112.9299999999998</v>
      </c>
      <c r="BH7" s="36">
        <v>1666.98</v>
      </c>
      <c r="BI7" s="36">
        <v>1572.89</v>
      </c>
      <c r="BJ7" s="36">
        <v>1320.98</v>
      </c>
      <c r="BK7" s="36">
        <v>1334.01</v>
      </c>
      <c r="BL7" s="36">
        <v>1273.52</v>
      </c>
      <c r="BM7" s="36">
        <v>1209.95</v>
      </c>
      <c r="BN7" s="36">
        <v>1136.5</v>
      </c>
      <c r="BO7" s="36">
        <v>776.35</v>
      </c>
      <c r="BP7" s="36">
        <v>86.91</v>
      </c>
      <c r="BQ7" s="36">
        <v>87.87</v>
      </c>
      <c r="BR7" s="36">
        <v>86.5</v>
      </c>
      <c r="BS7" s="36">
        <v>82.35</v>
      </c>
      <c r="BT7" s="36">
        <v>82.22</v>
      </c>
      <c r="BU7" s="36">
        <v>68.63</v>
      </c>
      <c r="BV7" s="36">
        <v>67.14</v>
      </c>
      <c r="BW7" s="36">
        <v>67.849999999999994</v>
      </c>
      <c r="BX7" s="36">
        <v>69.48</v>
      </c>
      <c r="BY7" s="36">
        <v>71.650000000000006</v>
      </c>
      <c r="BZ7" s="36">
        <v>96.57</v>
      </c>
      <c r="CA7" s="36">
        <v>228.14</v>
      </c>
      <c r="CB7" s="36">
        <v>226.07</v>
      </c>
      <c r="CC7" s="36">
        <v>229.76</v>
      </c>
      <c r="CD7" s="36">
        <v>241.7</v>
      </c>
      <c r="CE7" s="36">
        <v>241.58</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83.7</v>
      </c>
      <c r="CX7" s="36">
        <v>83.9</v>
      </c>
      <c r="CY7" s="36">
        <v>84.42</v>
      </c>
      <c r="CZ7" s="36">
        <v>84.69</v>
      </c>
      <c r="DA7" s="36">
        <v>85.34</v>
      </c>
      <c r="DB7" s="36">
        <v>83.69</v>
      </c>
      <c r="DC7" s="36">
        <v>83.76</v>
      </c>
      <c r="DD7" s="36">
        <v>84.12</v>
      </c>
      <c r="DE7" s="36">
        <v>84.41</v>
      </c>
      <c r="DF7" s="36">
        <v>84.2</v>
      </c>
      <c r="DG7" s="36">
        <v>94.57</v>
      </c>
      <c r="DH7" s="36">
        <v>6.74</v>
      </c>
      <c r="DI7" s="36">
        <v>8.08</v>
      </c>
      <c r="DJ7" s="36">
        <v>9.4</v>
      </c>
      <c r="DK7" s="36">
        <v>10.72</v>
      </c>
      <c r="DL7" s="36">
        <v>29.29</v>
      </c>
      <c r="DM7" s="36">
        <v>10.42</v>
      </c>
      <c r="DN7" s="36">
        <v>11.9</v>
      </c>
      <c r="DO7" s="36">
        <v>10.46</v>
      </c>
      <c r="DP7" s="36">
        <v>11.39</v>
      </c>
      <c r="DQ7" s="36">
        <v>21.28</v>
      </c>
      <c r="DR7" s="36">
        <v>36.270000000000003</v>
      </c>
      <c r="DS7" s="36">
        <v>0</v>
      </c>
      <c r="DT7" s="36">
        <v>0</v>
      </c>
      <c r="DU7" s="36">
        <v>0</v>
      </c>
      <c r="DV7" s="36">
        <v>0</v>
      </c>
      <c r="DW7" s="36">
        <v>0</v>
      </c>
      <c r="DX7" s="36">
        <v>0</v>
      </c>
      <c r="DY7" s="36">
        <v>0</v>
      </c>
      <c r="DZ7" s="36">
        <v>0.66</v>
      </c>
      <c r="EA7" s="36">
        <v>0.78</v>
      </c>
      <c r="EB7" s="36">
        <v>0</v>
      </c>
      <c r="EC7" s="36">
        <v>4.3499999999999996</v>
      </c>
      <c r="ED7" s="36">
        <v>0</v>
      </c>
      <c r="EE7" s="36">
        <v>0</v>
      </c>
      <c r="EF7" s="36">
        <v>0</v>
      </c>
      <c r="EG7" s="36">
        <v>0</v>
      </c>
      <c r="EH7" s="36">
        <v>0</v>
      </c>
      <c r="EI7" s="36">
        <v>0.02</v>
      </c>
      <c r="EJ7" s="36">
        <v>0.01</v>
      </c>
      <c r="EK7" s="36">
        <v>0.1</v>
      </c>
      <c r="EL7" s="36">
        <v>7.0000000000000007E-2</v>
      </c>
      <c r="EM7" s="36">
        <v>0.04</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2016-02-15T07:21:05Z</cp:lastPrinted>
  <dcterms:created xsi:type="dcterms:W3CDTF">2016-02-03T07:42:39Z</dcterms:created>
  <dcterms:modified xsi:type="dcterms:W3CDTF">2016-02-17T02:23:13Z</dcterms:modified>
  <cp:category/>
</cp:coreProperties>
</file>