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<sst xmlns="http://schemas.openxmlformats.org/spreadsheetml/2006/main" count="221" uniqueCount="111">
  <si>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</si>
  <si>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</si>
  <si>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</si>
  <si>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</si>
  <si>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</si>
  <si>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</si>
  <si>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</si>
  <si>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</si>
  <si>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</si>
  <si>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</si>
  <si>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</si>
  <si>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</si>
  <si>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</si>
  <si>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</si>
  <si>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</si>
  <si>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</si>
  <si>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</si>
  <si>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</si>
  <si>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</si>
  <si>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</si>
  <si>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</si>
  <si>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</si>
  <si>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</si>
  <si>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</si>
  <si>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</si>
  <si>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</si>
  <si>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</si>
  <si>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</si>
  <si>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</si>
  <si>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</si>
  <si>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</si>
  <si>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</si>
  <si>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</si>
  <si>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</si>
  <si>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</si>
  <si>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</si>
  <si>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</si>
  <si>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</si>
  <si>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</si>
  <si>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</si>
  <si>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</si>
  <si>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</si>
  <si>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</si>
  <si>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</si>
  <si>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</si>
  <si>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</si>
  <si>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</si>
  <si>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</si>
  <si>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</si>
  <si>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</si>
  <si>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</si>
  <si>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</si>
  <si>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</si>
  <si>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</si>
  <si>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</si>
  <si>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</si>
  <si>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</si>
  <si>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</si>
  <si>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</si>
  <si>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</si>
  <si>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</si>
  <si>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</si>
  <si>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</si>
  <si>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</si>
  <si>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</si>
  <si>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</si>
  <si>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</si>
  <si>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</si>
  <si>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</si>
  <si>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</si>
  <si>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</si>
  <si>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</si>
  <si>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</si>
  <si>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</si>
  <si>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</si>
  <si>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</si>
  <si>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</si>
  <si>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</si>
  <si>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</si>
  <si>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</si>
  <si>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</si>
  <si>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</si>
  <si>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</si>
  <si>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</si>
  <si>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</si>
  <si>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</si>
  <si>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</si>
  <si>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</si>
  <si>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</si>
  <si>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</si>
  <si>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</si>
  <si>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</si>
  <si>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</si>
  <si>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</si>
  <si>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</si>
  <si>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</si>
  <si>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西目屋村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</si>
  <si>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</si>
  <si>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</si>
  <si>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</si>
  <si>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</si>
  <si>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</si>
  <si>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</si>
  <si>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</si>
  <si>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</si>
  <si>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</si>
  <si>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</si>
  <si>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</si>
  <si>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・施設、管路の老朽化については、供用開始後２０年を超えた施設もあることから、今後、機能診断等を行い施設・管路設備等の計画的な更新が必要な状況にある。</t>
    <rPh sb="1" eb="3">
      <t>シセツ</t>
    </rPh>
    <rPh sb="4" eb="6">
      <t>カンロ</t>
    </rPh>
    <rPh sb="7" eb="10">
      <t>ロウキュウカ</t>
    </rPh>
    <rPh sb="16" eb="18">
      <t>キョウヨウ</t>
    </rPh>
    <rPh sb="18" eb="21">
      <t>カイシゴ</t>
    </rPh>
    <rPh sb="23" eb="24">
      <t>ネン</t>
    </rPh>
    <rPh sb="25" eb="26">
      <t>コ</t>
    </rPh>
    <rPh sb="28" eb="30">
      <t>シセツ</t>
    </rPh>
    <rPh sb="38" eb="40">
      <t>コンゴ</t>
    </rPh>
    <rPh sb="41" eb="43">
      <t>キノウ</t>
    </rPh>
    <rPh sb="43" eb="45">
      <t>シンダン</t>
    </rPh>
    <rPh sb="45" eb="46">
      <t>トウ</t>
    </rPh>
    <rPh sb="47" eb="48">
      <t>オコナ</t>
    </rPh>
    <rPh sb="49" eb="51">
      <t>シセツ</t>
    </rPh>
    <rPh sb="52" eb="54">
      <t>カンロ</t>
    </rPh>
    <rPh sb="54" eb="56">
      <t>セツビ</t>
    </rPh>
    <rPh sb="56" eb="57">
      <t>トウ</t>
    </rPh>
    <rPh sb="58" eb="61">
      <t>ケイカクテキ</t>
    </rPh>
    <rPh sb="62" eb="64">
      <t>コウシン</t>
    </rPh>
    <rPh sb="65" eb="67">
      <t>ヒツヨウ</t>
    </rPh>
    <rPh sb="68" eb="70">
      <t>ジョウキョウ</t>
    </rPh>
    <phoneticPr fontId="4"/>
  </si>
  <si>
    <t>・人口減少を背景に、それに見合った施設運営が必須と考えられるため、今後は、施設利用率及び水洗化率を考慮に入れた投資行動と適切な料金収入の確保に向け、検討していく必要があるほか、経常経費についてもコスト削減の意識を高め、経費削減に向けた取組と加入促進を併せて実施していく必要がある。</t>
    <rPh sb="1" eb="3">
      <t>ジンコウ</t>
    </rPh>
    <rPh sb="3" eb="5">
      <t>ゲンショウ</t>
    </rPh>
    <rPh sb="6" eb="8">
      <t>ハイケイ</t>
    </rPh>
    <rPh sb="13" eb="15">
      <t>ミア</t>
    </rPh>
    <rPh sb="17" eb="19">
      <t>シセツ</t>
    </rPh>
    <rPh sb="19" eb="21">
      <t>ウンエイ</t>
    </rPh>
    <rPh sb="22" eb="24">
      <t>ヒッス</t>
    </rPh>
    <rPh sb="25" eb="26">
      <t>カンガ</t>
    </rPh>
    <rPh sb="33" eb="35">
      <t>コンゴ</t>
    </rPh>
    <rPh sb="37" eb="39">
      <t>シセツ</t>
    </rPh>
    <rPh sb="39" eb="42">
      <t>リヨウリツ</t>
    </rPh>
    <rPh sb="42" eb="43">
      <t>オヨ</t>
    </rPh>
    <rPh sb="44" eb="47">
      <t>スイセンカ</t>
    </rPh>
    <rPh sb="47" eb="48">
      <t>リツ</t>
    </rPh>
    <rPh sb="49" eb="51">
      <t>コウリョ</t>
    </rPh>
    <rPh sb="52" eb="53">
      <t>イ</t>
    </rPh>
    <rPh sb="55" eb="57">
      <t>トウシ</t>
    </rPh>
    <rPh sb="57" eb="59">
      <t>コウドウ</t>
    </rPh>
    <rPh sb="60" eb="62">
      <t>テキセツ</t>
    </rPh>
    <rPh sb="63" eb="65">
      <t>リョウキン</t>
    </rPh>
    <rPh sb="65" eb="67">
      <t>シュウニュウ</t>
    </rPh>
    <rPh sb="68" eb="70">
      <t>カクホ</t>
    </rPh>
    <rPh sb="71" eb="72">
      <t>ム</t>
    </rPh>
    <rPh sb="74" eb="76">
      <t>ケントウ</t>
    </rPh>
    <rPh sb="80" eb="82">
      <t>ヒツヨウ</t>
    </rPh>
    <rPh sb="88" eb="90">
      <t>ケイジョウ</t>
    </rPh>
    <rPh sb="90" eb="92">
      <t>ケイヒ</t>
    </rPh>
    <rPh sb="100" eb="102">
      <t>サクゲン</t>
    </rPh>
    <rPh sb="103" eb="105">
      <t>イシキ</t>
    </rPh>
    <rPh sb="106" eb="107">
      <t>タカ</t>
    </rPh>
    <rPh sb="109" eb="111">
      <t>ケイヒ</t>
    </rPh>
    <rPh sb="111" eb="113">
      <t>サクゲン</t>
    </rPh>
    <rPh sb="114" eb="115">
      <t>ム</t>
    </rPh>
    <rPh sb="117" eb="118">
      <t>ト</t>
    </rPh>
    <rPh sb="118" eb="119">
      <t>ク</t>
    </rPh>
    <rPh sb="120" eb="122">
      <t>カニュウ</t>
    </rPh>
    <rPh sb="122" eb="124">
      <t>ソクシン</t>
    </rPh>
    <rPh sb="125" eb="126">
      <t>アワ</t>
    </rPh>
    <rPh sb="128" eb="130">
      <t>ジッシ</t>
    </rPh>
    <rPh sb="134" eb="136">
      <t>ヒツヨウ</t>
    </rPh>
    <phoneticPr fontId="4"/>
  </si>
  <si>
    <t>・現在、収益的収支比率、経費回収率、施設利用率の比率が減少傾向にあり、要因としては人口減少が考えられ、現状では、施設の維持管理費等を使用料金で賄えていない状況であることから、今後は、適切な運営を目指し、人口比率を考慮し、早急に料金改定を検討する必要がある。</t>
    <rPh sb="1" eb="3">
      <t>ゲンザイ</t>
    </rPh>
    <rPh sb="4" eb="6">
      <t>シュウエキ</t>
    </rPh>
    <rPh sb="6" eb="7">
      <t>テキ</t>
    </rPh>
    <rPh sb="7" eb="9">
      <t>シュウシ</t>
    </rPh>
    <rPh sb="9" eb="11">
      <t>ヒリツ</t>
    </rPh>
    <rPh sb="12" eb="14">
      <t>ケイヒ</t>
    </rPh>
    <rPh sb="14" eb="16">
      <t>カイシュウ</t>
    </rPh>
    <rPh sb="16" eb="17">
      <t>リツ</t>
    </rPh>
    <rPh sb="18" eb="20">
      <t>シセツ</t>
    </rPh>
    <rPh sb="20" eb="23">
      <t>リヨウリツ</t>
    </rPh>
    <rPh sb="24" eb="26">
      <t>ヒリツ</t>
    </rPh>
    <rPh sb="27" eb="29">
      <t>ゲンショウ</t>
    </rPh>
    <rPh sb="29" eb="31">
      <t>ケイコウ</t>
    </rPh>
    <rPh sb="35" eb="37">
      <t>ヨウイン</t>
    </rPh>
    <rPh sb="41" eb="43">
      <t>ジンコウ</t>
    </rPh>
    <rPh sb="43" eb="45">
      <t>ゲンショウ</t>
    </rPh>
    <rPh sb="46" eb="47">
      <t>カンガ</t>
    </rPh>
    <rPh sb="51" eb="53">
      <t>ゲンジョウ</t>
    </rPh>
    <rPh sb="56" eb="58">
      <t>シセツ</t>
    </rPh>
    <rPh sb="59" eb="61">
      <t>イジ</t>
    </rPh>
    <rPh sb="61" eb="64">
      <t>カンリヒ</t>
    </rPh>
    <rPh sb="64" eb="65">
      <t>トウ</t>
    </rPh>
    <rPh sb="66" eb="68">
      <t>シヨウ</t>
    </rPh>
    <rPh sb="68" eb="70">
      <t>リョウキン</t>
    </rPh>
    <rPh sb="71" eb="72">
      <t>マカナ</t>
    </rPh>
    <rPh sb="77" eb="79">
      <t>ジョウキョウ</t>
    </rPh>
    <rPh sb="87" eb="89">
      <t>コンゴ</t>
    </rPh>
    <rPh sb="91" eb="93">
      <t>テキセツ</t>
    </rPh>
    <rPh sb="94" eb="96">
      <t>ウンエイ</t>
    </rPh>
    <rPh sb="97" eb="99">
      <t>メザ</t>
    </rPh>
    <rPh sb="101" eb="103">
      <t>ジンコウ</t>
    </rPh>
    <rPh sb="103" eb="105">
      <t>ヒリツ</t>
    </rPh>
    <rPh sb="106" eb="108">
      <t>コウリョ</t>
    </rPh>
    <rPh sb="110" eb="112">
      <t>ソウキュウ</t>
    </rPh>
    <rPh sb="113" eb="115">
      <t>リョウキン</t>
    </rPh>
    <rPh sb="115" eb="117">
      <t>カイテイ</t>
    </rPh>
    <rPh sb="118" eb="120">
      <t>ケントウ</t>
    </rPh>
    <rPh sb="122" eb="1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</si>
</sst>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265856"/>
        <c:axId val="8826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8265856"/>
        <c:axId val="88267776"/>
      </c:lineChart>
      <c:dateAx>
        <c:axId val="88265856"/>
        <c:scaling>
          <c:orientation val="minMax"/>
        </c:scaling>
        <c:delete val="1"/>
        <c:axPos val="b"/>
        <c:numFmt formatCode="ge" sourceLinked="1"/>
        <c:majorTickMark val="none"/>
        <c:minorTickMark val="none"/>
        <c:tickLblPos val="none"/>
        <c:crossAx val="88267776"/>
        <c:crosses val="autoZero"/>
        <c:auto val="1"/>
        <c:lblOffset val="100"/>
        <c:baseTimeUnit val="years"/>
      </c:dateAx>
      <c:valAx>
        <c:axId val="882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658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43.28</c:v>
                </c:pt>
                <c:pt idx="1">
                  <c:v>65.84</c:v>
                </c:pt>
                <c:pt idx="2">
                  <c:v>61.41</c:v>
                </c:pt>
                <c:pt idx="3">
                  <c:v>59.43</c:v>
                </c:pt>
                <c:pt idx="4">
                  <c:v>53.64</c:v>
                </c:pt>
              </c:numCache>
            </c:numRef>
          </c:val>
        </c:ser>
        <c:dLbls>
          <c:showLegendKey val="0"/>
          <c:showVal val="0"/>
          <c:showCatName val="0"/>
          <c:showSerName val="0"/>
          <c:showPercent val="0"/>
          <c:showBubbleSize val="0"/>
        </c:dLbls>
        <c:gapWidth val="150"/>
        <c:axId val="92026368"/>
        <c:axId val="920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2026368"/>
        <c:axId val="92028288"/>
      </c:lineChart>
      <c:dateAx>
        <c:axId val="92026368"/>
        <c:scaling>
          <c:orientation val="minMax"/>
        </c:scaling>
        <c:delete val="1"/>
        <c:axPos val="b"/>
        <c:numFmt formatCode="ge" sourceLinked="1"/>
        <c:majorTickMark val="none"/>
        <c:minorTickMark val="none"/>
        <c:tickLblPos val="none"/>
        <c:crossAx val="92028288"/>
        <c:crosses val="autoZero"/>
        <c:auto val="1"/>
        <c:lblOffset val="100"/>
        <c:baseTimeUnit val="years"/>
      </c:dateAx>
      <c:valAx>
        <c:axId val="920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67.81</c:v>
                </c:pt>
                <c:pt idx="1">
                  <c:v>66.55</c:v>
                </c:pt>
                <c:pt idx="2">
                  <c:v>74.430000000000007</c:v>
                </c:pt>
                <c:pt idx="3">
                  <c:v>75.540000000000006</c:v>
                </c:pt>
                <c:pt idx="4">
                  <c:v>75.14</c:v>
                </c:pt>
              </c:numCache>
            </c:numRef>
          </c:val>
        </c:ser>
        <c:dLbls>
          <c:showLegendKey val="0"/>
          <c:showVal val="0"/>
          <c:showCatName val="0"/>
          <c:showSerName val="0"/>
          <c:showPercent val="0"/>
          <c:showBubbleSize val="0"/>
        </c:dLbls>
        <c:gapWidth val="150"/>
        <c:axId val="92079232"/>
        <c:axId val="920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2079232"/>
        <c:axId val="92081152"/>
      </c:lineChart>
      <c:dateAx>
        <c:axId val="92079232"/>
        <c:scaling>
          <c:orientation val="minMax"/>
        </c:scaling>
        <c:delete val="1"/>
        <c:axPos val="b"/>
        <c:numFmt formatCode="ge" sourceLinked="1"/>
        <c:majorTickMark val="none"/>
        <c:minorTickMark val="none"/>
        <c:tickLblPos val="none"/>
        <c:crossAx val="92081152"/>
        <c:crosses val="autoZero"/>
        <c:auto val="1"/>
        <c:lblOffset val="100"/>
        <c:baseTimeUnit val="years"/>
      </c:dateAx>
      <c:valAx>
        <c:axId val="920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87.69</c:v>
                </c:pt>
                <c:pt idx="1">
                  <c:v>75.02</c:v>
                </c:pt>
                <c:pt idx="2">
                  <c:v>87.65</c:v>
                </c:pt>
                <c:pt idx="3">
                  <c:v>85.07</c:v>
                </c:pt>
                <c:pt idx="4">
                  <c:v>82.96</c:v>
                </c:pt>
              </c:numCache>
            </c:numRef>
          </c:val>
        </c:ser>
        <c:dLbls>
          <c:showLegendKey val="0"/>
          <c:showVal val="0"/>
          <c:showCatName val="0"/>
          <c:showSerName val="0"/>
          <c:showPercent val="0"/>
          <c:showBubbleSize val="0"/>
        </c:dLbls>
        <c:gapWidth val="150"/>
        <c:axId val="90022656"/>
        <c:axId val="900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22656"/>
        <c:axId val="90024576"/>
      </c:lineChart>
      <c:dateAx>
        <c:axId val="90022656"/>
        <c:scaling>
          <c:orientation val="minMax"/>
        </c:scaling>
        <c:delete val="1"/>
        <c:axPos val="b"/>
        <c:numFmt formatCode="ge" sourceLinked="1"/>
        <c:majorTickMark val="none"/>
        <c:minorTickMark val="none"/>
        <c:tickLblPos val="none"/>
        <c:crossAx val="90024576"/>
        <c:crosses val="autoZero"/>
        <c:auto val="1"/>
        <c:lblOffset val="100"/>
        <c:baseTimeUnit val="years"/>
      </c:dateAx>
      <c:valAx>
        <c:axId val="900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321280"/>
        <c:axId val="903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21280"/>
        <c:axId val="90323200"/>
      </c:lineChart>
      <c:dateAx>
        <c:axId val="90321280"/>
        <c:scaling>
          <c:orientation val="minMax"/>
        </c:scaling>
        <c:delete val="1"/>
        <c:axPos val="b"/>
        <c:numFmt formatCode="ge" sourceLinked="1"/>
        <c:majorTickMark val="none"/>
        <c:minorTickMark val="none"/>
        <c:tickLblPos val="none"/>
        <c:crossAx val="90323200"/>
        <c:crosses val="autoZero"/>
        <c:auto val="1"/>
        <c:lblOffset val="100"/>
        <c:baseTimeUnit val="years"/>
      </c:dateAx>
      <c:valAx>
        <c:axId val="903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361856"/>
        <c:axId val="903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61856"/>
        <c:axId val="90363776"/>
      </c:lineChart>
      <c:dateAx>
        <c:axId val="90361856"/>
        <c:scaling>
          <c:orientation val="minMax"/>
        </c:scaling>
        <c:delete val="1"/>
        <c:axPos val="b"/>
        <c:numFmt formatCode="ge" sourceLinked="1"/>
        <c:majorTickMark val="none"/>
        <c:minorTickMark val="none"/>
        <c:tickLblPos val="none"/>
        <c:crossAx val="90363776"/>
        <c:crosses val="autoZero"/>
        <c:auto val="1"/>
        <c:lblOffset val="100"/>
        <c:baseTimeUnit val="years"/>
      </c:dateAx>
      <c:valAx>
        <c:axId val="903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788800"/>
        <c:axId val="917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88800"/>
        <c:axId val="91790720"/>
      </c:lineChart>
      <c:dateAx>
        <c:axId val="91788800"/>
        <c:scaling>
          <c:orientation val="minMax"/>
        </c:scaling>
        <c:delete val="1"/>
        <c:axPos val="b"/>
        <c:numFmt formatCode="ge" sourceLinked="1"/>
        <c:majorTickMark val="none"/>
        <c:minorTickMark val="none"/>
        <c:tickLblPos val="none"/>
        <c:crossAx val="91790720"/>
        <c:crosses val="autoZero"/>
        <c:auto val="1"/>
        <c:lblOffset val="100"/>
        <c:baseTimeUnit val="years"/>
      </c:dateAx>
      <c:valAx>
        <c:axId val="917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25664"/>
        <c:axId val="918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25664"/>
        <c:axId val="91827584"/>
      </c:lineChart>
      <c:dateAx>
        <c:axId val="91825664"/>
        <c:scaling>
          <c:orientation val="minMax"/>
        </c:scaling>
        <c:delete val="1"/>
        <c:axPos val="b"/>
        <c:numFmt formatCode="ge" sourceLinked="1"/>
        <c:majorTickMark val="none"/>
        <c:minorTickMark val="none"/>
        <c:tickLblPos val="none"/>
        <c:crossAx val="91827584"/>
        <c:crosses val="autoZero"/>
        <c:auto val="1"/>
        <c:lblOffset val="100"/>
        <c:baseTimeUnit val="years"/>
      </c:dateAx>
      <c:valAx>
        <c:axId val="918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157.66</c:v>
                </c:pt>
                <c:pt idx="1">
                  <c:v>143.26</c:v>
                </c:pt>
                <c:pt idx="2">
                  <c:v>127.69</c:v>
                </c:pt>
                <c:pt idx="3">
                  <c:v>123.49</c:v>
                </c:pt>
                <c:pt idx="4">
                  <c:v>109.99</c:v>
                </c:pt>
              </c:numCache>
            </c:numRef>
          </c:val>
        </c:ser>
        <c:dLbls>
          <c:showLegendKey val="0"/>
          <c:showVal val="0"/>
          <c:showCatName val="0"/>
          <c:showSerName val="0"/>
          <c:showPercent val="0"/>
          <c:showBubbleSize val="0"/>
        </c:dLbls>
        <c:gapWidth val="150"/>
        <c:axId val="91843968"/>
        <c:axId val="918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1843968"/>
        <c:axId val="91870720"/>
      </c:lineChart>
      <c:dateAx>
        <c:axId val="91843968"/>
        <c:scaling>
          <c:orientation val="minMax"/>
        </c:scaling>
        <c:delete val="1"/>
        <c:axPos val="b"/>
        <c:numFmt formatCode="ge" sourceLinked="1"/>
        <c:majorTickMark val="none"/>
        <c:minorTickMark val="none"/>
        <c:tickLblPos val="none"/>
        <c:crossAx val="91870720"/>
        <c:crosses val="autoZero"/>
        <c:auto val="1"/>
        <c:lblOffset val="100"/>
        <c:baseTimeUnit val="years"/>
      </c:dateAx>
      <c:valAx>
        <c:axId val="918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85.8</c:v>
                </c:pt>
                <c:pt idx="1">
                  <c:v>49.5</c:v>
                </c:pt>
                <c:pt idx="2">
                  <c:v>73.45</c:v>
                </c:pt>
                <c:pt idx="3">
                  <c:v>64.319999999999993</c:v>
                </c:pt>
                <c:pt idx="4">
                  <c:v>59.23</c:v>
                </c:pt>
              </c:numCache>
            </c:numRef>
          </c:val>
        </c:ser>
        <c:dLbls>
          <c:showLegendKey val="0"/>
          <c:showVal val="0"/>
          <c:showCatName val="0"/>
          <c:showSerName val="0"/>
          <c:showPercent val="0"/>
          <c:showBubbleSize val="0"/>
        </c:dLbls>
        <c:gapWidth val="150"/>
        <c:axId val="91913216"/>
        <c:axId val="919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1913216"/>
        <c:axId val="91919488"/>
      </c:lineChart>
      <c:dateAx>
        <c:axId val="91913216"/>
        <c:scaling>
          <c:orientation val="minMax"/>
        </c:scaling>
        <c:delete val="1"/>
        <c:axPos val="b"/>
        <c:numFmt formatCode="ge" sourceLinked="1"/>
        <c:majorTickMark val="none"/>
        <c:minorTickMark val="none"/>
        <c:tickLblPos val="none"/>
        <c:crossAx val="91919488"/>
        <c:crosses val="autoZero"/>
        <c:auto val="1"/>
        <c:lblOffset val="100"/>
        <c:baseTimeUnit val="years"/>
      </c:dateAx>
      <c:valAx>
        <c:axId val="919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1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260.04000000000002</c:v>
                </c:pt>
                <c:pt idx="2">
                  <c:v>169.38</c:v>
                </c:pt>
                <c:pt idx="3">
                  <c:v>184.29</c:v>
                </c:pt>
                <c:pt idx="4">
                  <c:v>213.43</c:v>
                </c:pt>
              </c:numCache>
            </c:numRef>
          </c:val>
        </c:ser>
        <c:dLbls>
          <c:showLegendKey val="0"/>
          <c:showVal val="0"/>
          <c:showCatName val="0"/>
          <c:showSerName val="0"/>
          <c:showPercent val="0"/>
          <c:showBubbleSize val="0"/>
        </c:dLbls>
        <c:gapWidth val="150"/>
        <c:axId val="91937024"/>
        <c:axId val="919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1937024"/>
        <c:axId val="91939200"/>
      </c:lineChart>
      <c:dateAx>
        <c:axId val="91937024"/>
        <c:scaling>
          <c:orientation val="minMax"/>
        </c:scaling>
        <c:delete val="1"/>
        <c:axPos val="b"/>
        <c:numFmt formatCode="ge" sourceLinked="1"/>
        <c:majorTickMark val="none"/>
        <c:minorTickMark val="none"/>
        <c:tickLblPos val="none"/>
        <c:crossAx val="91939200"/>
        <c:crosses val="autoZero"/>
        <c:auto val="1"/>
        <c:lblOffset val="100"/>
        <c:baseTimeUnit val="years"/>
      </c:dateAx>
      <c:valAx>
        <c:axId val="919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7" zoomScale="110" zoomScaleNormal="110" workbookViewId="0">
      <selection activeCell="BL14" sqref="BL14:BZ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西目屋村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1473</v>
      </c>
      <c r="AM8" s="47"/>
      <c r="AN8" s="47"/>
      <c r="AO8" s="47"/>
      <c r="AP8" s="47"/>
      <c r="AQ8" s="47"/>
      <c r="AR8" s="47"/>
      <c r="AS8" s="47"/>
      <c r="AT8" s="43">
        <f>データ!S6</f>
        <v>246.02</v>
      </c>
      <c r="AU8" s="43"/>
      <c r="AV8" s="43"/>
      <c r="AW8" s="43"/>
      <c r="AX8" s="43"/>
      <c r="AY8" s="43"/>
      <c r="AZ8" s="43"/>
      <c r="BA8" s="43"/>
      <c r="BB8" s="43">
        <f>データ!T6</f>
        <v>5.99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97.46</v>
      </c>
      <c r="Q10" s="43"/>
      <c r="R10" s="43"/>
      <c r="S10" s="43"/>
      <c r="T10" s="43"/>
      <c r="U10" s="43"/>
      <c r="V10" s="43"/>
      <c r="W10" s="43">
        <f>データ!P6</f>
        <v>66.83</v>
      </c>
      <c r="X10" s="43"/>
      <c r="Y10" s="43"/>
      <c r="Z10" s="43"/>
      <c r="AA10" s="43"/>
      <c r="AB10" s="43"/>
      <c r="AC10" s="43"/>
      <c r="AD10" s="47">
        <f>データ!Q6</f>
        <v>2160</v>
      </c>
      <c r="AE10" s="47"/>
      <c r="AF10" s="47"/>
      <c r="AG10" s="47"/>
      <c r="AH10" s="47"/>
      <c r="AI10" s="47"/>
      <c r="AJ10" s="47"/>
      <c r="AK10" s="2"/>
      <c r="AL10" s="47">
        <f>データ!U6</f>
        <v>1420</v>
      </c>
      <c r="AM10" s="47"/>
      <c r="AN10" s="47"/>
      <c r="AO10" s="47"/>
      <c r="AP10" s="47"/>
      <c r="AQ10" s="47"/>
      <c r="AR10" s="47"/>
      <c r="AS10" s="47"/>
      <c r="AT10" s="43">
        <f>データ!V6</f>
        <v>1.1499999999999999</v>
      </c>
      <c r="AU10" s="43"/>
      <c r="AV10" s="43"/>
      <c r="AW10" s="43"/>
      <c r="AX10" s="43"/>
      <c r="AY10" s="43"/>
      <c r="AZ10" s="43"/>
      <c r="BA10" s="43"/>
      <c r="BB10" s="43">
        <f>データ!W6</f>
        <v>1234.78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23434</v>
      </c>
      <c r="D6" s="31">
        <f t="shared" si="3"/>
        <v>47</v>
      </c>
      <c r="E6" s="31">
        <f t="shared" si="3"/>
        <v>17</v>
      </c>
      <c r="F6" s="31">
        <f t="shared" si="3"/>
        <v>5</v>
      </c>
      <c r="G6" s="31">
        <f t="shared" si="3"/>
        <v>0</v>
      </c>
      <c r="H6" s="31" t="str">
        <f t="shared" si="3"/>
        <v>青森県　西目屋村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97.46</v>
      </c>
      <c r="P6" s="32">
        <f t="shared" si="3"/>
        <v>66.83</v>
      </c>
      <c r="Q6" s="32">
        <f t="shared" si="3"/>
        <v>2160</v>
      </c>
      <c r="R6" s="32">
        <f t="shared" si="3"/>
        <v>1473</v>
      </c>
      <c r="S6" s="32">
        <f t="shared" si="3"/>
        <v>246.02</v>
      </c>
      <c r="T6" s="32">
        <f t="shared" si="3"/>
        <v>5.99</v>
      </c>
      <c r="U6" s="32">
        <f t="shared" si="3"/>
        <v>1420</v>
      </c>
      <c r="V6" s="32">
        <f t="shared" si="3"/>
        <v>1.1499999999999999</v>
      </c>
      <c r="W6" s="32">
        <f t="shared" si="3"/>
        <v>1234.78</v>
      </c>
      <c r="X6" s="33">
        <f>IF(X7="",NA(),X7)</f>
        <v>87.69</v>
      </c>
      <c r="Y6" s="33">
        <f t="shared" ref="Y6:AG6" si="4">IF(Y7="",NA(),Y7)</f>
        <v>75.02</v>
      </c>
      <c r="Z6" s="33">
        <f t="shared" si="4"/>
        <v>87.65</v>
      </c>
      <c r="AA6" s="33">
        <f t="shared" si="4"/>
        <v>85.07</v>
      </c>
      <c r="AB6" s="33">
        <f t="shared" si="4"/>
        <v>82.96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157.66</v>
      </c>
      <c r="BF6" s="33">
        <f t="shared" ref="BF6:BN6" si="7">IF(BF7="",NA(),BF7)</f>
        <v>143.26</v>
      </c>
      <c r="BG6" s="33">
        <f t="shared" si="7"/>
        <v>127.69</v>
      </c>
      <c r="BH6" s="33">
        <f t="shared" si="7"/>
        <v>123.49</v>
      </c>
      <c r="BI6" s="33">
        <f t="shared" si="7"/>
        <v>109.99</v>
      </c>
      <c r="BJ6" s="33">
        <f t="shared" si="7"/>
        <v>1267.26</v>
      </c>
      <c r="BK6" s="33">
        <f t="shared" si="7"/>
        <v>1239.2</v>
      </c>
      <c r="BL6" s="33">
        <f t="shared" si="7"/>
        <v>1197.82</v>
      </c>
      <c r="BM6" s="33">
        <f t="shared" si="7"/>
        <v>1126.77</v>
      </c>
      <c r="BN6" s="33">
        <f t="shared" si="7"/>
        <v>1044.8</v>
      </c>
      <c r="BO6" s="32" t="str">
        <f>IF(BO7="","",IF(BO7="-","【-】","【"&amp;SUBSTITUTE(TEXT(BO7,"#,##0.00"),"-","△")&amp;"】"))</f>
        <v>【992.47】</v>
      </c>
      <c r="BP6" s="33">
        <f>IF(BP7="",NA(),BP7)</f>
        <v>85.8</v>
      </c>
      <c r="BQ6" s="33">
        <f t="shared" ref="BQ6:BY6" si="8">IF(BQ7="",NA(),BQ7)</f>
        <v>49.5</v>
      </c>
      <c r="BR6" s="33">
        <f t="shared" si="8"/>
        <v>73.45</v>
      </c>
      <c r="BS6" s="33">
        <f t="shared" si="8"/>
        <v>64.319999999999993</v>
      </c>
      <c r="BT6" s="33">
        <f t="shared" si="8"/>
        <v>59.23</v>
      </c>
      <c r="BU6" s="33">
        <f t="shared" si="8"/>
        <v>53.42</v>
      </c>
      <c r="BV6" s="33">
        <f t="shared" si="8"/>
        <v>51.56</v>
      </c>
      <c r="BW6" s="33">
        <f t="shared" si="8"/>
        <v>51.03</v>
      </c>
      <c r="BX6" s="33">
        <f t="shared" si="8"/>
        <v>50.9</v>
      </c>
      <c r="BY6" s="33">
        <f t="shared" si="8"/>
        <v>50.82</v>
      </c>
      <c r="BZ6" s="32" t="str">
        <f>IF(BZ7="","",IF(BZ7="-","【-】","【"&amp;SUBSTITUTE(TEXT(BZ7,"#,##0.00"),"-","△")&amp;"】"))</f>
        <v>【51.49】</v>
      </c>
      <c r="CA6" s="33">
        <f>IF(CA7="",NA(),CA7)</f>
        <v>150</v>
      </c>
      <c r="CB6" s="33">
        <f t="shared" ref="CB6:CJ6" si="9">IF(CB7="",NA(),CB7)</f>
        <v>260.04000000000002</v>
      </c>
      <c r="CC6" s="33">
        <f t="shared" si="9"/>
        <v>169.38</v>
      </c>
      <c r="CD6" s="33">
        <f t="shared" si="9"/>
        <v>184.29</v>
      </c>
      <c r="CE6" s="33">
        <f t="shared" si="9"/>
        <v>213.43</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43.28</v>
      </c>
      <c r="CM6" s="33">
        <f t="shared" ref="CM6:CU6" si="10">IF(CM7="",NA(),CM7)</f>
        <v>65.84</v>
      </c>
      <c r="CN6" s="33">
        <f t="shared" si="10"/>
        <v>61.41</v>
      </c>
      <c r="CO6" s="33">
        <f t="shared" si="10"/>
        <v>59.43</v>
      </c>
      <c r="CP6" s="33">
        <f t="shared" si="10"/>
        <v>53.64</v>
      </c>
      <c r="CQ6" s="33">
        <f t="shared" si="10"/>
        <v>54.23</v>
      </c>
      <c r="CR6" s="33">
        <f t="shared" si="10"/>
        <v>55.2</v>
      </c>
      <c r="CS6" s="33">
        <f t="shared" si="10"/>
        <v>54.74</v>
      </c>
      <c r="CT6" s="33">
        <f t="shared" si="10"/>
        <v>53.78</v>
      </c>
      <c r="CU6" s="33">
        <f t="shared" si="10"/>
        <v>53.24</v>
      </c>
      <c r="CV6" s="32" t="str">
        <f>IF(CV7="","",IF(CV7="-","【-】","【"&amp;SUBSTITUTE(TEXT(CV7,"#,##0.00"),"-","△")&amp;"】"))</f>
        <v>【53.32】</v>
      </c>
      <c r="CW6" s="33">
        <f>IF(CW7="",NA(),CW7)</f>
        <v>67.81</v>
      </c>
      <c r="CX6" s="33">
        <f t="shared" ref="CX6:DF6" si="11">IF(CX7="",NA(),CX7)</f>
        <v>66.55</v>
      </c>
      <c r="CY6" s="33">
        <f t="shared" si="11"/>
        <v>74.430000000000007</v>
      </c>
      <c r="CZ6" s="33">
        <f t="shared" si="11"/>
        <v>75.540000000000006</v>
      </c>
      <c r="DA6" s="33">
        <f t="shared" si="11"/>
        <v>75.14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23434</v>
      </c>
      <c r="D7" s="35">
        <v>47</v>
      </c>
      <c r="E7" s="35">
        <v>17</v>
      </c>
      <c r="F7" s="35">
        <v>5</v>
      </c>
      <c r="G7" s="35">
        <v>0</v>
      </c>
      <c r="H7" s="35" t="s">
        <v>96</v>
      </c>
      <c r="I7" s="35" t="s">
        <v>97</v>
      </c>
      <c r="J7" s="35" t="s">
        <v>98</v>
      </c>
      <c r="K7" s="35" t="s">
        <v>99</v>
      </c>
      <c r="L7" s="35" t="s">
        <v>100</v>
      </c>
      <c r="M7" s="36" t="s">
        <v>101</v>
      </c>
      <c r="N7" s="36" t="s">
        <v>102</v>
      </c>
      <c r="O7" s="36">
        <v>97.46</v>
      </c>
      <c r="P7" s="36">
        <v>66.83</v>
      </c>
      <c r="Q7" s="36">
        <v>2160</v>
      </c>
      <c r="R7" s="36">
        <v>1473</v>
      </c>
      <c r="S7" s="36">
        <v>246.02</v>
      </c>
      <c r="T7" s="36">
        <v>5.99</v>
      </c>
      <c r="U7" s="36">
        <v>1420</v>
      </c>
      <c r="V7" s="36">
        <v>1.1499999999999999</v>
      </c>
      <c r="W7" s="36">
        <v>1234.78</v>
      </c>
      <c r="X7" s="36">
        <v>87.69</v>
      </c>
      <c r="Y7" s="36">
        <v>75.02</v>
      </c>
      <c r="Z7" s="36">
        <v>87.65</v>
      </c>
      <c r="AA7" s="36">
        <v>85.07</v>
      </c>
      <c r="AB7" s="36">
        <v>82.96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157.66</v>
      </c>
      <c r="BF7" s="36">
        <v>143.26</v>
      </c>
      <c r="BG7" s="36">
        <v>127.69</v>
      </c>
      <c r="BH7" s="36">
        <v>123.49</v>
      </c>
      <c r="BI7" s="36">
        <v>109.99</v>
      </c>
      <c r="BJ7" s="36">
        <v>1267.26</v>
      </c>
      <c r="BK7" s="36">
        <v>1239.2</v>
      </c>
      <c r="BL7" s="36">
        <v>1197.82</v>
      </c>
      <c r="BM7" s="36">
        <v>1126.77</v>
      </c>
      <c r="BN7" s="36">
        <v>1044.8</v>
      </c>
      <c r="BO7" s="36">
        <v>992.47</v>
      </c>
      <c r="BP7" s="36">
        <v>85.8</v>
      </c>
      <c r="BQ7" s="36">
        <v>49.5</v>
      </c>
      <c r="BR7" s="36">
        <v>73.45</v>
      </c>
      <c r="BS7" s="36">
        <v>64.319999999999993</v>
      </c>
      <c r="BT7" s="36">
        <v>59.23</v>
      </c>
      <c r="BU7" s="36">
        <v>53.42</v>
      </c>
      <c r="BV7" s="36">
        <v>51.56</v>
      </c>
      <c r="BW7" s="36">
        <v>51.03</v>
      </c>
      <c r="BX7" s="36">
        <v>50.9</v>
      </c>
      <c r="BY7" s="36">
        <v>50.82</v>
      </c>
      <c r="BZ7" s="36">
        <v>51.49</v>
      </c>
      <c r="CA7" s="36">
        <v>150</v>
      </c>
      <c r="CB7" s="36">
        <v>260.04000000000002</v>
      </c>
      <c r="CC7" s="36">
        <v>169.38</v>
      </c>
      <c r="CD7" s="36">
        <v>184.29</v>
      </c>
      <c r="CE7" s="36">
        <v>213.43</v>
      </c>
      <c r="CF7" s="36">
        <v>269.12</v>
      </c>
      <c r="CG7" s="36">
        <v>283.26</v>
      </c>
      <c r="CH7" s="36">
        <v>289.60000000000002</v>
      </c>
      <c r="CI7" s="36">
        <v>293.27</v>
      </c>
      <c r="CJ7" s="36">
        <v>300.52</v>
      </c>
      <c r="CK7" s="36">
        <v>295.10000000000002</v>
      </c>
      <c r="CL7" s="36">
        <v>43.28</v>
      </c>
      <c r="CM7" s="36">
        <v>65.84</v>
      </c>
      <c r="CN7" s="36">
        <v>61.41</v>
      </c>
      <c r="CO7" s="36">
        <v>59.43</v>
      </c>
      <c r="CP7" s="36">
        <v>53.64</v>
      </c>
      <c r="CQ7" s="36">
        <v>54.23</v>
      </c>
      <c r="CR7" s="36">
        <v>55.2</v>
      </c>
      <c r="CS7" s="36">
        <v>54.74</v>
      </c>
      <c r="CT7" s="36">
        <v>53.78</v>
      </c>
      <c r="CU7" s="36">
        <v>53.24</v>
      </c>
      <c r="CV7" s="36">
        <v>53.32</v>
      </c>
      <c r="CW7" s="36">
        <v>67.81</v>
      </c>
      <c r="CX7" s="36">
        <v>66.55</v>
      </c>
      <c r="CY7" s="36">
        <v>74.430000000000007</v>
      </c>
      <c r="CZ7" s="36">
        <v>75.540000000000006</v>
      </c>
      <c r="DA7" s="36">
        <v>75.14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2016-02-19T00:13:38Z</cp:lastPrinted>
  <dcterms:created xsi:type="dcterms:W3CDTF">2016-02-03T09:08:40Z</dcterms:created>
  <dcterms:modified xsi:type="dcterms:W3CDTF">2016-02-19T02:26:19Z</dcterms:modified>
  <cp:category/>
</cp:coreProperties>
</file>