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<sst xmlns="http://schemas.openxmlformats.org/spreadsheetml/2006/main" count="218" uniqueCount="108">
  <si>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</si>
  <si>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</si>
  <si>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</si>
  <si>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</si>
  <si>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</si>
  <si>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</si>
  <si>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</si>
  <si>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</si>
  <si>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</si>
  <si>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</si>
  <si>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</si>
  <si>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</si>
  <si>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</si>
  <si>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</si>
  <si>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</si>
  <si>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</si>
  <si>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</si>
  <si>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</si>
  <si>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</si>
  <si>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</si>
  <si>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</si>
  <si>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</si>
  <si>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</si>
  <si>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</si>
  <si>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</si>
  <si>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</si>
  <si>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</si>
  <si>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</si>
  <si>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</si>
  <si>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</si>
  <si>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</si>
  <si>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</si>
  <si>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</si>
  <si>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</si>
  <si>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</si>
  <si>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</si>
  <si>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</si>
  <si>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</si>
  <si>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</si>
  <si>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</si>
  <si>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</si>
  <si>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</si>
  <si>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</si>
  <si>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</si>
  <si>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</si>
  <si>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</si>
  <si>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</si>
  <si>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</si>
  <si>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</si>
  <si>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</si>
  <si>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</si>
  <si>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</si>
  <si>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</si>
  <si>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</si>
  <si>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</si>
  <si>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</si>
  <si>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</si>
  <si>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</si>
  <si>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</si>
  <si>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</si>
  <si>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</si>
  <si>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</si>
  <si>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</si>
  <si>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</si>
  <si>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</si>
  <si>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</si>
  <si>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</si>
  <si>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</si>
  <si>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</si>
  <si>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</si>
  <si>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</si>
  <si>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</si>
  <si>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</si>
  <si>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</si>
  <si>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</si>
  <si>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</si>
  <si>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</si>
  <si>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</si>
  <si>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</si>
  <si>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</si>
  <si>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</si>
  <si>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</si>
  <si>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</si>
  <si>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</si>
  <si>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</si>
  <si>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</si>
  <si>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</si>
  <si>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</si>
  <si>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</si>
  <si>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</si>
  <si>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</si>
  <si>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</si>
  <si>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</si>
  <si>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西目屋村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</si>
  <si>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</si>
  <si>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</si>
  <si>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</si>
  <si>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</si>
  <si>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</si>
  <si>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</si>
  <si>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</si>
  <si>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</si>
  <si>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</si>
  <si>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</si>
  <si>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</si>
  <si>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・管路については、老朽化の激しい地区もあることから、順次計画的に更新の検討を進めていくほか、施設・設備投資についても、計画的な更新が必要である。</t>
    <rPh sb="1" eb="3">
      <t>カンロ</t>
    </rPh>
    <rPh sb="9" eb="12">
      <t>ロウキュウカ</t>
    </rPh>
    <rPh sb="13" eb="14">
      <t>ハゲ</t>
    </rPh>
    <rPh sb="16" eb="18">
      <t>チク</t>
    </rPh>
    <rPh sb="26" eb="28">
      <t>ジュンジ</t>
    </rPh>
    <rPh sb="28" eb="31">
      <t>ケイカクテキ</t>
    </rPh>
    <rPh sb="32" eb="34">
      <t>コウシン</t>
    </rPh>
    <rPh sb="35" eb="37">
      <t>ケントウ</t>
    </rPh>
    <rPh sb="38" eb="39">
      <t>スス</t>
    </rPh>
    <rPh sb="46" eb="48">
      <t>シセツ</t>
    </rPh>
    <rPh sb="49" eb="51">
      <t>セツビ</t>
    </rPh>
    <rPh sb="51" eb="53">
      <t>トウシ</t>
    </rPh>
    <rPh sb="59" eb="61">
      <t>ケイカク</t>
    </rPh>
    <rPh sb="61" eb="62">
      <t>テキ</t>
    </rPh>
    <rPh sb="63" eb="65">
      <t>コウシン</t>
    </rPh>
    <rPh sb="66" eb="68">
      <t>ヒツヨウ</t>
    </rPh>
    <phoneticPr fontId="4"/>
  </si>
  <si>
    <t>・人口減少を背景に、それに見合った施設運営が必須と考えられるため、今後は、施設利用率を考慮に入れた投資行動と適切な料金収入の確保に向け、検討していく必要があるほか、経常経費についてもコスト削減の意識を高め、経費削減に向けた取組を併せて実施していく必要がある。</t>
    <rPh sb="1" eb="3">
      <t>ジンコウ</t>
    </rPh>
    <rPh sb="3" eb="5">
      <t>ゲンショウ</t>
    </rPh>
    <rPh sb="6" eb="8">
      <t>ハイケイ</t>
    </rPh>
    <rPh sb="13" eb="15">
      <t>ミア</t>
    </rPh>
    <rPh sb="17" eb="19">
      <t>シセツ</t>
    </rPh>
    <rPh sb="19" eb="21">
      <t>ウンエイ</t>
    </rPh>
    <rPh sb="22" eb="24">
      <t>ヒッス</t>
    </rPh>
    <rPh sb="25" eb="26">
      <t>カンガ</t>
    </rPh>
    <rPh sb="33" eb="35">
      <t>コンゴ</t>
    </rPh>
    <rPh sb="37" eb="39">
      <t>シセツ</t>
    </rPh>
    <rPh sb="39" eb="42">
      <t>リヨウリツ</t>
    </rPh>
    <rPh sb="43" eb="45">
      <t>コウリョ</t>
    </rPh>
    <rPh sb="46" eb="47">
      <t>イ</t>
    </rPh>
    <rPh sb="49" eb="51">
      <t>トウシ</t>
    </rPh>
    <rPh sb="51" eb="53">
      <t>コウドウ</t>
    </rPh>
    <rPh sb="54" eb="56">
      <t>テキセツ</t>
    </rPh>
    <rPh sb="57" eb="59">
      <t>リョウキン</t>
    </rPh>
    <rPh sb="59" eb="61">
      <t>シュウニュウ</t>
    </rPh>
    <rPh sb="62" eb="64">
      <t>カクホ</t>
    </rPh>
    <rPh sb="65" eb="66">
      <t>ム</t>
    </rPh>
    <rPh sb="68" eb="70">
      <t>ケントウ</t>
    </rPh>
    <rPh sb="74" eb="76">
      <t>ヒツヨウ</t>
    </rPh>
    <rPh sb="82" eb="84">
      <t>ケイジョウ</t>
    </rPh>
    <rPh sb="84" eb="86">
      <t>ケイヒ</t>
    </rPh>
    <rPh sb="94" eb="96">
      <t>サクゲン</t>
    </rPh>
    <rPh sb="97" eb="99">
      <t>イシキ</t>
    </rPh>
    <rPh sb="100" eb="101">
      <t>タカ</t>
    </rPh>
    <rPh sb="103" eb="105">
      <t>ケイヒ</t>
    </rPh>
    <rPh sb="105" eb="107">
      <t>サクゲン</t>
    </rPh>
    <rPh sb="108" eb="109">
      <t>ム</t>
    </rPh>
    <phoneticPr fontId="4"/>
  </si>
  <si>
    <r>
      <t>・</t>
    </r>
    <r>
      <rPr>
        <sz val="11"/>
        <rFont val="ＭＳ ゴシック"/>
        <family val="3"/>
        <charset val="128"/>
      </rPr>
      <t>現在の施設利用率は、人口減少等の理由から減少傾向にある。また、漏水等施設の維持管理費を使用料金で賄えていない状況であるため、適切な運営を目指すことから、早急に料金改定を検討する必要がある。</t>
    </r>
    <rPh sb="1" eb="3">
      <t>ゲンザイ</t>
    </rPh>
    <rPh sb="4" eb="6">
      <t>シセツ</t>
    </rPh>
    <rPh sb="6" eb="9">
      <t>リヨウリツ</t>
    </rPh>
    <rPh sb="11" eb="13">
      <t>ジンコウ</t>
    </rPh>
    <rPh sb="13" eb="15">
      <t>ゲンショウ</t>
    </rPh>
    <rPh sb="15" eb="16">
      <t>トウ</t>
    </rPh>
    <rPh sb="17" eb="19">
      <t>リユウ</t>
    </rPh>
    <rPh sb="21" eb="23">
      <t>ゲンショウ</t>
    </rPh>
    <rPh sb="23" eb="25">
      <t>ケイコウ</t>
    </rPh>
    <rPh sb="32" eb="34">
      <t>ロウスイ</t>
    </rPh>
    <rPh sb="34" eb="35">
      <t>トウ</t>
    </rPh>
    <rPh sb="35" eb="37">
      <t>シセツ</t>
    </rPh>
    <rPh sb="38" eb="40">
      <t>イジ</t>
    </rPh>
    <rPh sb="40" eb="43">
      <t>カンリヒ</t>
    </rPh>
    <rPh sb="63" eb="65">
      <t>テキセツ</t>
    </rPh>
    <rPh sb="66" eb="68">
      <t>ウンエイ</t>
    </rPh>
    <rPh sb="69" eb="71">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</si>
</sst>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498176"/>
        <c:axId val="9050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90498176"/>
        <c:axId val="90500096"/>
      </c:lineChart>
      <c:dateAx>
        <c:axId val="90498176"/>
        <c:scaling>
          <c:orientation val="minMax"/>
        </c:scaling>
        <c:delete val="1"/>
        <c:axPos val="b"/>
        <c:numFmt formatCode="ge" sourceLinked="1"/>
        <c:majorTickMark val="none"/>
        <c:minorTickMark val="none"/>
        <c:tickLblPos val="none"/>
        <c:crossAx val="90500096"/>
        <c:crosses val="autoZero"/>
        <c:auto val="1"/>
        <c:lblOffset val="100"/>
        <c:baseTimeUnit val="years"/>
      </c:dateAx>
      <c:valAx>
        <c:axId val="905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9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56.49</c:v>
                </c:pt>
                <c:pt idx="1">
                  <c:v>58.17</c:v>
                </c:pt>
                <c:pt idx="2">
                  <c:v>57.97</c:v>
                </c:pt>
                <c:pt idx="3">
                  <c:v>55.01</c:v>
                </c:pt>
                <c:pt idx="4">
                  <c:v>51.65</c:v>
                </c:pt>
              </c:numCache>
            </c:numRef>
          </c:val>
        </c:ser>
        <c:dLbls>
          <c:showLegendKey val="0"/>
          <c:showVal val="0"/>
          <c:showCatName val="0"/>
          <c:showSerName val="0"/>
          <c:showPercent val="0"/>
          <c:showBubbleSize val="0"/>
        </c:dLbls>
        <c:gapWidth val="150"/>
        <c:axId val="98317824"/>
        <c:axId val="9831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98317824"/>
        <c:axId val="98319744"/>
      </c:lineChart>
      <c:dateAx>
        <c:axId val="98317824"/>
        <c:scaling>
          <c:orientation val="minMax"/>
        </c:scaling>
        <c:delete val="1"/>
        <c:axPos val="b"/>
        <c:numFmt formatCode="ge" sourceLinked="1"/>
        <c:majorTickMark val="none"/>
        <c:minorTickMark val="none"/>
        <c:tickLblPos val="none"/>
        <c:crossAx val="98319744"/>
        <c:crosses val="autoZero"/>
        <c:auto val="1"/>
        <c:lblOffset val="100"/>
        <c:baseTimeUnit val="years"/>
      </c:dateAx>
      <c:valAx>
        <c:axId val="9831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1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56.63</c:v>
                </c:pt>
                <c:pt idx="1">
                  <c:v>59.95</c:v>
                </c:pt>
                <c:pt idx="2">
                  <c:v>58.01</c:v>
                </c:pt>
                <c:pt idx="3">
                  <c:v>61.78</c:v>
                </c:pt>
                <c:pt idx="4">
                  <c:v>62.66</c:v>
                </c:pt>
              </c:numCache>
            </c:numRef>
          </c:val>
        </c:ser>
        <c:dLbls>
          <c:showLegendKey val="0"/>
          <c:showVal val="0"/>
          <c:showCatName val="0"/>
          <c:showSerName val="0"/>
          <c:showPercent val="0"/>
          <c:showBubbleSize val="0"/>
        </c:dLbls>
        <c:gapWidth val="150"/>
        <c:axId val="98366592"/>
        <c:axId val="9836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98366592"/>
        <c:axId val="98368512"/>
      </c:lineChart>
      <c:dateAx>
        <c:axId val="98366592"/>
        <c:scaling>
          <c:orientation val="minMax"/>
        </c:scaling>
        <c:delete val="1"/>
        <c:axPos val="b"/>
        <c:numFmt formatCode="ge" sourceLinked="1"/>
        <c:majorTickMark val="none"/>
        <c:minorTickMark val="none"/>
        <c:tickLblPos val="none"/>
        <c:crossAx val="98368512"/>
        <c:crosses val="autoZero"/>
        <c:auto val="1"/>
        <c:lblOffset val="100"/>
        <c:baseTimeUnit val="years"/>
      </c:dateAx>
      <c:valAx>
        <c:axId val="983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56.53</c:v>
                </c:pt>
                <c:pt idx="1">
                  <c:v>56.1</c:v>
                </c:pt>
                <c:pt idx="2">
                  <c:v>52.02</c:v>
                </c:pt>
                <c:pt idx="3">
                  <c:v>49.75</c:v>
                </c:pt>
                <c:pt idx="4">
                  <c:v>49.97</c:v>
                </c:pt>
              </c:numCache>
            </c:numRef>
          </c:val>
        </c:ser>
        <c:dLbls>
          <c:showLegendKey val="0"/>
          <c:showVal val="0"/>
          <c:showCatName val="0"/>
          <c:showSerName val="0"/>
          <c:showPercent val="0"/>
          <c:showBubbleSize val="0"/>
        </c:dLbls>
        <c:gapWidth val="150"/>
        <c:axId val="90542848"/>
        <c:axId val="9054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90542848"/>
        <c:axId val="90544768"/>
      </c:lineChart>
      <c:dateAx>
        <c:axId val="90542848"/>
        <c:scaling>
          <c:orientation val="minMax"/>
        </c:scaling>
        <c:delete val="1"/>
        <c:axPos val="b"/>
        <c:numFmt formatCode="ge" sourceLinked="1"/>
        <c:majorTickMark val="none"/>
        <c:minorTickMark val="none"/>
        <c:tickLblPos val="none"/>
        <c:crossAx val="90544768"/>
        <c:crosses val="autoZero"/>
        <c:auto val="1"/>
        <c:lblOffset val="100"/>
        <c:baseTimeUnit val="years"/>
      </c:dateAx>
      <c:valAx>
        <c:axId val="9054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976640"/>
        <c:axId val="909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976640"/>
        <c:axId val="90978560"/>
      </c:lineChart>
      <c:dateAx>
        <c:axId val="90976640"/>
        <c:scaling>
          <c:orientation val="minMax"/>
        </c:scaling>
        <c:delete val="1"/>
        <c:axPos val="b"/>
        <c:numFmt formatCode="ge" sourceLinked="1"/>
        <c:majorTickMark val="none"/>
        <c:minorTickMark val="none"/>
        <c:tickLblPos val="none"/>
        <c:crossAx val="90978560"/>
        <c:crosses val="autoZero"/>
        <c:auto val="1"/>
        <c:lblOffset val="100"/>
        <c:baseTimeUnit val="years"/>
      </c:dateAx>
      <c:valAx>
        <c:axId val="909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017216"/>
        <c:axId val="910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017216"/>
        <c:axId val="91019136"/>
      </c:lineChart>
      <c:dateAx>
        <c:axId val="91017216"/>
        <c:scaling>
          <c:orientation val="minMax"/>
        </c:scaling>
        <c:delete val="1"/>
        <c:axPos val="b"/>
        <c:numFmt formatCode="ge" sourceLinked="1"/>
        <c:majorTickMark val="none"/>
        <c:minorTickMark val="none"/>
        <c:tickLblPos val="none"/>
        <c:crossAx val="91019136"/>
        <c:crosses val="autoZero"/>
        <c:auto val="1"/>
        <c:lblOffset val="100"/>
        <c:baseTimeUnit val="years"/>
      </c:dateAx>
      <c:valAx>
        <c:axId val="9101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068352"/>
        <c:axId val="9807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68352"/>
        <c:axId val="98078720"/>
      </c:lineChart>
      <c:dateAx>
        <c:axId val="98068352"/>
        <c:scaling>
          <c:orientation val="minMax"/>
        </c:scaling>
        <c:delete val="1"/>
        <c:axPos val="b"/>
        <c:numFmt formatCode="ge" sourceLinked="1"/>
        <c:majorTickMark val="none"/>
        <c:minorTickMark val="none"/>
        <c:tickLblPos val="none"/>
        <c:crossAx val="98078720"/>
        <c:crosses val="autoZero"/>
        <c:auto val="1"/>
        <c:lblOffset val="100"/>
        <c:baseTimeUnit val="years"/>
      </c:dateAx>
      <c:valAx>
        <c:axId val="9807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117120"/>
        <c:axId val="9811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17120"/>
        <c:axId val="98119040"/>
      </c:lineChart>
      <c:dateAx>
        <c:axId val="98117120"/>
        <c:scaling>
          <c:orientation val="minMax"/>
        </c:scaling>
        <c:delete val="1"/>
        <c:axPos val="b"/>
        <c:numFmt formatCode="ge" sourceLinked="1"/>
        <c:majorTickMark val="none"/>
        <c:minorTickMark val="none"/>
        <c:tickLblPos val="none"/>
        <c:crossAx val="98119040"/>
        <c:crosses val="autoZero"/>
        <c:auto val="1"/>
        <c:lblOffset val="100"/>
        <c:baseTimeUnit val="years"/>
      </c:dateAx>
      <c:valAx>
        <c:axId val="9811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1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5096.75</c:v>
                </c:pt>
                <c:pt idx="1">
                  <c:v>4748.28</c:v>
                </c:pt>
                <c:pt idx="2">
                  <c:v>5111.8</c:v>
                </c:pt>
                <c:pt idx="3">
                  <c:v>4908.79</c:v>
                </c:pt>
                <c:pt idx="4">
                  <c:v>4627.0600000000004</c:v>
                </c:pt>
              </c:numCache>
            </c:numRef>
          </c:val>
        </c:ser>
        <c:dLbls>
          <c:showLegendKey val="0"/>
          <c:showVal val="0"/>
          <c:showCatName val="0"/>
          <c:showSerName val="0"/>
          <c:showPercent val="0"/>
          <c:showBubbleSize val="0"/>
        </c:dLbls>
        <c:gapWidth val="150"/>
        <c:axId val="98131328"/>
        <c:axId val="9815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98131328"/>
        <c:axId val="98158080"/>
      </c:lineChart>
      <c:dateAx>
        <c:axId val="98131328"/>
        <c:scaling>
          <c:orientation val="minMax"/>
        </c:scaling>
        <c:delete val="1"/>
        <c:axPos val="b"/>
        <c:numFmt formatCode="ge" sourceLinked="1"/>
        <c:majorTickMark val="none"/>
        <c:minorTickMark val="none"/>
        <c:tickLblPos val="none"/>
        <c:crossAx val="98158080"/>
        <c:crosses val="autoZero"/>
        <c:auto val="1"/>
        <c:lblOffset val="100"/>
        <c:baseTimeUnit val="years"/>
      </c:dateAx>
      <c:valAx>
        <c:axId val="981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3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20.59</c:v>
                </c:pt>
                <c:pt idx="1">
                  <c:v>20.6</c:v>
                </c:pt>
                <c:pt idx="2">
                  <c:v>19.52</c:v>
                </c:pt>
                <c:pt idx="3">
                  <c:v>20.32</c:v>
                </c:pt>
                <c:pt idx="4">
                  <c:v>20.11</c:v>
                </c:pt>
              </c:numCache>
            </c:numRef>
          </c:val>
        </c:ser>
        <c:dLbls>
          <c:showLegendKey val="0"/>
          <c:showVal val="0"/>
          <c:showCatName val="0"/>
          <c:showSerName val="0"/>
          <c:showPercent val="0"/>
          <c:showBubbleSize val="0"/>
        </c:dLbls>
        <c:gapWidth val="150"/>
        <c:axId val="98200576"/>
        <c:axId val="982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98200576"/>
        <c:axId val="98206848"/>
      </c:lineChart>
      <c:dateAx>
        <c:axId val="98200576"/>
        <c:scaling>
          <c:orientation val="minMax"/>
        </c:scaling>
        <c:delete val="1"/>
        <c:axPos val="b"/>
        <c:numFmt formatCode="ge" sourceLinked="1"/>
        <c:majorTickMark val="none"/>
        <c:minorTickMark val="none"/>
        <c:tickLblPos val="none"/>
        <c:crossAx val="98206848"/>
        <c:crosses val="autoZero"/>
        <c:auto val="1"/>
        <c:lblOffset val="100"/>
        <c:baseTimeUnit val="years"/>
      </c:dateAx>
      <c:valAx>
        <c:axId val="982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0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685.47</c:v>
                </c:pt>
                <c:pt idx="1">
                  <c:v>643.99</c:v>
                </c:pt>
                <c:pt idx="2">
                  <c:v>626.36</c:v>
                </c:pt>
                <c:pt idx="3">
                  <c:v>615.41999999999996</c:v>
                </c:pt>
                <c:pt idx="4">
                  <c:v>665.52</c:v>
                </c:pt>
              </c:numCache>
            </c:numRef>
          </c:val>
        </c:ser>
        <c:dLbls>
          <c:showLegendKey val="0"/>
          <c:showVal val="0"/>
          <c:showCatName val="0"/>
          <c:showSerName val="0"/>
          <c:showPercent val="0"/>
          <c:showBubbleSize val="0"/>
        </c:dLbls>
        <c:gapWidth val="150"/>
        <c:axId val="98224000"/>
        <c:axId val="9822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98224000"/>
        <c:axId val="98226176"/>
      </c:lineChart>
      <c:dateAx>
        <c:axId val="98224000"/>
        <c:scaling>
          <c:orientation val="minMax"/>
        </c:scaling>
        <c:delete val="1"/>
        <c:axPos val="b"/>
        <c:numFmt formatCode="ge" sourceLinked="1"/>
        <c:majorTickMark val="none"/>
        <c:minorTickMark val="none"/>
        <c:tickLblPos val="none"/>
        <c:crossAx val="98226176"/>
        <c:crosses val="autoZero"/>
        <c:auto val="1"/>
        <c:lblOffset val="100"/>
        <c:baseTimeUnit val="years"/>
      </c:dateAx>
      <c:valAx>
        <c:axId val="982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2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 zoomScaleNormal="100" workbookViewId="0">
      <selection activeCell="AI8" sqref="AI8:AP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青森県　西目屋村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1473</v>
      </c>
      <c r="AJ8" s="74"/>
      <c r="AK8" s="74"/>
      <c r="AL8" s="74"/>
      <c r="AM8" s="74"/>
      <c r="AN8" s="74"/>
      <c r="AO8" s="74"/>
      <c r="AP8" s="75"/>
      <c r="AQ8" s="56">
        <f>データ!R6</f>
        <v>246.02</v>
      </c>
      <c r="AR8" s="56"/>
      <c r="AS8" s="56"/>
      <c r="AT8" s="56"/>
      <c r="AU8" s="56"/>
      <c r="AV8" s="56"/>
      <c r="AW8" s="56"/>
      <c r="AX8" s="56"/>
      <c r="AY8" s="56">
        <f>データ!S6</f>
        <v>5.99</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100</v>
      </c>
      <c r="S10" s="56"/>
      <c r="T10" s="56"/>
      <c r="U10" s="56"/>
      <c r="V10" s="56"/>
      <c r="W10" s="56"/>
      <c r="X10" s="56"/>
      <c r="Y10" s="56"/>
      <c r="Z10" s="64">
        <f>データ!P6</f>
        <v>2160</v>
      </c>
      <c r="AA10" s="64"/>
      <c r="AB10" s="64"/>
      <c r="AC10" s="64"/>
      <c r="AD10" s="64"/>
      <c r="AE10" s="64"/>
      <c r="AF10" s="64"/>
      <c r="AG10" s="64"/>
      <c r="AH10" s="2"/>
      <c r="AI10" s="64">
        <f>データ!T6</f>
        <v>1457</v>
      </c>
      <c r="AJ10" s="64"/>
      <c r="AK10" s="64"/>
      <c r="AL10" s="64"/>
      <c r="AM10" s="64"/>
      <c r="AN10" s="64"/>
      <c r="AO10" s="64"/>
      <c r="AP10" s="64"/>
      <c r="AQ10" s="56">
        <f>データ!U6</f>
        <v>0.9</v>
      </c>
      <c r="AR10" s="56"/>
      <c r="AS10" s="56"/>
      <c r="AT10" s="56"/>
      <c r="AU10" s="56"/>
      <c r="AV10" s="56"/>
      <c r="AW10" s="56"/>
      <c r="AX10" s="56"/>
      <c r="AY10" s="56">
        <f>データ!V6</f>
        <v>1618.89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23434</v>
      </c>
      <c r="D6" s="31">
        <f t="shared" si="3"/>
        <v>47</v>
      </c>
      <c r="E6" s="31">
        <f t="shared" si="3"/>
        <v>1</v>
      </c>
      <c r="F6" s="31">
        <f t="shared" si="3"/>
        <v>0</v>
      </c>
      <c r="G6" s="31">
        <f t="shared" si="3"/>
        <v>0</v>
      </c>
      <c r="H6" s="31" t="str">
        <f t="shared" si="3"/>
        <v>青森県　西目屋村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100</v>
      </c>
      <c r="P6" s="32">
        <f t="shared" si="3"/>
        <v>2160</v>
      </c>
      <c r="Q6" s="32">
        <f t="shared" si="3"/>
        <v>1473</v>
      </c>
      <c r="R6" s="32">
        <f t="shared" si="3"/>
        <v>246.02</v>
      </c>
      <c r="S6" s="32">
        <f t="shared" si="3"/>
        <v>5.99</v>
      </c>
      <c r="T6" s="32">
        <f t="shared" si="3"/>
        <v>1457</v>
      </c>
      <c r="U6" s="32">
        <f t="shared" si="3"/>
        <v>0.9</v>
      </c>
      <c r="V6" s="32">
        <f t="shared" si="3"/>
        <v>1618.89</v>
      </c>
      <c r="W6" s="33">
        <f>IF(W7="",NA(),W7)</f>
        <v>56.53</v>
      </c>
      <c r="X6" s="33">
        <f t="shared" ref="X6:AF6" si="4">IF(X7="",NA(),X7)</f>
        <v>56.1</v>
      </c>
      <c r="Y6" s="33">
        <f t="shared" si="4"/>
        <v>52.02</v>
      </c>
      <c r="Z6" s="33">
        <f t="shared" si="4"/>
        <v>49.75</v>
      </c>
      <c r="AA6" s="33">
        <f t="shared" si="4"/>
        <v>49.97</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5096.75</v>
      </c>
      <c r="BE6" s="33">
        <f t="shared" ref="BE6:BM6" si="7">IF(BE7="",NA(),BE7)</f>
        <v>4748.28</v>
      </c>
      <c r="BF6" s="33">
        <f t="shared" si="7"/>
        <v>5111.8</v>
      </c>
      <c r="BG6" s="33">
        <f t="shared" si="7"/>
        <v>4908.79</v>
      </c>
      <c r="BH6" s="33">
        <f t="shared" si="7"/>
        <v>4627.0600000000004</v>
      </c>
      <c r="BI6" s="33">
        <f t="shared" si="7"/>
        <v>1450.45</v>
      </c>
      <c r="BJ6" s="33">
        <f t="shared" si="7"/>
        <v>1442.51</v>
      </c>
      <c r="BK6" s="33">
        <f t="shared" si="7"/>
        <v>1496.15</v>
      </c>
      <c r="BL6" s="33">
        <f t="shared" si="7"/>
        <v>1462.56</v>
      </c>
      <c r="BM6" s="33">
        <f t="shared" si="7"/>
        <v>1486.62</v>
      </c>
      <c r="BN6" s="32" t="str">
        <f>IF(BN7="","",IF(BN7="-","【-】","【"&amp;SUBSTITUTE(TEXT(BN7,"#,##0.00"),"-","△")&amp;"】"))</f>
        <v>【1,239.32】</v>
      </c>
      <c r="BO6" s="33">
        <f>IF(BO7="",NA(),BO7)</f>
        <v>20.59</v>
      </c>
      <c r="BP6" s="33">
        <f t="shared" ref="BP6:BX6" si="8">IF(BP7="",NA(),BP7)</f>
        <v>20.6</v>
      </c>
      <c r="BQ6" s="33">
        <f t="shared" si="8"/>
        <v>19.52</v>
      </c>
      <c r="BR6" s="33">
        <f t="shared" si="8"/>
        <v>20.32</v>
      </c>
      <c r="BS6" s="33">
        <f t="shared" si="8"/>
        <v>20.11</v>
      </c>
      <c r="BT6" s="33">
        <f t="shared" si="8"/>
        <v>33.96</v>
      </c>
      <c r="BU6" s="33">
        <f t="shared" si="8"/>
        <v>33.299999999999997</v>
      </c>
      <c r="BV6" s="33">
        <f t="shared" si="8"/>
        <v>33.01</v>
      </c>
      <c r="BW6" s="33">
        <f t="shared" si="8"/>
        <v>32.39</v>
      </c>
      <c r="BX6" s="33">
        <f t="shared" si="8"/>
        <v>24.39</v>
      </c>
      <c r="BY6" s="32" t="str">
        <f>IF(BY7="","",IF(BY7="-","【-】","【"&amp;SUBSTITUTE(TEXT(BY7,"#,##0.00"),"-","△")&amp;"】"))</f>
        <v>【36.33】</v>
      </c>
      <c r="BZ6" s="33">
        <f>IF(BZ7="",NA(),BZ7)</f>
        <v>685.47</v>
      </c>
      <c r="CA6" s="33">
        <f t="shared" ref="CA6:CI6" si="9">IF(CA7="",NA(),CA7)</f>
        <v>643.99</v>
      </c>
      <c r="CB6" s="33">
        <f t="shared" si="9"/>
        <v>626.36</v>
      </c>
      <c r="CC6" s="33">
        <f t="shared" si="9"/>
        <v>615.41999999999996</v>
      </c>
      <c r="CD6" s="33">
        <f t="shared" si="9"/>
        <v>665.52</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56.49</v>
      </c>
      <c r="CL6" s="33">
        <f t="shared" ref="CL6:CT6" si="10">IF(CL7="",NA(),CL7)</f>
        <v>58.17</v>
      </c>
      <c r="CM6" s="33">
        <f t="shared" si="10"/>
        <v>57.97</v>
      </c>
      <c r="CN6" s="33">
        <f t="shared" si="10"/>
        <v>55.01</v>
      </c>
      <c r="CO6" s="33">
        <f t="shared" si="10"/>
        <v>51.65</v>
      </c>
      <c r="CP6" s="33">
        <f t="shared" si="10"/>
        <v>51.56</v>
      </c>
      <c r="CQ6" s="33">
        <f t="shared" si="10"/>
        <v>50.66</v>
      </c>
      <c r="CR6" s="33">
        <f t="shared" si="10"/>
        <v>51.11</v>
      </c>
      <c r="CS6" s="33">
        <f t="shared" si="10"/>
        <v>50.49</v>
      </c>
      <c r="CT6" s="33">
        <f t="shared" si="10"/>
        <v>48.36</v>
      </c>
      <c r="CU6" s="32" t="str">
        <f>IF(CU7="","",IF(CU7="-","【-】","【"&amp;SUBSTITUTE(TEXT(CU7,"#,##0.00"),"-","△")&amp;"】"))</f>
        <v>【58.19】</v>
      </c>
      <c r="CV6" s="33">
        <f>IF(CV7="",NA(),CV7)</f>
        <v>56.63</v>
      </c>
      <c r="CW6" s="33">
        <f t="shared" ref="CW6:DE6" si="11">IF(CW7="",NA(),CW7)</f>
        <v>59.95</v>
      </c>
      <c r="CX6" s="33">
        <f t="shared" si="11"/>
        <v>58.01</v>
      </c>
      <c r="CY6" s="33">
        <f t="shared" si="11"/>
        <v>61.78</v>
      </c>
      <c r="CZ6" s="33">
        <f t="shared" si="11"/>
        <v>62.66</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23434</v>
      </c>
      <c r="D7" s="35">
        <v>47</v>
      </c>
      <c r="E7" s="35">
        <v>1</v>
      </c>
      <c r="F7" s="35">
        <v>0</v>
      </c>
      <c r="G7" s="35">
        <v>0</v>
      </c>
      <c r="H7" s="35" t="s">
        <v>93</v>
      </c>
      <c r="I7" s="35" t="s">
        <v>94</v>
      </c>
      <c r="J7" s="35" t="s">
        <v>95</v>
      </c>
      <c r="K7" s="35" t="s">
        <v>96</v>
      </c>
      <c r="L7" s="35" t="s">
        <v>97</v>
      </c>
      <c r="M7" s="36" t="s">
        <v>98</v>
      </c>
      <c r="N7" s="36" t="s">
        <v>99</v>
      </c>
      <c r="O7" s="36">
        <v>100</v>
      </c>
      <c r="P7" s="36">
        <v>2160</v>
      </c>
      <c r="Q7" s="36">
        <v>1473</v>
      </c>
      <c r="R7" s="36">
        <v>246.02</v>
      </c>
      <c r="S7" s="36">
        <v>5.99</v>
      </c>
      <c r="T7" s="36">
        <v>1457</v>
      </c>
      <c r="U7" s="36">
        <v>0.9</v>
      </c>
      <c r="V7" s="36">
        <v>1618.89</v>
      </c>
      <c r="W7" s="36">
        <v>56.53</v>
      </c>
      <c r="X7" s="36">
        <v>56.1</v>
      </c>
      <c r="Y7" s="36">
        <v>52.02</v>
      </c>
      <c r="Z7" s="36">
        <v>49.75</v>
      </c>
      <c r="AA7" s="36">
        <v>49.97</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5096.75</v>
      </c>
      <c r="BE7" s="36">
        <v>4748.28</v>
      </c>
      <c r="BF7" s="36">
        <v>5111.8</v>
      </c>
      <c r="BG7" s="36">
        <v>4908.79</v>
      </c>
      <c r="BH7" s="36">
        <v>4627.0600000000004</v>
      </c>
      <c r="BI7" s="36">
        <v>1450.45</v>
      </c>
      <c r="BJ7" s="36">
        <v>1442.51</v>
      </c>
      <c r="BK7" s="36">
        <v>1496.15</v>
      </c>
      <c r="BL7" s="36">
        <v>1462.56</v>
      </c>
      <c r="BM7" s="36">
        <v>1486.62</v>
      </c>
      <c r="BN7" s="36">
        <v>1239.32</v>
      </c>
      <c r="BO7" s="36">
        <v>20.59</v>
      </c>
      <c r="BP7" s="36">
        <v>20.6</v>
      </c>
      <c r="BQ7" s="36">
        <v>19.52</v>
      </c>
      <c r="BR7" s="36">
        <v>20.32</v>
      </c>
      <c r="BS7" s="36">
        <v>20.11</v>
      </c>
      <c r="BT7" s="36">
        <v>33.96</v>
      </c>
      <c r="BU7" s="36">
        <v>33.299999999999997</v>
      </c>
      <c r="BV7" s="36">
        <v>33.01</v>
      </c>
      <c r="BW7" s="36">
        <v>32.39</v>
      </c>
      <c r="BX7" s="36">
        <v>24.39</v>
      </c>
      <c r="BY7" s="36">
        <v>36.33</v>
      </c>
      <c r="BZ7" s="36">
        <v>685.47</v>
      </c>
      <c r="CA7" s="36">
        <v>643.99</v>
      </c>
      <c r="CB7" s="36">
        <v>626.36</v>
      </c>
      <c r="CC7" s="36">
        <v>615.41999999999996</v>
      </c>
      <c r="CD7" s="36">
        <v>665.52</v>
      </c>
      <c r="CE7" s="36">
        <v>512.74</v>
      </c>
      <c r="CF7" s="36">
        <v>526.57000000000005</v>
      </c>
      <c r="CG7" s="36">
        <v>523.08000000000004</v>
      </c>
      <c r="CH7" s="36">
        <v>530.83000000000004</v>
      </c>
      <c r="CI7" s="36">
        <v>734.18</v>
      </c>
      <c r="CJ7" s="36">
        <v>476.46</v>
      </c>
      <c r="CK7" s="36">
        <v>56.49</v>
      </c>
      <c r="CL7" s="36">
        <v>58.17</v>
      </c>
      <c r="CM7" s="36">
        <v>57.97</v>
      </c>
      <c r="CN7" s="36">
        <v>55.01</v>
      </c>
      <c r="CO7" s="36">
        <v>51.65</v>
      </c>
      <c r="CP7" s="36">
        <v>51.56</v>
      </c>
      <c r="CQ7" s="36">
        <v>50.66</v>
      </c>
      <c r="CR7" s="36">
        <v>51.11</v>
      </c>
      <c r="CS7" s="36">
        <v>50.49</v>
      </c>
      <c r="CT7" s="36">
        <v>48.36</v>
      </c>
      <c r="CU7" s="36">
        <v>58.19</v>
      </c>
      <c r="CV7" s="36">
        <v>56.63</v>
      </c>
      <c r="CW7" s="36">
        <v>59.95</v>
      </c>
      <c r="CX7" s="36">
        <v>58.01</v>
      </c>
      <c r="CY7" s="36">
        <v>61.78</v>
      </c>
      <c r="CZ7" s="36">
        <v>62.66</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2016-02-16T04:39:05Z</cp:lastPrinted>
  <dcterms:created xsi:type="dcterms:W3CDTF">2016-01-18T04:59:25Z</dcterms:created>
  <dcterms:modified xsi:type="dcterms:W3CDTF">2016-02-16T04:40:40Z</dcterms:modified>
  <cp:category/>
</cp:coreProperties>
</file>