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<sst xmlns="http://schemas.openxmlformats.org/spreadsheetml/2006/main" count="261" uniqueCount="107">
  <si>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</si>
  <si>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</si>
  <si>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</si>
  <si>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</si>
  <si>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</si>
  <si>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</si>
  <si>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</si>
  <si>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</si>
  <si>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</si>
  <si>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</si>
  <si>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</si>
  <si>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</si>
  <si>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</si>
  <si>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</si>
  <si>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</si>
  <si>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</si>
  <si>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</si>
  <si>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</si>
  <si>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</si>
  <si>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</si>
  <si>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</si>
  <si>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</si>
  <si>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</si>
  <si>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</si>
  <si>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</si>
  <si>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</si>
  <si>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</si>
  <si>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</si>
  <si>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</si>
  <si>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</si>
  <si>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</si>
  <si>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</si>
  <si>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</si>
  <si>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</si>
  <si>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</si>
  <si>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</si>
  <si>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</si>
  <si>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</si>
  <si>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</si>
  <si>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</si>
  <si>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</si>
  <si>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</si>
  <si>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</si>
  <si>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</si>
  <si>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</si>
  <si>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</si>
  <si>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</si>
  <si>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</si>
  <si>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</si>
  <si>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</si>
  <si>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</si>
  <si>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</si>
  <si>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</si>
  <si>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</si>
  <si>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</si>
  <si>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</si>
  <si>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</si>
  <si>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</si>
  <si>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</si>
  <si>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</si>
  <si>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</si>
  <si>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</si>
  <si>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</si>
  <si>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</si>
  <si>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</si>
  <si>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</si>
  <si>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</si>
  <si>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</si>
  <si>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</si>
  <si>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</si>
  <si>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</si>
  <si>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</si>
  <si>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</si>
  <si>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</si>
  <si>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</si>
  <si>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</si>
  <si>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</si>
  <si>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</si>
  <si>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</si>
  <si>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</si>
  <si>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</si>
  <si>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</si>
  <si>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</si>
  <si>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</si>
  <si>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</si>
  <si>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</si>
  <si>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</si>
  <si>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</si>
  <si>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</si>
  <si>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</si>
  <si>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</si>
  <si>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</si>
  <si>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</si>
  <si>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深浦町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</si>
  <si>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</si>
  <si>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</si>
  <si>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</si>
  <si>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</si>
  <si>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</si>
  <si>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</si>
  <si>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</si>
  <si>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</si>
  <si>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</si>
  <si>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</si>
  <si>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①累積欠損金比率については、平成24年度に水道事業会計（法適用）に移行した際に約1億4千万円の純損失が生じたが、それ以降累積欠損金は年々減少している。
→繰出し基準に基づき適切な繰入れを行い、併せて施設の維持管理費等の削減にも努める。
②給水原価については、地理的条件から集落が点在しているため、浄水場や配水管などの施設を多く建設する必要があり、それらの減価償却費が極めて大きく、給水原価を押し上げる要因となっている。　
→施設の長期的な利用と維持管理費等の削減に努める。
③施設利用率については、人口減少及び高齢化等により、配水量が少なくなっている。　　　　　　　→給水人口の減少を適切に見通し、需要に見合った施設規模の把握・整備に努める。
</t>
    <rPh sb="39" eb="40">
      <t>ヤク</t>
    </rPh>
    <rPh sb="41" eb="42">
      <t>オク</t>
    </rPh>
    <rPh sb="44" eb="45">
      <t>マン</t>
    </rPh>
    <rPh sb="96" eb="97">
      <t>アワ</t>
    </rPh>
    <phoneticPr fontId="4"/>
  </si>
  <si>
    <r>
      <t>①</t>
    </r>
    <r>
      <rPr>
        <sz val="11"/>
        <rFont val="ＭＳ ゴシック"/>
        <family val="3"/>
        <charset val="128"/>
      </rPr>
      <t xml:space="preserve">現在のところ法定耐用年数を経過した管路はないが、今後の管路の老朽化に備え、順次更新を検討する。
→長寿命化計画等の策定を検討し、計画的かつ効率的な施設の更新とコストの平準化に取り組む。
</t>
    </r>
    <phoneticPr fontId="4"/>
  </si>
  <si>
    <t xml:space="preserve">　上水道事業開始時に生じた累積欠損金については、繰出し基準に基づく適切な繰入れや経常経費の削減を行うことで損益の黒字化を維持し、今後も累積欠損金の圧縮に努める。
　また、今後想定される給水人口の減少や施設の老朽化に備え、長寿命化計画の策定などにより、計画的・効率的な施設の更新や長寿命化、コストの平準化を図る。併せて水道料金の徴収強化により収入確保にも努め、経営の健全化に努める。
</t>
    <rPh sb="87" eb="89">
      <t>ソウテイ</t>
    </rPh>
    <rPh sb="92" eb="94">
      <t>キュウスイ</t>
    </rPh>
    <rPh sb="94" eb="96">
      <t>ジンコウ</t>
    </rPh>
    <rPh sb="97" eb="99">
      <t>ゲンショウ</t>
    </rPh>
    <rPh sb="148" eb="151">
      <t>ヘイジュンカ</t>
    </rPh>
    <rPh sb="155" eb="156">
      <t>アワ</t>
    </rPh>
    <rPh sb="158" eb="160">
      <t>スイドウ</t>
    </rPh>
    <rPh sb="160" eb="162">
      <t>リョウキン</t>
    </rPh>
    <rPh sb="163" eb="165">
      <t>チョウシュウ</t>
    </rPh>
    <rPh sb="165" eb="167">
      <t>キョウカ</t>
    </rPh>
    <rPh sb="170" eb="172">
      <t>シュウニュウ</t>
    </rPh>
    <rPh sb="172" eb="174">
      <t>カクホ</t>
    </rPh>
    <rPh sb="176" eb="17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</si>
</sst>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1.43</c:v>
                </c:pt>
                <c:pt idx="3">
                  <c:v>0.36</c:v>
                </c:pt>
                <c:pt idx="4" formatCode="#,##0.00;&quot;△&quot;#,##0.00">
                  <c:v>0</c:v>
                </c:pt>
              </c:numCache>
            </c:numRef>
          </c:val>
        </c:ser>
        <c:dLbls>
          <c:showLegendKey val="0"/>
          <c:showVal val="0"/>
          <c:showCatName val="0"/>
          <c:showSerName val="0"/>
          <c:showPercent val="0"/>
          <c:showBubbleSize val="0"/>
        </c:dLbls>
        <c:gapWidth val="150"/>
        <c:axId val="77743616"/>
        <c:axId val="7774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c:v>
                </c:pt>
                <c:pt idx="1">
                  <c:v>0</c:v>
                </c:pt>
                <c:pt idx="2">
                  <c:v>0.66</c:v>
                </c:pt>
                <c:pt idx="3">
                  <c:v>0.64</c:v>
                </c:pt>
                <c:pt idx="4">
                  <c:v>0.56000000000000005</c:v>
                </c:pt>
              </c:numCache>
            </c:numRef>
          </c:val>
          <c:smooth val="0"/>
        </c:ser>
        <c:dLbls>
          <c:showLegendKey val="0"/>
          <c:showVal val="0"/>
          <c:showCatName val="0"/>
          <c:showSerName val="0"/>
          <c:showPercent val="0"/>
          <c:showBubbleSize val="0"/>
        </c:dLbls>
        <c:marker val="1"/>
        <c:smooth val="0"/>
        <c:axId val="77743616"/>
        <c:axId val="77745536"/>
      </c:lineChart>
      <c:dateAx>
        <c:axId val="77743616"/>
        <c:scaling>
          <c:orientation val="minMax"/>
        </c:scaling>
        <c:delete val="1"/>
        <c:axPos val="b"/>
        <c:numFmt formatCode="ge" sourceLinked="1"/>
        <c:majorTickMark val="none"/>
        <c:minorTickMark val="none"/>
        <c:tickLblPos val="none"/>
        <c:crossAx val="77745536"/>
        <c:crosses val="autoZero"/>
        <c:auto val="1"/>
        <c:lblOffset val="100"/>
        <c:baseTimeUnit val="years"/>
      </c:dateAx>
      <c:valAx>
        <c:axId val="7774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4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0</c:v>
                </c:pt>
                <c:pt idx="1">
                  <c:v>0</c:v>
                </c:pt>
                <c:pt idx="2">
                  <c:v>41.66</c:v>
                </c:pt>
                <c:pt idx="3">
                  <c:v>39.659999999999997</c:v>
                </c:pt>
                <c:pt idx="4">
                  <c:v>38.54</c:v>
                </c:pt>
              </c:numCache>
            </c:numRef>
          </c:val>
        </c:ser>
        <c:dLbls>
          <c:showLegendKey val="0"/>
          <c:showVal val="0"/>
          <c:showCatName val="0"/>
          <c:showSerName val="0"/>
          <c:showPercent val="0"/>
          <c:showBubbleSize val="0"/>
        </c:dLbls>
        <c:gapWidth val="150"/>
        <c:axId val="85059456"/>
        <c:axId val="8506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0</c:v>
                </c:pt>
                <c:pt idx="1">
                  <c:v>0</c:v>
                </c:pt>
                <c:pt idx="2">
                  <c:v>49.69</c:v>
                </c:pt>
                <c:pt idx="3">
                  <c:v>49.77</c:v>
                </c:pt>
                <c:pt idx="4">
                  <c:v>49.22</c:v>
                </c:pt>
              </c:numCache>
            </c:numRef>
          </c:val>
          <c:smooth val="0"/>
        </c:ser>
        <c:dLbls>
          <c:showLegendKey val="0"/>
          <c:showVal val="0"/>
          <c:showCatName val="0"/>
          <c:showSerName val="0"/>
          <c:showPercent val="0"/>
          <c:showBubbleSize val="0"/>
        </c:dLbls>
        <c:marker val="1"/>
        <c:smooth val="0"/>
        <c:axId val="85059456"/>
        <c:axId val="85069824"/>
      </c:lineChart>
      <c:dateAx>
        <c:axId val="85059456"/>
        <c:scaling>
          <c:orientation val="minMax"/>
        </c:scaling>
        <c:delete val="1"/>
        <c:axPos val="b"/>
        <c:numFmt formatCode="ge" sourceLinked="1"/>
        <c:majorTickMark val="none"/>
        <c:minorTickMark val="none"/>
        <c:tickLblPos val="none"/>
        <c:crossAx val="85069824"/>
        <c:crosses val="autoZero"/>
        <c:auto val="1"/>
        <c:lblOffset val="100"/>
        <c:baseTimeUnit val="years"/>
      </c:dateAx>
      <c:valAx>
        <c:axId val="8506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5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0</c:v>
                </c:pt>
                <c:pt idx="1">
                  <c:v>0</c:v>
                </c:pt>
                <c:pt idx="2">
                  <c:v>91.76</c:v>
                </c:pt>
                <c:pt idx="3">
                  <c:v>92.35</c:v>
                </c:pt>
                <c:pt idx="4">
                  <c:v>92.35</c:v>
                </c:pt>
              </c:numCache>
            </c:numRef>
          </c:val>
        </c:ser>
        <c:dLbls>
          <c:showLegendKey val="0"/>
          <c:showVal val="0"/>
          <c:showCatName val="0"/>
          <c:showSerName val="0"/>
          <c:showPercent val="0"/>
          <c:showBubbleSize val="0"/>
        </c:dLbls>
        <c:gapWidth val="150"/>
        <c:axId val="85108224"/>
        <c:axId val="8511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0</c:v>
                </c:pt>
                <c:pt idx="1">
                  <c:v>0</c:v>
                </c:pt>
                <c:pt idx="2">
                  <c:v>80.010000000000005</c:v>
                </c:pt>
                <c:pt idx="3">
                  <c:v>79.98</c:v>
                </c:pt>
                <c:pt idx="4">
                  <c:v>79.48</c:v>
                </c:pt>
              </c:numCache>
            </c:numRef>
          </c:val>
          <c:smooth val="0"/>
        </c:ser>
        <c:dLbls>
          <c:showLegendKey val="0"/>
          <c:showVal val="0"/>
          <c:showCatName val="0"/>
          <c:showSerName val="0"/>
          <c:showPercent val="0"/>
          <c:showBubbleSize val="0"/>
        </c:dLbls>
        <c:marker val="1"/>
        <c:smooth val="0"/>
        <c:axId val="85108224"/>
        <c:axId val="85110144"/>
      </c:lineChart>
      <c:dateAx>
        <c:axId val="85108224"/>
        <c:scaling>
          <c:orientation val="minMax"/>
        </c:scaling>
        <c:delete val="1"/>
        <c:axPos val="b"/>
        <c:numFmt formatCode="ge" sourceLinked="1"/>
        <c:majorTickMark val="none"/>
        <c:minorTickMark val="none"/>
        <c:tickLblPos val="none"/>
        <c:crossAx val="85110144"/>
        <c:crosses val="autoZero"/>
        <c:auto val="1"/>
        <c:lblOffset val="100"/>
        <c:baseTimeUnit val="years"/>
      </c:dateAx>
      <c:valAx>
        <c:axId val="8511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0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0</c:v>
                </c:pt>
                <c:pt idx="1">
                  <c:v>0</c:v>
                </c:pt>
                <c:pt idx="2">
                  <c:v>65.34</c:v>
                </c:pt>
                <c:pt idx="3">
                  <c:v>98.15</c:v>
                </c:pt>
                <c:pt idx="4">
                  <c:v>103.39</c:v>
                </c:pt>
              </c:numCache>
            </c:numRef>
          </c:val>
        </c:ser>
        <c:dLbls>
          <c:showLegendKey val="0"/>
          <c:showVal val="0"/>
          <c:showCatName val="0"/>
          <c:showSerName val="0"/>
          <c:showPercent val="0"/>
          <c:showBubbleSize val="0"/>
        </c:dLbls>
        <c:gapWidth val="150"/>
        <c:axId val="84743296"/>
        <c:axId val="8474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0</c:v>
                </c:pt>
                <c:pt idx="1">
                  <c:v>0</c:v>
                </c:pt>
                <c:pt idx="2">
                  <c:v>104.95</c:v>
                </c:pt>
                <c:pt idx="3">
                  <c:v>105.53</c:v>
                </c:pt>
                <c:pt idx="4">
                  <c:v>107.2</c:v>
                </c:pt>
              </c:numCache>
            </c:numRef>
          </c:val>
          <c:smooth val="0"/>
        </c:ser>
        <c:dLbls>
          <c:showLegendKey val="0"/>
          <c:showVal val="0"/>
          <c:showCatName val="0"/>
          <c:showSerName val="0"/>
          <c:showPercent val="0"/>
          <c:showBubbleSize val="0"/>
        </c:dLbls>
        <c:marker val="1"/>
        <c:smooth val="0"/>
        <c:axId val="84743296"/>
        <c:axId val="84745216"/>
      </c:lineChart>
      <c:dateAx>
        <c:axId val="84743296"/>
        <c:scaling>
          <c:orientation val="minMax"/>
        </c:scaling>
        <c:delete val="1"/>
        <c:axPos val="b"/>
        <c:numFmt formatCode="ge" sourceLinked="1"/>
        <c:majorTickMark val="none"/>
        <c:minorTickMark val="none"/>
        <c:tickLblPos val="none"/>
        <c:crossAx val="84745216"/>
        <c:crosses val="autoZero"/>
        <c:auto val="1"/>
        <c:lblOffset val="100"/>
        <c:baseTimeUnit val="years"/>
      </c:dateAx>
      <c:valAx>
        <c:axId val="84745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74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0</c:v>
                </c:pt>
                <c:pt idx="1">
                  <c:v>0</c:v>
                </c:pt>
                <c:pt idx="2">
                  <c:v>3.14</c:v>
                </c:pt>
                <c:pt idx="3">
                  <c:v>5.93</c:v>
                </c:pt>
                <c:pt idx="4">
                  <c:v>12.31</c:v>
                </c:pt>
              </c:numCache>
            </c:numRef>
          </c:val>
        </c:ser>
        <c:dLbls>
          <c:showLegendKey val="0"/>
          <c:showVal val="0"/>
          <c:showCatName val="0"/>
          <c:showSerName val="0"/>
          <c:showPercent val="0"/>
          <c:showBubbleSize val="0"/>
        </c:dLbls>
        <c:gapWidth val="150"/>
        <c:axId val="84779776"/>
        <c:axId val="8478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0</c:v>
                </c:pt>
                <c:pt idx="1">
                  <c:v>0</c:v>
                </c:pt>
                <c:pt idx="2">
                  <c:v>35.18</c:v>
                </c:pt>
                <c:pt idx="3">
                  <c:v>36.43</c:v>
                </c:pt>
                <c:pt idx="4">
                  <c:v>46.12</c:v>
                </c:pt>
              </c:numCache>
            </c:numRef>
          </c:val>
          <c:smooth val="0"/>
        </c:ser>
        <c:dLbls>
          <c:showLegendKey val="0"/>
          <c:showVal val="0"/>
          <c:showCatName val="0"/>
          <c:showSerName val="0"/>
          <c:showPercent val="0"/>
          <c:showBubbleSize val="0"/>
        </c:dLbls>
        <c:marker val="1"/>
        <c:smooth val="0"/>
        <c:axId val="84779776"/>
        <c:axId val="84781696"/>
      </c:lineChart>
      <c:dateAx>
        <c:axId val="84779776"/>
        <c:scaling>
          <c:orientation val="minMax"/>
        </c:scaling>
        <c:delete val="1"/>
        <c:axPos val="b"/>
        <c:numFmt formatCode="ge" sourceLinked="1"/>
        <c:majorTickMark val="none"/>
        <c:minorTickMark val="none"/>
        <c:tickLblPos val="none"/>
        <c:crossAx val="84781696"/>
        <c:crosses val="autoZero"/>
        <c:auto val="1"/>
        <c:lblOffset val="100"/>
        <c:baseTimeUnit val="years"/>
      </c:dateAx>
      <c:valAx>
        <c:axId val="8478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7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85139840"/>
        <c:axId val="8514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0</c:v>
                </c:pt>
                <c:pt idx="1">
                  <c:v>0</c:v>
                </c:pt>
                <c:pt idx="2">
                  <c:v>8.41</c:v>
                </c:pt>
                <c:pt idx="3">
                  <c:v>8.7200000000000006</c:v>
                </c:pt>
                <c:pt idx="4">
                  <c:v>9.86</c:v>
                </c:pt>
              </c:numCache>
            </c:numRef>
          </c:val>
          <c:smooth val="0"/>
        </c:ser>
        <c:dLbls>
          <c:showLegendKey val="0"/>
          <c:showVal val="0"/>
          <c:showCatName val="0"/>
          <c:showSerName val="0"/>
          <c:showPercent val="0"/>
          <c:showBubbleSize val="0"/>
        </c:dLbls>
        <c:marker val="1"/>
        <c:smooth val="0"/>
        <c:axId val="85139840"/>
        <c:axId val="85141760"/>
      </c:lineChart>
      <c:dateAx>
        <c:axId val="85139840"/>
        <c:scaling>
          <c:orientation val="minMax"/>
        </c:scaling>
        <c:delete val="1"/>
        <c:axPos val="b"/>
        <c:numFmt formatCode="ge" sourceLinked="1"/>
        <c:majorTickMark val="none"/>
        <c:minorTickMark val="none"/>
        <c:tickLblPos val="none"/>
        <c:crossAx val="85141760"/>
        <c:crosses val="autoZero"/>
        <c:auto val="1"/>
        <c:lblOffset val="100"/>
        <c:baseTimeUnit val="years"/>
      </c:dateAx>
      <c:valAx>
        <c:axId val="8514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3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74.650000000000006</c:v>
                </c:pt>
                <c:pt idx="3">
                  <c:v>70.709999999999994</c:v>
                </c:pt>
                <c:pt idx="4">
                  <c:v>64.94</c:v>
                </c:pt>
              </c:numCache>
            </c:numRef>
          </c:val>
        </c:ser>
        <c:dLbls>
          <c:showLegendKey val="0"/>
          <c:showVal val="0"/>
          <c:showCatName val="0"/>
          <c:showSerName val="0"/>
          <c:showPercent val="0"/>
          <c:showBubbleSize val="0"/>
        </c:dLbls>
        <c:gapWidth val="150"/>
        <c:axId val="85205376"/>
        <c:axId val="8520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c:v>
                </c:pt>
                <c:pt idx="1">
                  <c:v>0</c:v>
                </c:pt>
                <c:pt idx="2">
                  <c:v>26.81</c:v>
                </c:pt>
                <c:pt idx="3">
                  <c:v>28.31</c:v>
                </c:pt>
                <c:pt idx="4">
                  <c:v>13.46</c:v>
                </c:pt>
              </c:numCache>
            </c:numRef>
          </c:val>
          <c:smooth val="0"/>
        </c:ser>
        <c:dLbls>
          <c:showLegendKey val="0"/>
          <c:showVal val="0"/>
          <c:showCatName val="0"/>
          <c:showSerName val="0"/>
          <c:showPercent val="0"/>
          <c:showBubbleSize val="0"/>
        </c:dLbls>
        <c:marker val="1"/>
        <c:smooth val="0"/>
        <c:axId val="85205376"/>
        <c:axId val="85207296"/>
      </c:lineChart>
      <c:dateAx>
        <c:axId val="85205376"/>
        <c:scaling>
          <c:orientation val="minMax"/>
        </c:scaling>
        <c:delete val="1"/>
        <c:axPos val="b"/>
        <c:numFmt formatCode="ge" sourceLinked="1"/>
        <c:majorTickMark val="none"/>
        <c:minorTickMark val="none"/>
        <c:tickLblPos val="none"/>
        <c:crossAx val="85207296"/>
        <c:crosses val="autoZero"/>
        <c:auto val="1"/>
        <c:lblOffset val="100"/>
        <c:baseTimeUnit val="years"/>
      </c:dateAx>
      <c:valAx>
        <c:axId val="85207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20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0</c:v>
                </c:pt>
                <c:pt idx="1">
                  <c:v>0</c:v>
                </c:pt>
                <c:pt idx="2">
                  <c:v>1297.42</c:v>
                </c:pt>
                <c:pt idx="3">
                  <c:v>222.06</c:v>
                </c:pt>
                <c:pt idx="4">
                  <c:v>41.55</c:v>
                </c:pt>
              </c:numCache>
            </c:numRef>
          </c:val>
        </c:ser>
        <c:dLbls>
          <c:showLegendKey val="0"/>
          <c:showVal val="0"/>
          <c:showCatName val="0"/>
          <c:showSerName val="0"/>
          <c:showPercent val="0"/>
          <c:showBubbleSize val="0"/>
        </c:dLbls>
        <c:gapWidth val="150"/>
        <c:axId val="85241856"/>
        <c:axId val="8524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0</c:v>
                </c:pt>
                <c:pt idx="1">
                  <c:v>0</c:v>
                </c:pt>
                <c:pt idx="2">
                  <c:v>1002.64</c:v>
                </c:pt>
                <c:pt idx="3">
                  <c:v>1164.51</c:v>
                </c:pt>
                <c:pt idx="4">
                  <c:v>434.72</c:v>
                </c:pt>
              </c:numCache>
            </c:numRef>
          </c:val>
          <c:smooth val="0"/>
        </c:ser>
        <c:dLbls>
          <c:showLegendKey val="0"/>
          <c:showVal val="0"/>
          <c:showCatName val="0"/>
          <c:showSerName val="0"/>
          <c:showPercent val="0"/>
          <c:showBubbleSize val="0"/>
        </c:dLbls>
        <c:marker val="1"/>
        <c:smooth val="0"/>
        <c:axId val="85241856"/>
        <c:axId val="85243776"/>
      </c:lineChart>
      <c:dateAx>
        <c:axId val="85241856"/>
        <c:scaling>
          <c:orientation val="minMax"/>
        </c:scaling>
        <c:delete val="1"/>
        <c:axPos val="b"/>
        <c:numFmt formatCode="ge" sourceLinked="1"/>
        <c:majorTickMark val="none"/>
        <c:minorTickMark val="none"/>
        <c:tickLblPos val="none"/>
        <c:crossAx val="85243776"/>
        <c:crosses val="autoZero"/>
        <c:auto val="1"/>
        <c:lblOffset val="100"/>
        <c:baseTimeUnit val="years"/>
      </c:dateAx>
      <c:valAx>
        <c:axId val="85243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24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0</c:v>
                </c:pt>
                <c:pt idx="1">
                  <c:v>0</c:v>
                </c:pt>
                <c:pt idx="2">
                  <c:v>1759.12</c:v>
                </c:pt>
                <c:pt idx="3">
                  <c:v>1535.42</c:v>
                </c:pt>
                <c:pt idx="4">
                  <c:v>1524.62</c:v>
                </c:pt>
              </c:numCache>
            </c:numRef>
          </c:val>
        </c:ser>
        <c:dLbls>
          <c:showLegendKey val="0"/>
          <c:showVal val="0"/>
          <c:showCatName val="0"/>
          <c:showSerName val="0"/>
          <c:showPercent val="0"/>
          <c:showBubbleSize val="0"/>
        </c:dLbls>
        <c:gapWidth val="150"/>
        <c:axId val="84876672"/>
        <c:axId val="8490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0</c:v>
                </c:pt>
                <c:pt idx="1">
                  <c:v>0</c:v>
                </c:pt>
                <c:pt idx="2">
                  <c:v>520.29999999999995</c:v>
                </c:pt>
                <c:pt idx="3">
                  <c:v>498.27</c:v>
                </c:pt>
                <c:pt idx="4">
                  <c:v>495.76</c:v>
                </c:pt>
              </c:numCache>
            </c:numRef>
          </c:val>
          <c:smooth val="0"/>
        </c:ser>
        <c:dLbls>
          <c:showLegendKey val="0"/>
          <c:showVal val="0"/>
          <c:showCatName val="0"/>
          <c:showSerName val="0"/>
          <c:showPercent val="0"/>
          <c:showBubbleSize val="0"/>
        </c:dLbls>
        <c:marker val="1"/>
        <c:smooth val="0"/>
        <c:axId val="84876672"/>
        <c:axId val="84903424"/>
      </c:lineChart>
      <c:dateAx>
        <c:axId val="84876672"/>
        <c:scaling>
          <c:orientation val="minMax"/>
        </c:scaling>
        <c:delete val="1"/>
        <c:axPos val="b"/>
        <c:numFmt formatCode="ge" sourceLinked="1"/>
        <c:majorTickMark val="none"/>
        <c:minorTickMark val="none"/>
        <c:tickLblPos val="none"/>
        <c:crossAx val="84903424"/>
        <c:crosses val="autoZero"/>
        <c:auto val="1"/>
        <c:lblOffset val="100"/>
        <c:baseTimeUnit val="years"/>
      </c:dateAx>
      <c:valAx>
        <c:axId val="84903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87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0</c:v>
                </c:pt>
                <c:pt idx="1">
                  <c:v>0</c:v>
                </c:pt>
                <c:pt idx="2">
                  <c:v>46.45</c:v>
                </c:pt>
                <c:pt idx="3">
                  <c:v>55.7</c:v>
                </c:pt>
                <c:pt idx="4">
                  <c:v>53.33</c:v>
                </c:pt>
              </c:numCache>
            </c:numRef>
          </c:val>
        </c:ser>
        <c:dLbls>
          <c:showLegendKey val="0"/>
          <c:showVal val="0"/>
          <c:showCatName val="0"/>
          <c:showSerName val="0"/>
          <c:showPercent val="0"/>
          <c:showBubbleSize val="0"/>
        </c:dLbls>
        <c:gapWidth val="150"/>
        <c:axId val="84925440"/>
        <c:axId val="8492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0</c:v>
                </c:pt>
                <c:pt idx="1">
                  <c:v>0</c:v>
                </c:pt>
                <c:pt idx="2">
                  <c:v>90.69</c:v>
                </c:pt>
                <c:pt idx="3">
                  <c:v>90.64</c:v>
                </c:pt>
                <c:pt idx="4">
                  <c:v>93.66</c:v>
                </c:pt>
              </c:numCache>
            </c:numRef>
          </c:val>
          <c:smooth val="0"/>
        </c:ser>
        <c:dLbls>
          <c:showLegendKey val="0"/>
          <c:showVal val="0"/>
          <c:showCatName val="0"/>
          <c:showSerName val="0"/>
          <c:showPercent val="0"/>
          <c:showBubbleSize val="0"/>
        </c:dLbls>
        <c:marker val="1"/>
        <c:smooth val="0"/>
        <c:axId val="84925440"/>
        <c:axId val="84927616"/>
      </c:lineChart>
      <c:dateAx>
        <c:axId val="84925440"/>
        <c:scaling>
          <c:orientation val="minMax"/>
        </c:scaling>
        <c:delete val="1"/>
        <c:axPos val="b"/>
        <c:numFmt formatCode="ge" sourceLinked="1"/>
        <c:majorTickMark val="none"/>
        <c:minorTickMark val="none"/>
        <c:tickLblPos val="none"/>
        <c:crossAx val="84927616"/>
        <c:crosses val="autoZero"/>
        <c:auto val="1"/>
        <c:lblOffset val="100"/>
        <c:baseTimeUnit val="years"/>
      </c:dateAx>
      <c:valAx>
        <c:axId val="8492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2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0</c:v>
                </c:pt>
                <c:pt idx="1">
                  <c:v>0</c:v>
                </c:pt>
                <c:pt idx="2">
                  <c:v>621.66</c:v>
                </c:pt>
                <c:pt idx="3">
                  <c:v>599.73</c:v>
                </c:pt>
                <c:pt idx="4">
                  <c:v>627.48</c:v>
                </c:pt>
              </c:numCache>
            </c:numRef>
          </c:val>
        </c:ser>
        <c:dLbls>
          <c:showLegendKey val="0"/>
          <c:showVal val="0"/>
          <c:showCatName val="0"/>
          <c:showSerName val="0"/>
          <c:showPercent val="0"/>
          <c:showBubbleSize val="0"/>
        </c:dLbls>
        <c:gapWidth val="150"/>
        <c:axId val="85031168"/>
        <c:axId val="8503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0</c:v>
                </c:pt>
                <c:pt idx="1">
                  <c:v>0</c:v>
                </c:pt>
                <c:pt idx="2">
                  <c:v>211.08</c:v>
                </c:pt>
                <c:pt idx="3">
                  <c:v>213.52</c:v>
                </c:pt>
                <c:pt idx="4">
                  <c:v>208.21</c:v>
                </c:pt>
              </c:numCache>
            </c:numRef>
          </c:val>
          <c:smooth val="0"/>
        </c:ser>
        <c:dLbls>
          <c:showLegendKey val="0"/>
          <c:showVal val="0"/>
          <c:showCatName val="0"/>
          <c:showSerName val="0"/>
          <c:showPercent val="0"/>
          <c:showBubbleSize val="0"/>
        </c:dLbls>
        <c:marker val="1"/>
        <c:smooth val="0"/>
        <c:axId val="85031168"/>
        <c:axId val="85037440"/>
      </c:lineChart>
      <c:dateAx>
        <c:axId val="85031168"/>
        <c:scaling>
          <c:orientation val="minMax"/>
        </c:scaling>
        <c:delete val="1"/>
        <c:axPos val="b"/>
        <c:numFmt formatCode="ge" sourceLinked="1"/>
        <c:majorTickMark val="none"/>
        <c:minorTickMark val="none"/>
        <c:tickLblPos val="none"/>
        <c:crossAx val="85037440"/>
        <c:crosses val="autoZero"/>
        <c:auto val="1"/>
        <c:lblOffset val="100"/>
        <c:baseTimeUnit val="years"/>
      </c:dateAx>
      <c:valAx>
        <c:axId val="8503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3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F1" zoomScaleNormal="100" workbookViewId="0">
      <selection activeCell="BK15" sqref="BK1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青森県　深浦町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9175</v>
      </c>
      <c r="AJ8" s="75"/>
      <c r="AK8" s="75"/>
      <c r="AL8" s="75"/>
      <c r="AM8" s="75"/>
      <c r="AN8" s="75"/>
      <c r="AO8" s="75"/>
      <c r="AP8" s="76"/>
      <c r="AQ8" s="57">
        <f>データ!R6</f>
        <v>488.89</v>
      </c>
      <c r="AR8" s="57"/>
      <c r="AS8" s="57"/>
      <c r="AT8" s="57"/>
      <c r="AU8" s="57"/>
      <c r="AV8" s="57"/>
      <c r="AW8" s="57"/>
      <c r="AX8" s="57"/>
      <c r="AY8" s="57">
        <f>データ!S6</f>
        <v>18.77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47.72</v>
      </c>
      <c r="K10" s="57"/>
      <c r="L10" s="57"/>
      <c r="M10" s="57"/>
      <c r="N10" s="57"/>
      <c r="O10" s="57"/>
      <c r="P10" s="57"/>
      <c r="Q10" s="57"/>
      <c r="R10" s="57">
        <f>データ!O6</f>
        <v>99.96</v>
      </c>
      <c r="S10" s="57"/>
      <c r="T10" s="57"/>
      <c r="U10" s="57"/>
      <c r="V10" s="57"/>
      <c r="W10" s="57"/>
      <c r="X10" s="57"/>
      <c r="Y10" s="57"/>
      <c r="Z10" s="65">
        <f>データ!P6</f>
        <v>6588</v>
      </c>
      <c r="AA10" s="65"/>
      <c r="AB10" s="65"/>
      <c r="AC10" s="65"/>
      <c r="AD10" s="65"/>
      <c r="AE10" s="65"/>
      <c r="AF10" s="65"/>
      <c r="AG10" s="65"/>
      <c r="AH10" s="2"/>
      <c r="AI10" s="65">
        <f>データ!T6</f>
        <v>9073</v>
      </c>
      <c r="AJ10" s="65"/>
      <c r="AK10" s="65"/>
      <c r="AL10" s="65"/>
      <c r="AM10" s="65"/>
      <c r="AN10" s="65"/>
      <c r="AO10" s="65"/>
      <c r="AP10" s="65"/>
      <c r="AQ10" s="57">
        <f>データ!U6</f>
        <v>4.8899999999999997</v>
      </c>
      <c r="AR10" s="57"/>
      <c r="AS10" s="57"/>
      <c r="AT10" s="57"/>
      <c r="AU10" s="57"/>
      <c r="AV10" s="57"/>
      <c r="AW10" s="57"/>
      <c r="AX10" s="57"/>
      <c r="AY10" s="57">
        <f>データ!V6</f>
        <v>1855.42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90"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90"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23230</v>
      </c>
      <c r="D6" s="31">
        <f t="shared" si="3"/>
        <v>46</v>
      </c>
      <c r="E6" s="31">
        <f t="shared" si="3"/>
        <v>1</v>
      </c>
      <c r="F6" s="31">
        <f t="shared" si="3"/>
        <v>0</v>
      </c>
      <c r="G6" s="31">
        <f t="shared" si="3"/>
        <v>1</v>
      </c>
      <c r="H6" s="31" t="str">
        <f t="shared" si="3"/>
        <v>青森県　深浦町</v>
      </c>
      <c r="I6" s="31" t="str">
        <f t="shared" si="3"/>
        <v>法適用</v>
      </c>
      <c r="J6" s="31" t="str">
        <f t="shared" si="3"/>
        <v>水道事業</v>
      </c>
      <c r="K6" s="31" t="str">
        <f t="shared" si="3"/>
        <v>末端給水事業</v>
      </c>
      <c r="L6" s="31" t="str">
        <f t="shared" si="3"/>
        <v>A8</v>
      </c>
      <c r="M6" s="32" t="str">
        <f t="shared" si="3"/>
        <v>-</v>
      </c>
      <c r="N6" s="32">
        <f t="shared" si="3"/>
        <v>47.72</v>
      </c>
      <c r="O6" s="32">
        <f t="shared" si="3"/>
        <v>99.96</v>
      </c>
      <c r="P6" s="32">
        <f t="shared" si="3"/>
        <v>6588</v>
      </c>
      <c r="Q6" s="32">
        <f t="shared" si="3"/>
        <v>9175</v>
      </c>
      <c r="R6" s="32">
        <f t="shared" si="3"/>
        <v>488.89</v>
      </c>
      <c r="S6" s="32">
        <f t="shared" si="3"/>
        <v>18.77</v>
      </c>
      <c r="T6" s="32">
        <f t="shared" si="3"/>
        <v>9073</v>
      </c>
      <c r="U6" s="32">
        <f t="shared" si="3"/>
        <v>4.8899999999999997</v>
      </c>
      <c r="V6" s="32">
        <f t="shared" si="3"/>
        <v>1855.42</v>
      </c>
      <c r="W6" s="33" t="str">
        <f>IF(W7="",NA(),W7)</f>
        <v>-</v>
      </c>
      <c r="X6" s="33" t="str">
        <f t="shared" ref="X6:AF6" si="4">IF(X7="",NA(),X7)</f>
        <v>-</v>
      </c>
      <c r="Y6" s="33">
        <f t="shared" si="4"/>
        <v>65.34</v>
      </c>
      <c r="Z6" s="33">
        <f t="shared" si="4"/>
        <v>98.15</v>
      </c>
      <c r="AA6" s="33">
        <f t="shared" si="4"/>
        <v>103.39</v>
      </c>
      <c r="AB6" s="33" t="str">
        <f t="shared" si="4"/>
        <v>-</v>
      </c>
      <c r="AC6" s="33" t="str">
        <f t="shared" si="4"/>
        <v>-</v>
      </c>
      <c r="AD6" s="33">
        <f t="shared" si="4"/>
        <v>104.95</v>
      </c>
      <c r="AE6" s="33">
        <f t="shared" si="4"/>
        <v>105.53</v>
      </c>
      <c r="AF6" s="33">
        <f t="shared" si="4"/>
        <v>107.2</v>
      </c>
      <c r="AG6" s="32" t="str">
        <f>IF(AG7="","",IF(AG7="-","【-】","【"&amp;SUBSTITUTE(TEXT(AG7,"#,##0.00"),"-","△")&amp;"】"))</f>
        <v>【113.03】</v>
      </c>
      <c r="AH6" s="33" t="str">
        <f>IF(AH7="",NA(),AH7)</f>
        <v>-</v>
      </c>
      <c r="AI6" s="33" t="str">
        <f t="shared" ref="AI6:AQ6" si="5">IF(AI7="",NA(),AI7)</f>
        <v>-</v>
      </c>
      <c r="AJ6" s="33">
        <f t="shared" si="5"/>
        <v>74.650000000000006</v>
      </c>
      <c r="AK6" s="33">
        <f t="shared" si="5"/>
        <v>70.709999999999994</v>
      </c>
      <c r="AL6" s="33">
        <f t="shared" si="5"/>
        <v>64.94</v>
      </c>
      <c r="AM6" s="33" t="str">
        <f t="shared" si="5"/>
        <v>-</v>
      </c>
      <c r="AN6" s="33" t="str">
        <f t="shared" si="5"/>
        <v>-</v>
      </c>
      <c r="AO6" s="33">
        <f t="shared" si="5"/>
        <v>26.81</v>
      </c>
      <c r="AP6" s="33">
        <f t="shared" si="5"/>
        <v>28.31</v>
      </c>
      <c r="AQ6" s="33">
        <f t="shared" si="5"/>
        <v>13.46</v>
      </c>
      <c r="AR6" s="32" t="str">
        <f>IF(AR7="","",IF(AR7="-","【-】","【"&amp;SUBSTITUTE(TEXT(AR7,"#,##0.00"),"-","△")&amp;"】"))</f>
        <v>【0.81】</v>
      </c>
      <c r="AS6" s="33" t="str">
        <f>IF(AS7="",NA(),AS7)</f>
        <v>-</v>
      </c>
      <c r="AT6" s="33" t="str">
        <f t="shared" ref="AT6:BB6" si="6">IF(AT7="",NA(),AT7)</f>
        <v>-</v>
      </c>
      <c r="AU6" s="33">
        <f t="shared" si="6"/>
        <v>1297.42</v>
      </c>
      <c r="AV6" s="33">
        <f t="shared" si="6"/>
        <v>222.06</v>
      </c>
      <c r="AW6" s="33">
        <f t="shared" si="6"/>
        <v>41.55</v>
      </c>
      <c r="AX6" s="33" t="str">
        <f t="shared" si="6"/>
        <v>-</v>
      </c>
      <c r="AY6" s="33" t="str">
        <f t="shared" si="6"/>
        <v>-</v>
      </c>
      <c r="AZ6" s="33">
        <f t="shared" si="6"/>
        <v>1002.64</v>
      </c>
      <c r="BA6" s="33">
        <f t="shared" si="6"/>
        <v>1164.51</v>
      </c>
      <c r="BB6" s="33">
        <f t="shared" si="6"/>
        <v>434.72</v>
      </c>
      <c r="BC6" s="32" t="str">
        <f>IF(BC7="","",IF(BC7="-","【-】","【"&amp;SUBSTITUTE(TEXT(BC7,"#,##0.00"),"-","△")&amp;"】"))</f>
        <v>【264.16】</v>
      </c>
      <c r="BD6" s="33" t="str">
        <f>IF(BD7="",NA(),BD7)</f>
        <v>-</v>
      </c>
      <c r="BE6" s="33" t="str">
        <f t="shared" ref="BE6:BM6" si="7">IF(BE7="",NA(),BE7)</f>
        <v>-</v>
      </c>
      <c r="BF6" s="33">
        <f t="shared" si="7"/>
        <v>1759.12</v>
      </c>
      <c r="BG6" s="33">
        <f t="shared" si="7"/>
        <v>1535.42</v>
      </c>
      <c r="BH6" s="33">
        <f t="shared" si="7"/>
        <v>1524.62</v>
      </c>
      <c r="BI6" s="33" t="str">
        <f t="shared" si="7"/>
        <v>-</v>
      </c>
      <c r="BJ6" s="33" t="str">
        <f t="shared" si="7"/>
        <v>-</v>
      </c>
      <c r="BK6" s="33">
        <f t="shared" si="7"/>
        <v>520.29999999999995</v>
      </c>
      <c r="BL6" s="33">
        <f t="shared" si="7"/>
        <v>498.27</v>
      </c>
      <c r="BM6" s="33">
        <f t="shared" si="7"/>
        <v>495.76</v>
      </c>
      <c r="BN6" s="32" t="str">
        <f>IF(BN7="","",IF(BN7="-","【-】","【"&amp;SUBSTITUTE(TEXT(BN7,"#,##0.00"),"-","△")&amp;"】"))</f>
        <v>【283.72】</v>
      </c>
      <c r="BO6" s="33" t="str">
        <f>IF(BO7="",NA(),BO7)</f>
        <v>-</v>
      </c>
      <c r="BP6" s="33" t="str">
        <f t="shared" ref="BP6:BX6" si="8">IF(BP7="",NA(),BP7)</f>
        <v>-</v>
      </c>
      <c r="BQ6" s="33">
        <f t="shared" si="8"/>
        <v>46.45</v>
      </c>
      <c r="BR6" s="33">
        <f t="shared" si="8"/>
        <v>55.7</v>
      </c>
      <c r="BS6" s="33">
        <f t="shared" si="8"/>
        <v>53.33</v>
      </c>
      <c r="BT6" s="33" t="str">
        <f t="shared" si="8"/>
        <v>-</v>
      </c>
      <c r="BU6" s="33" t="str">
        <f t="shared" si="8"/>
        <v>-</v>
      </c>
      <c r="BV6" s="33">
        <f t="shared" si="8"/>
        <v>90.69</v>
      </c>
      <c r="BW6" s="33">
        <f t="shared" si="8"/>
        <v>90.64</v>
      </c>
      <c r="BX6" s="33">
        <f t="shared" si="8"/>
        <v>93.66</v>
      </c>
      <c r="BY6" s="32" t="str">
        <f>IF(BY7="","",IF(BY7="-","【-】","【"&amp;SUBSTITUTE(TEXT(BY7,"#,##0.00"),"-","△")&amp;"】"))</f>
        <v>【104.60】</v>
      </c>
      <c r="BZ6" s="33" t="str">
        <f>IF(BZ7="",NA(),BZ7)</f>
        <v>-</v>
      </c>
      <c r="CA6" s="33" t="str">
        <f t="shared" ref="CA6:CI6" si="9">IF(CA7="",NA(),CA7)</f>
        <v>-</v>
      </c>
      <c r="CB6" s="33">
        <f t="shared" si="9"/>
        <v>621.66</v>
      </c>
      <c r="CC6" s="33">
        <f t="shared" si="9"/>
        <v>599.73</v>
      </c>
      <c r="CD6" s="33">
        <f t="shared" si="9"/>
        <v>627.48</v>
      </c>
      <c r="CE6" s="33" t="str">
        <f t="shared" si="9"/>
        <v>-</v>
      </c>
      <c r="CF6" s="33" t="str">
        <f t="shared" si="9"/>
        <v>-</v>
      </c>
      <c r="CG6" s="33">
        <f t="shared" si="9"/>
        <v>211.08</v>
      </c>
      <c r="CH6" s="33">
        <f t="shared" si="9"/>
        <v>213.52</v>
      </c>
      <c r="CI6" s="33">
        <f t="shared" si="9"/>
        <v>208.21</v>
      </c>
      <c r="CJ6" s="32" t="str">
        <f>IF(CJ7="","",IF(CJ7="-","【-】","【"&amp;SUBSTITUTE(TEXT(CJ7,"#,##0.00"),"-","△")&amp;"】"))</f>
        <v>【164.21】</v>
      </c>
      <c r="CK6" s="33" t="str">
        <f>IF(CK7="",NA(),CK7)</f>
        <v>-</v>
      </c>
      <c r="CL6" s="33" t="str">
        <f t="shared" ref="CL6:CT6" si="10">IF(CL7="",NA(),CL7)</f>
        <v>-</v>
      </c>
      <c r="CM6" s="33">
        <f t="shared" si="10"/>
        <v>41.66</v>
      </c>
      <c r="CN6" s="33">
        <f t="shared" si="10"/>
        <v>39.659999999999997</v>
      </c>
      <c r="CO6" s="33">
        <f t="shared" si="10"/>
        <v>38.54</v>
      </c>
      <c r="CP6" s="33" t="str">
        <f t="shared" si="10"/>
        <v>-</v>
      </c>
      <c r="CQ6" s="33" t="str">
        <f t="shared" si="10"/>
        <v>-</v>
      </c>
      <c r="CR6" s="33">
        <f t="shared" si="10"/>
        <v>49.69</v>
      </c>
      <c r="CS6" s="33">
        <f t="shared" si="10"/>
        <v>49.77</v>
      </c>
      <c r="CT6" s="33">
        <f t="shared" si="10"/>
        <v>49.22</v>
      </c>
      <c r="CU6" s="32" t="str">
        <f>IF(CU7="","",IF(CU7="-","【-】","【"&amp;SUBSTITUTE(TEXT(CU7,"#,##0.00"),"-","△")&amp;"】"))</f>
        <v>【59.80】</v>
      </c>
      <c r="CV6" s="33" t="str">
        <f>IF(CV7="",NA(),CV7)</f>
        <v>-</v>
      </c>
      <c r="CW6" s="33" t="str">
        <f t="shared" ref="CW6:DE6" si="11">IF(CW7="",NA(),CW7)</f>
        <v>-</v>
      </c>
      <c r="CX6" s="33">
        <f t="shared" si="11"/>
        <v>91.76</v>
      </c>
      <c r="CY6" s="33">
        <f t="shared" si="11"/>
        <v>92.35</v>
      </c>
      <c r="CZ6" s="33">
        <f t="shared" si="11"/>
        <v>92.35</v>
      </c>
      <c r="DA6" s="33" t="str">
        <f t="shared" si="11"/>
        <v>-</v>
      </c>
      <c r="DB6" s="33" t="str">
        <f t="shared" si="11"/>
        <v>-</v>
      </c>
      <c r="DC6" s="33">
        <f t="shared" si="11"/>
        <v>80.010000000000005</v>
      </c>
      <c r="DD6" s="33">
        <f t="shared" si="11"/>
        <v>79.98</v>
      </c>
      <c r="DE6" s="33">
        <f t="shared" si="11"/>
        <v>79.48</v>
      </c>
      <c r="DF6" s="32" t="str">
        <f>IF(DF7="","",IF(DF7="-","【-】","【"&amp;SUBSTITUTE(TEXT(DF7,"#,##0.00"),"-","△")&amp;"】"))</f>
        <v>【89.78】</v>
      </c>
      <c r="DG6" s="33" t="str">
        <f>IF(DG7="",NA(),DG7)</f>
        <v>-</v>
      </c>
      <c r="DH6" s="33" t="str">
        <f t="shared" ref="DH6:DP6" si="12">IF(DH7="",NA(),DH7)</f>
        <v>-</v>
      </c>
      <c r="DI6" s="33">
        <f t="shared" si="12"/>
        <v>3.14</v>
      </c>
      <c r="DJ6" s="33">
        <f t="shared" si="12"/>
        <v>5.93</v>
      </c>
      <c r="DK6" s="33">
        <f t="shared" si="12"/>
        <v>12.31</v>
      </c>
      <c r="DL6" s="33" t="str">
        <f t="shared" si="12"/>
        <v>-</v>
      </c>
      <c r="DM6" s="33" t="str">
        <f t="shared" si="12"/>
        <v>-</v>
      </c>
      <c r="DN6" s="33">
        <f t="shared" si="12"/>
        <v>35.18</v>
      </c>
      <c r="DO6" s="33">
        <f t="shared" si="12"/>
        <v>36.43</v>
      </c>
      <c r="DP6" s="33">
        <f t="shared" si="12"/>
        <v>46.12</v>
      </c>
      <c r="DQ6" s="32" t="str">
        <f>IF(DQ7="","",IF(DQ7="-","【-】","【"&amp;SUBSTITUTE(TEXT(DQ7,"#,##0.00"),"-","△")&amp;"】"))</f>
        <v>【46.31】</v>
      </c>
      <c r="DR6" s="33" t="str">
        <f>IF(DR7="",NA(),DR7)</f>
        <v>-</v>
      </c>
      <c r="DS6" s="33" t="str">
        <f t="shared" ref="DS6:EA6" si="13">IF(DS7="",NA(),DS7)</f>
        <v>-</v>
      </c>
      <c r="DT6" s="32">
        <f t="shared" si="13"/>
        <v>0</v>
      </c>
      <c r="DU6" s="32">
        <f t="shared" si="13"/>
        <v>0</v>
      </c>
      <c r="DV6" s="32">
        <f t="shared" si="13"/>
        <v>0</v>
      </c>
      <c r="DW6" s="33" t="str">
        <f t="shared" si="13"/>
        <v>-</v>
      </c>
      <c r="DX6" s="33" t="str">
        <f t="shared" si="13"/>
        <v>-</v>
      </c>
      <c r="DY6" s="33">
        <f t="shared" si="13"/>
        <v>8.41</v>
      </c>
      <c r="DZ6" s="33">
        <f t="shared" si="13"/>
        <v>8.7200000000000006</v>
      </c>
      <c r="EA6" s="33">
        <f t="shared" si="13"/>
        <v>9.86</v>
      </c>
      <c r="EB6" s="32" t="str">
        <f>IF(EB7="","",IF(EB7="-","【-】","【"&amp;SUBSTITUTE(TEXT(EB7,"#,##0.00"),"-","△")&amp;"】"))</f>
        <v>【12.42】</v>
      </c>
      <c r="EC6" s="33" t="str">
        <f>IF(EC7="",NA(),EC7)</f>
        <v>-</v>
      </c>
      <c r="ED6" s="33" t="str">
        <f t="shared" ref="ED6:EL6" si="14">IF(ED7="",NA(),ED7)</f>
        <v>-</v>
      </c>
      <c r="EE6" s="33">
        <f t="shared" si="14"/>
        <v>1.43</v>
      </c>
      <c r="EF6" s="33">
        <f t="shared" si="14"/>
        <v>0.36</v>
      </c>
      <c r="EG6" s="32">
        <f t="shared" si="14"/>
        <v>0</v>
      </c>
      <c r="EH6" s="33" t="str">
        <f t="shared" si="14"/>
        <v>-</v>
      </c>
      <c r="EI6" s="33" t="str">
        <f t="shared" si="14"/>
        <v>-</v>
      </c>
      <c r="EJ6" s="33">
        <f t="shared" si="14"/>
        <v>0.66</v>
      </c>
      <c r="EK6" s="33">
        <f t="shared" si="14"/>
        <v>0.64</v>
      </c>
      <c r="EL6" s="33">
        <f t="shared" si="14"/>
        <v>0.56000000000000005</v>
      </c>
      <c r="EM6" s="32" t="str">
        <f>IF(EM7="","",IF(EM7="-","【-】","【"&amp;SUBSTITUTE(TEXT(EM7,"#,##0.00"),"-","△")&amp;"】"))</f>
        <v>【0.78】</v>
      </c>
    </row>
    <row r="7" spans="1:143" s="34" customFormat="1">
      <c r="A7" s="26"/>
      <c r="B7" s="35">
        <v>2014</v>
      </c>
      <c r="C7" s="35">
        <v>23230</v>
      </c>
      <c r="D7" s="35">
        <v>46</v>
      </c>
      <c r="E7" s="35">
        <v>1</v>
      </c>
      <c r="F7" s="35">
        <v>0</v>
      </c>
      <c r="G7" s="35">
        <v>1</v>
      </c>
      <c r="H7" s="35" t="s">
        <v>93</v>
      </c>
      <c r="I7" s="35" t="s">
        <v>94</v>
      </c>
      <c r="J7" s="35" t="s">
        <v>95</v>
      </c>
      <c r="K7" s="35" t="s">
        <v>96</v>
      </c>
      <c r="L7" s="35" t="s">
        <v>97</v>
      </c>
      <c r="M7" s="36" t="s">
        <v>98</v>
      </c>
      <c r="N7" s="36">
        <v>47.72</v>
      </c>
      <c r="O7" s="36">
        <v>99.96</v>
      </c>
      <c r="P7" s="36">
        <v>6588</v>
      </c>
      <c r="Q7" s="36">
        <v>9175</v>
      </c>
      <c r="R7" s="36">
        <v>488.89</v>
      </c>
      <c r="S7" s="36">
        <v>18.77</v>
      </c>
      <c r="T7" s="36">
        <v>9073</v>
      </c>
      <c r="U7" s="36">
        <v>4.8899999999999997</v>
      </c>
      <c r="V7" s="36">
        <v>1855.42</v>
      </c>
      <c r="W7" s="36" t="s">
        <v>98</v>
      </c>
      <c r="X7" s="36" t="s">
        <v>98</v>
      </c>
      <c r="Y7" s="36">
        <v>65.34</v>
      </c>
      <c r="Z7" s="36">
        <v>98.15</v>
      </c>
      <c r="AA7" s="36">
        <v>103.39</v>
      </c>
      <c r="AB7" s="36" t="s">
        <v>98</v>
      </c>
      <c r="AC7" s="36" t="s">
        <v>98</v>
      </c>
      <c r="AD7" s="36">
        <v>104.95</v>
      </c>
      <c r="AE7" s="36">
        <v>105.53</v>
      </c>
      <c r="AF7" s="36">
        <v>107.2</v>
      </c>
      <c r="AG7" s="36">
        <v>113.03</v>
      </c>
      <c r="AH7" s="36" t="s">
        <v>98</v>
      </c>
      <c r="AI7" s="36" t="s">
        <v>98</v>
      </c>
      <c r="AJ7" s="36">
        <v>74.650000000000006</v>
      </c>
      <c r="AK7" s="36">
        <v>70.709999999999994</v>
      </c>
      <c r="AL7" s="36">
        <v>64.94</v>
      </c>
      <c r="AM7" s="36" t="s">
        <v>98</v>
      </c>
      <c r="AN7" s="36" t="s">
        <v>98</v>
      </c>
      <c r="AO7" s="36">
        <v>26.81</v>
      </c>
      <c r="AP7" s="36">
        <v>28.31</v>
      </c>
      <c r="AQ7" s="36">
        <v>13.46</v>
      </c>
      <c r="AR7" s="36">
        <v>0.81</v>
      </c>
      <c r="AS7" s="36" t="s">
        <v>98</v>
      </c>
      <c r="AT7" s="36" t="s">
        <v>98</v>
      </c>
      <c r="AU7" s="36">
        <v>1297.42</v>
      </c>
      <c r="AV7" s="36">
        <v>222.06</v>
      </c>
      <c r="AW7" s="36">
        <v>41.55</v>
      </c>
      <c r="AX7" s="36" t="s">
        <v>98</v>
      </c>
      <c r="AY7" s="36" t="s">
        <v>98</v>
      </c>
      <c r="AZ7" s="36">
        <v>1002.64</v>
      </c>
      <c r="BA7" s="36">
        <v>1164.51</v>
      </c>
      <c r="BB7" s="36">
        <v>434.72</v>
      </c>
      <c r="BC7" s="36">
        <v>264.16000000000003</v>
      </c>
      <c r="BD7" s="36" t="s">
        <v>98</v>
      </c>
      <c r="BE7" s="36" t="s">
        <v>98</v>
      </c>
      <c r="BF7" s="36">
        <v>1759.12</v>
      </c>
      <c r="BG7" s="36">
        <v>1535.42</v>
      </c>
      <c r="BH7" s="36">
        <v>1524.62</v>
      </c>
      <c r="BI7" s="36" t="s">
        <v>98</v>
      </c>
      <c r="BJ7" s="36" t="s">
        <v>98</v>
      </c>
      <c r="BK7" s="36">
        <v>520.29999999999995</v>
      </c>
      <c r="BL7" s="36">
        <v>498.27</v>
      </c>
      <c r="BM7" s="36">
        <v>495.76</v>
      </c>
      <c r="BN7" s="36">
        <v>283.72000000000003</v>
      </c>
      <c r="BO7" s="36" t="s">
        <v>98</v>
      </c>
      <c r="BP7" s="36" t="s">
        <v>98</v>
      </c>
      <c r="BQ7" s="36">
        <v>46.45</v>
      </c>
      <c r="BR7" s="36">
        <v>55.7</v>
      </c>
      <c r="BS7" s="36">
        <v>53.33</v>
      </c>
      <c r="BT7" s="36" t="s">
        <v>98</v>
      </c>
      <c r="BU7" s="36" t="s">
        <v>98</v>
      </c>
      <c r="BV7" s="36">
        <v>90.69</v>
      </c>
      <c r="BW7" s="36">
        <v>90.64</v>
      </c>
      <c r="BX7" s="36">
        <v>93.66</v>
      </c>
      <c r="BY7" s="36">
        <v>104.6</v>
      </c>
      <c r="BZ7" s="36" t="s">
        <v>98</v>
      </c>
      <c r="CA7" s="36" t="s">
        <v>98</v>
      </c>
      <c r="CB7" s="36">
        <v>621.66</v>
      </c>
      <c r="CC7" s="36">
        <v>599.73</v>
      </c>
      <c r="CD7" s="36">
        <v>627.48</v>
      </c>
      <c r="CE7" s="36" t="s">
        <v>98</v>
      </c>
      <c r="CF7" s="36" t="s">
        <v>98</v>
      </c>
      <c r="CG7" s="36">
        <v>211.08</v>
      </c>
      <c r="CH7" s="36">
        <v>213.52</v>
      </c>
      <c r="CI7" s="36">
        <v>208.21</v>
      </c>
      <c r="CJ7" s="36">
        <v>164.21</v>
      </c>
      <c r="CK7" s="36" t="s">
        <v>98</v>
      </c>
      <c r="CL7" s="36" t="s">
        <v>98</v>
      </c>
      <c r="CM7" s="36">
        <v>41.66</v>
      </c>
      <c r="CN7" s="36">
        <v>39.659999999999997</v>
      </c>
      <c r="CO7" s="36">
        <v>38.54</v>
      </c>
      <c r="CP7" s="36" t="s">
        <v>98</v>
      </c>
      <c r="CQ7" s="36" t="s">
        <v>98</v>
      </c>
      <c r="CR7" s="36">
        <v>49.69</v>
      </c>
      <c r="CS7" s="36">
        <v>49.77</v>
      </c>
      <c r="CT7" s="36">
        <v>49.22</v>
      </c>
      <c r="CU7" s="36">
        <v>59.8</v>
      </c>
      <c r="CV7" s="36" t="s">
        <v>98</v>
      </c>
      <c r="CW7" s="36" t="s">
        <v>98</v>
      </c>
      <c r="CX7" s="36">
        <v>91.76</v>
      </c>
      <c r="CY7" s="36">
        <v>92.35</v>
      </c>
      <c r="CZ7" s="36">
        <v>92.35</v>
      </c>
      <c r="DA7" s="36" t="s">
        <v>98</v>
      </c>
      <c r="DB7" s="36" t="s">
        <v>98</v>
      </c>
      <c r="DC7" s="36">
        <v>80.010000000000005</v>
      </c>
      <c r="DD7" s="36">
        <v>79.98</v>
      </c>
      <c r="DE7" s="36">
        <v>79.48</v>
      </c>
      <c r="DF7" s="36">
        <v>89.78</v>
      </c>
      <c r="DG7" s="36" t="s">
        <v>98</v>
      </c>
      <c r="DH7" s="36" t="s">
        <v>98</v>
      </c>
      <c r="DI7" s="36">
        <v>3.14</v>
      </c>
      <c r="DJ7" s="36">
        <v>5.93</v>
      </c>
      <c r="DK7" s="36">
        <v>12.31</v>
      </c>
      <c r="DL7" s="36" t="s">
        <v>98</v>
      </c>
      <c r="DM7" s="36" t="s">
        <v>98</v>
      </c>
      <c r="DN7" s="36">
        <v>35.18</v>
      </c>
      <c r="DO7" s="36">
        <v>36.43</v>
      </c>
      <c r="DP7" s="36">
        <v>46.12</v>
      </c>
      <c r="DQ7" s="36">
        <v>46.31</v>
      </c>
      <c r="DR7" s="36" t="s">
        <v>98</v>
      </c>
      <c r="DS7" s="36" t="s">
        <v>98</v>
      </c>
      <c r="DT7" s="36">
        <v>0</v>
      </c>
      <c r="DU7" s="36">
        <v>0</v>
      </c>
      <c r="DV7" s="36">
        <v>0</v>
      </c>
      <c r="DW7" s="36" t="s">
        <v>98</v>
      </c>
      <c r="DX7" s="36" t="s">
        <v>98</v>
      </c>
      <c r="DY7" s="36">
        <v>8.41</v>
      </c>
      <c r="DZ7" s="36">
        <v>8.7200000000000006</v>
      </c>
      <c r="EA7" s="36">
        <v>9.86</v>
      </c>
      <c r="EB7" s="36">
        <v>12.42</v>
      </c>
      <c r="EC7" s="36" t="s">
        <v>98</v>
      </c>
      <c r="ED7" s="36" t="s">
        <v>98</v>
      </c>
      <c r="EE7" s="36">
        <v>1.43</v>
      </c>
      <c r="EF7" s="36">
        <v>0.36</v>
      </c>
      <c r="EG7" s="36">
        <v>0</v>
      </c>
      <c r="EH7" s="36" t="s">
        <v>98</v>
      </c>
      <c r="EI7" s="36" t="s">
        <v>98</v>
      </c>
      <c r="EJ7" s="36">
        <v>0.66</v>
      </c>
      <c r="EK7" s="36">
        <v>0.64</v>
      </c>
      <c r="EL7" s="36">
        <v>0.56000000000000005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2016-02-04T13:31:30Z</cp:lastPrinted>
  <dcterms:created xsi:type="dcterms:W3CDTF">2016-01-18T04:39:10Z</dcterms:created>
  <dcterms:modified xsi:type="dcterms:W3CDTF">2016-02-09T06:58:50Z</dcterms:modified>
  <cp:category/>
</cp:coreProperties>
</file>