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<sst xmlns="http://schemas.openxmlformats.org/spreadsheetml/2006/main" count="218" uniqueCount="108">
  <si>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</si>
  <si>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</si>
  <si>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</si>
  <si>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</si>
  <si>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</si>
  <si>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</si>
  <si>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</si>
  <si>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</si>
  <si>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</si>
  <si>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</si>
  <si>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</si>
  <si>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</si>
  <si>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</si>
  <si>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</si>
  <si>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</si>
  <si>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</si>
  <si>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</si>
  <si>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</si>
  <si>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</si>
  <si>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</si>
  <si>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</si>
  <si>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</si>
  <si>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</si>
  <si>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</si>
  <si>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</si>
  <si>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</si>
  <si>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</si>
  <si>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</si>
  <si>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</si>
  <si>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</si>
  <si>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</si>
  <si>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</si>
  <si>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</si>
  <si>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</si>
  <si>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</si>
  <si>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</si>
  <si>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</si>
  <si>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</si>
  <si>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</si>
  <si>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</si>
  <si>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</si>
  <si>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</si>
  <si>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</si>
  <si>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</si>
  <si>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</si>
  <si>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</si>
  <si>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</si>
  <si>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</si>
  <si>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</si>
  <si>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</si>
  <si>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</si>
  <si>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</si>
  <si>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</si>
  <si>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</si>
  <si>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</si>
  <si>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</si>
  <si>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</si>
  <si>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</si>
  <si>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</si>
  <si>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</si>
  <si>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</si>
  <si>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</si>
  <si>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</si>
  <si>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</si>
  <si>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</si>
  <si>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</si>
  <si>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</si>
  <si>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</si>
  <si>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</si>
  <si>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</si>
  <si>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</si>
  <si>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</si>
  <si>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</si>
  <si>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</si>
  <si>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</si>
  <si>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</si>
  <si>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</si>
  <si>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</si>
  <si>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</si>
  <si>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</si>
  <si>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</si>
  <si>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</si>
  <si>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</si>
  <si>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</si>
  <si>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</si>
  <si>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</si>
  <si>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</si>
  <si>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</si>
  <si>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</si>
  <si>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</si>
  <si>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</si>
  <si>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</si>
  <si>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</si>
  <si>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</si>
  <si>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</si>
  <si>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</si>
  <si>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</si>
  <si>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</si>
  <si>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</si>
  <si>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</si>
  <si>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</si>
  <si>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</si>
  <si>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</si>
  <si>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</si>
  <si>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</si>
  <si>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については、財政状況を踏まえ更新投資を休止していたことから、低数値となっている。今後は、管路更新事業を実施していることから高更新率となる予定である。管路については18％程度が耐用年数を超えていることから、計画的に更新事業を実施するものとしている。施設関係では、浄水場等に比べ配水池等関連の老朽化が懸念されている。</t>
    <rPh sb="0" eb="1">
      <t>カン</t>
    </rPh>
    <rPh sb="1" eb="2">
      <t>ロ</t>
    </rPh>
    <rPh sb="2" eb="4">
      <t>コウシン</t>
    </rPh>
    <rPh sb="4" eb="5">
      <t>リツ</t>
    </rPh>
    <rPh sb="11" eb="13">
      <t>ザイセイ</t>
    </rPh>
    <rPh sb="13" eb="15">
      <t>ジョウキョウ</t>
    </rPh>
    <rPh sb="16" eb="17">
      <t>フ</t>
    </rPh>
    <rPh sb="19" eb="21">
      <t>コウシン</t>
    </rPh>
    <rPh sb="21" eb="23">
      <t>トウシ</t>
    </rPh>
    <rPh sb="24" eb="26">
      <t>キュウシ</t>
    </rPh>
    <rPh sb="35" eb="36">
      <t>ヒク</t>
    </rPh>
    <rPh sb="36" eb="38">
      <t>スウチ</t>
    </rPh>
    <rPh sb="45" eb="47">
      <t>コンゴ</t>
    </rPh>
    <rPh sb="49" eb="51">
      <t>カンロ</t>
    </rPh>
    <rPh sb="51" eb="53">
      <t>コウシン</t>
    </rPh>
    <rPh sb="53" eb="55">
      <t>ジギョウ</t>
    </rPh>
    <rPh sb="56" eb="58">
      <t>ジッシ</t>
    </rPh>
    <rPh sb="66" eb="67">
      <t>コウ</t>
    </rPh>
    <rPh sb="67" eb="69">
      <t>コウシン</t>
    </rPh>
    <rPh sb="69" eb="70">
      <t>リツ</t>
    </rPh>
    <rPh sb="73" eb="75">
      <t>ヨテイ</t>
    </rPh>
    <rPh sb="79" eb="81">
      <t>カンロ</t>
    </rPh>
    <rPh sb="89" eb="91">
      <t>テイド</t>
    </rPh>
    <rPh sb="92" eb="94">
      <t>タイヨウ</t>
    </rPh>
    <rPh sb="94" eb="96">
      <t>ネンスウ</t>
    </rPh>
    <rPh sb="97" eb="98">
      <t>コ</t>
    </rPh>
    <rPh sb="107" eb="110">
      <t>ケイカクテキ</t>
    </rPh>
    <rPh sb="111" eb="113">
      <t>コウシン</t>
    </rPh>
    <rPh sb="113" eb="115">
      <t>ジギョウ</t>
    </rPh>
    <rPh sb="116" eb="118">
      <t>ジッシ</t>
    </rPh>
    <rPh sb="128" eb="130">
      <t>シセツ</t>
    </rPh>
    <rPh sb="130" eb="132">
      <t>カンケイ</t>
    </rPh>
    <rPh sb="135" eb="137">
      <t>ジョウスイ</t>
    </rPh>
    <rPh sb="137" eb="138">
      <t>ジョウ</t>
    </rPh>
    <rPh sb="138" eb="139">
      <t>ナド</t>
    </rPh>
    <rPh sb="140" eb="141">
      <t>クラ</t>
    </rPh>
    <rPh sb="142" eb="144">
      <t>ハイスイ</t>
    </rPh>
    <rPh sb="144" eb="145">
      <t>イケ</t>
    </rPh>
    <rPh sb="145" eb="146">
      <t>ナド</t>
    </rPh>
    <rPh sb="146" eb="148">
      <t>カンレン</t>
    </rPh>
    <rPh sb="149" eb="152">
      <t>ロウキュウカ</t>
    </rPh>
    <rPh sb="153" eb="155">
      <t>ケネン</t>
    </rPh>
    <phoneticPr fontId="4"/>
  </si>
  <si>
    <t>経営関連では、高料金対策費等により何とか運営している状況にある。また、山間地の地理的要因や人口減少等のため、給水原価及び高供給単価を余儀なくされている。更に老朽化・耐震化に対応した更新需要があることから、更新投資費用の捻出と計画的推進が課題となっている。</t>
    <rPh sb="0" eb="2">
      <t>ケイエイ</t>
    </rPh>
    <rPh sb="2" eb="4">
      <t>カンレン</t>
    </rPh>
    <rPh sb="7" eb="10">
      <t>コウリョウキン</t>
    </rPh>
    <rPh sb="10" eb="12">
      <t>タイサク</t>
    </rPh>
    <rPh sb="12" eb="13">
      <t>ヒ</t>
    </rPh>
    <rPh sb="13" eb="14">
      <t>ナド</t>
    </rPh>
    <rPh sb="17" eb="18">
      <t>ナン</t>
    </rPh>
    <rPh sb="20" eb="22">
      <t>ウンエイ</t>
    </rPh>
    <rPh sb="26" eb="28">
      <t>ジョウキョウ</t>
    </rPh>
    <rPh sb="35" eb="37">
      <t>サンカン</t>
    </rPh>
    <rPh sb="37" eb="38">
      <t>チ</t>
    </rPh>
    <rPh sb="39" eb="42">
      <t>チリテキ</t>
    </rPh>
    <rPh sb="42" eb="44">
      <t>ヨウイン</t>
    </rPh>
    <rPh sb="45" eb="47">
      <t>ジンコウ</t>
    </rPh>
    <rPh sb="47" eb="49">
      <t>ゲンショウ</t>
    </rPh>
    <rPh sb="49" eb="50">
      <t>ナド</t>
    </rPh>
    <rPh sb="54" eb="56">
      <t>キュウスイ</t>
    </rPh>
    <rPh sb="56" eb="58">
      <t>ゲンカ</t>
    </rPh>
    <rPh sb="58" eb="59">
      <t>オヨ</t>
    </rPh>
    <rPh sb="60" eb="61">
      <t>コウ</t>
    </rPh>
    <rPh sb="61" eb="63">
      <t>キョウキュウ</t>
    </rPh>
    <rPh sb="63" eb="65">
      <t>タンカ</t>
    </rPh>
    <rPh sb="66" eb="68">
      <t>ヨギ</t>
    </rPh>
    <rPh sb="76" eb="77">
      <t>サラ</t>
    </rPh>
    <rPh sb="78" eb="81">
      <t>ロウキュウカ</t>
    </rPh>
    <rPh sb="82" eb="85">
      <t>タイシンカ</t>
    </rPh>
    <rPh sb="86" eb="88">
      <t>タイオウ</t>
    </rPh>
    <rPh sb="90" eb="92">
      <t>コウシン</t>
    </rPh>
    <rPh sb="92" eb="94">
      <t>ジュヨウ</t>
    </rPh>
    <phoneticPr fontId="4"/>
  </si>
  <si>
    <t>収益的収支比率はほぼ平均値で企業債残高対給水収益比率については、平均値を下回っているものの現在実施中の更新事業により今後は多少増えるものと認識している。給水原価については、近年は平均値の1.8倍と極端に高いものの供給単価も高水準であることから、料金回収率は概ね平均値と同程度となっている。施設利用率が平均値より低いことから、現状は多少過大施設と認識している。また、有収率が極端に低いことから、管路更新事業等の対策を実施しているところである。</t>
    <rPh sb="0" eb="3">
      <t>シュウエキテキ</t>
    </rPh>
    <rPh sb="3" eb="5">
      <t>シュウシ</t>
    </rPh>
    <rPh sb="5" eb="7">
      <t>ヒリツ</t>
    </rPh>
    <rPh sb="10" eb="12">
      <t>ヘイキン</t>
    </rPh>
    <rPh sb="12" eb="13">
      <t>チ</t>
    </rPh>
    <rPh sb="14" eb="16">
      <t>キギョウ</t>
    </rPh>
    <rPh sb="16" eb="17">
      <t>サイ</t>
    </rPh>
    <rPh sb="17" eb="19">
      <t>ザンダカ</t>
    </rPh>
    <rPh sb="19" eb="20">
      <t>タイ</t>
    </rPh>
    <rPh sb="20" eb="22">
      <t>キュウスイ</t>
    </rPh>
    <rPh sb="22" eb="24">
      <t>シュウエキ</t>
    </rPh>
    <rPh sb="24" eb="26">
      <t>ヒリツ</t>
    </rPh>
    <rPh sb="32" eb="34">
      <t>ヘイキン</t>
    </rPh>
    <rPh sb="34" eb="35">
      <t>チ</t>
    </rPh>
    <rPh sb="36" eb="38">
      <t>シタマワ</t>
    </rPh>
    <rPh sb="45" eb="47">
      <t>ゲンザイ</t>
    </rPh>
    <rPh sb="47" eb="50">
      <t>ジッシチュウ</t>
    </rPh>
    <rPh sb="51" eb="53">
      <t>コウシン</t>
    </rPh>
    <rPh sb="53" eb="55">
      <t>ジギョウ</t>
    </rPh>
    <rPh sb="58" eb="60">
      <t>コンゴ</t>
    </rPh>
    <rPh sb="61" eb="63">
      <t>タショウ</t>
    </rPh>
    <rPh sb="63" eb="64">
      <t>フ</t>
    </rPh>
    <rPh sb="69" eb="71">
      <t>ニンシキ</t>
    </rPh>
    <rPh sb="76" eb="78">
      <t>キュウスイ</t>
    </rPh>
    <rPh sb="78" eb="80">
      <t>ゲンカ</t>
    </rPh>
    <rPh sb="86" eb="88">
      <t>キンネン</t>
    </rPh>
    <rPh sb="89" eb="91">
      <t>ヘイキン</t>
    </rPh>
    <rPh sb="91" eb="92">
      <t>チ</t>
    </rPh>
    <rPh sb="96" eb="97">
      <t>バイ</t>
    </rPh>
    <rPh sb="98" eb="100">
      <t>キョクタン</t>
    </rPh>
    <rPh sb="101" eb="102">
      <t>タカ</t>
    </rPh>
    <rPh sb="106" eb="108">
      <t>キョウキュウ</t>
    </rPh>
    <rPh sb="108" eb="110">
      <t>タンカ</t>
    </rPh>
    <rPh sb="111" eb="114">
      <t>コウスイジュン</t>
    </rPh>
    <rPh sb="144" eb="146">
      <t>シセツ</t>
    </rPh>
    <rPh sb="146" eb="149">
      <t>リヨウリツ</t>
    </rPh>
    <rPh sb="150" eb="152">
      <t>ヘイキン</t>
    </rPh>
    <rPh sb="152" eb="153">
      <t>チ</t>
    </rPh>
    <rPh sb="155" eb="156">
      <t>ヒク</t>
    </rPh>
    <rPh sb="162" eb="164">
      <t>ゲンジョウ</t>
    </rPh>
    <rPh sb="165" eb="167">
      <t>タショウ</t>
    </rPh>
    <rPh sb="167" eb="169">
      <t>カダイ</t>
    </rPh>
    <rPh sb="169" eb="171">
      <t>シセツ</t>
    </rPh>
    <rPh sb="172" eb="174">
      <t>ニンシキ</t>
    </rPh>
    <rPh sb="182" eb="184">
      <t>ユウシュウ</t>
    </rPh>
    <rPh sb="184" eb="185">
      <t>リツ</t>
    </rPh>
    <rPh sb="186" eb="188">
      <t>キョクタン</t>
    </rPh>
    <rPh sb="189" eb="190">
      <t>ヒク</t>
    </rPh>
    <rPh sb="196" eb="198">
      <t>カンロ</t>
    </rPh>
    <rPh sb="198" eb="200">
      <t>コウシン</t>
    </rPh>
    <rPh sb="200" eb="202">
      <t>ジギョウ</t>
    </rPh>
    <rPh sb="202" eb="203">
      <t>ナド</t>
    </rPh>
    <rPh sb="204" eb="206">
      <t>タイサク</t>
    </rPh>
    <rPh sb="207" eb="20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</si>
</sst>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24640"/>
        <c:axId val="346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4624640"/>
        <c:axId val="34626560"/>
      </c:lineChart>
      <c:dateAx>
        <c:axId val="34624640"/>
        <c:scaling>
          <c:orientation val="minMax"/>
        </c:scaling>
        <c:delete val="1"/>
        <c:axPos val="b"/>
        <c:numFmt formatCode="ge" sourceLinked="1"/>
        <c:majorTickMark val="none"/>
        <c:minorTickMark val="none"/>
        <c:tickLblPos val="none"/>
        <c:crossAx val="34626560"/>
        <c:crosses val="autoZero"/>
        <c:auto val="1"/>
        <c:lblOffset val="100"/>
        <c:baseTimeUnit val="years"/>
      </c:dateAx>
      <c:valAx>
        <c:axId val="346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48.12</c:v>
                </c:pt>
                <c:pt idx="1">
                  <c:v>46.47</c:v>
                </c:pt>
                <c:pt idx="2">
                  <c:v>46.02</c:v>
                </c:pt>
                <c:pt idx="3">
                  <c:v>46.1</c:v>
                </c:pt>
                <c:pt idx="4">
                  <c:v>42.68</c:v>
                </c:pt>
              </c:numCache>
            </c:numRef>
          </c:val>
        </c:ser>
        <c:dLbls>
          <c:showLegendKey val="0"/>
          <c:showVal val="0"/>
          <c:showCatName val="0"/>
          <c:showSerName val="0"/>
          <c:showPercent val="0"/>
          <c:showBubbleSize val="0"/>
        </c:dLbls>
        <c:gapWidth val="150"/>
        <c:axId val="47539712"/>
        <c:axId val="47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47539712"/>
        <c:axId val="47541632"/>
      </c:lineChart>
      <c:dateAx>
        <c:axId val="47539712"/>
        <c:scaling>
          <c:orientation val="minMax"/>
        </c:scaling>
        <c:delete val="1"/>
        <c:axPos val="b"/>
        <c:numFmt formatCode="ge" sourceLinked="1"/>
        <c:majorTickMark val="none"/>
        <c:minorTickMark val="none"/>
        <c:tickLblPos val="none"/>
        <c:crossAx val="47541632"/>
        <c:crosses val="autoZero"/>
        <c:auto val="1"/>
        <c:lblOffset val="100"/>
        <c:baseTimeUnit val="years"/>
      </c:dateAx>
      <c:valAx>
        <c:axId val="47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66.25</c:v>
                </c:pt>
                <c:pt idx="1">
                  <c:v>65.849999999999994</c:v>
                </c:pt>
                <c:pt idx="2">
                  <c:v>65.38</c:v>
                </c:pt>
                <c:pt idx="3">
                  <c:v>64.89</c:v>
                </c:pt>
                <c:pt idx="4">
                  <c:v>66.260000000000005</c:v>
                </c:pt>
              </c:numCache>
            </c:numRef>
          </c:val>
        </c:ser>
        <c:dLbls>
          <c:showLegendKey val="0"/>
          <c:showVal val="0"/>
          <c:showCatName val="0"/>
          <c:showSerName val="0"/>
          <c:showPercent val="0"/>
          <c:showBubbleSize val="0"/>
        </c:dLbls>
        <c:gapWidth val="150"/>
        <c:axId val="47645824"/>
        <c:axId val="476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47645824"/>
        <c:axId val="47647744"/>
      </c:lineChart>
      <c:dateAx>
        <c:axId val="47645824"/>
        <c:scaling>
          <c:orientation val="minMax"/>
        </c:scaling>
        <c:delete val="1"/>
        <c:axPos val="b"/>
        <c:numFmt formatCode="ge" sourceLinked="1"/>
        <c:majorTickMark val="none"/>
        <c:minorTickMark val="none"/>
        <c:tickLblPos val="none"/>
        <c:crossAx val="47647744"/>
        <c:crosses val="autoZero"/>
        <c:auto val="1"/>
        <c:lblOffset val="100"/>
        <c:baseTimeUnit val="years"/>
      </c:dateAx>
      <c:valAx>
        <c:axId val="476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71.02</c:v>
                </c:pt>
                <c:pt idx="1">
                  <c:v>82.04</c:v>
                </c:pt>
                <c:pt idx="2">
                  <c:v>76.849999999999994</c:v>
                </c:pt>
                <c:pt idx="3">
                  <c:v>75.790000000000006</c:v>
                </c:pt>
                <c:pt idx="4">
                  <c:v>77.069999999999993</c:v>
                </c:pt>
              </c:numCache>
            </c:numRef>
          </c:val>
        </c:ser>
        <c:dLbls>
          <c:showLegendKey val="0"/>
          <c:showVal val="0"/>
          <c:showCatName val="0"/>
          <c:showSerName val="0"/>
          <c:showPercent val="0"/>
          <c:showBubbleSize val="0"/>
        </c:dLbls>
        <c:gapWidth val="150"/>
        <c:axId val="46142208"/>
        <c:axId val="46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6142208"/>
        <c:axId val="46144128"/>
      </c:lineChart>
      <c:dateAx>
        <c:axId val="46142208"/>
        <c:scaling>
          <c:orientation val="minMax"/>
        </c:scaling>
        <c:delete val="1"/>
        <c:axPos val="b"/>
        <c:numFmt formatCode="ge" sourceLinked="1"/>
        <c:majorTickMark val="none"/>
        <c:minorTickMark val="none"/>
        <c:tickLblPos val="none"/>
        <c:crossAx val="46144128"/>
        <c:crosses val="autoZero"/>
        <c:auto val="1"/>
        <c:lblOffset val="100"/>
        <c:baseTimeUnit val="years"/>
      </c:dateAx>
      <c:valAx>
        <c:axId val="461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62304"/>
        <c:axId val="461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62304"/>
        <c:axId val="46164224"/>
      </c:lineChart>
      <c:dateAx>
        <c:axId val="46162304"/>
        <c:scaling>
          <c:orientation val="minMax"/>
        </c:scaling>
        <c:delete val="1"/>
        <c:axPos val="b"/>
        <c:numFmt formatCode="ge" sourceLinked="1"/>
        <c:majorTickMark val="none"/>
        <c:minorTickMark val="none"/>
        <c:tickLblPos val="none"/>
        <c:crossAx val="46164224"/>
        <c:crosses val="autoZero"/>
        <c:auto val="1"/>
        <c:lblOffset val="100"/>
        <c:baseTimeUnit val="years"/>
      </c:dateAx>
      <c:valAx>
        <c:axId val="461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02880"/>
        <c:axId val="462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02880"/>
        <c:axId val="46204800"/>
      </c:lineChart>
      <c:dateAx>
        <c:axId val="46202880"/>
        <c:scaling>
          <c:orientation val="minMax"/>
        </c:scaling>
        <c:delete val="1"/>
        <c:axPos val="b"/>
        <c:numFmt formatCode="ge" sourceLinked="1"/>
        <c:majorTickMark val="none"/>
        <c:minorTickMark val="none"/>
        <c:tickLblPos val="none"/>
        <c:crossAx val="46204800"/>
        <c:crosses val="autoZero"/>
        <c:auto val="1"/>
        <c:lblOffset val="100"/>
        <c:baseTimeUnit val="years"/>
      </c:dateAx>
      <c:valAx>
        <c:axId val="462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45376"/>
        <c:axId val="46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45376"/>
        <c:axId val="46247296"/>
      </c:lineChart>
      <c:dateAx>
        <c:axId val="46245376"/>
        <c:scaling>
          <c:orientation val="minMax"/>
        </c:scaling>
        <c:delete val="1"/>
        <c:axPos val="b"/>
        <c:numFmt formatCode="ge" sourceLinked="1"/>
        <c:majorTickMark val="none"/>
        <c:minorTickMark val="none"/>
        <c:tickLblPos val="none"/>
        <c:crossAx val="46247296"/>
        <c:crosses val="autoZero"/>
        <c:auto val="1"/>
        <c:lblOffset val="100"/>
        <c:baseTimeUnit val="years"/>
      </c:dateAx>
      <c:valAx>
        <c:axId val="46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47392"/>
        <c:axId val="463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47392"/>
        <c:axId val="46349312"/>
      </c:lineChart>
      <c:dateAx>
        <c:axId val="46347392"/>
        <c:scaling>
          <c:orientation val="minMax"/>
        </c:scaling>
        <c:delete val="1"/>
        <c:axPos val="b"/>
        <c:numFmt formatCode="ge" sourceLinked="1"/>
        <c:majorTickMark val="none"/>
        <c:minorTickMark val="none"/>
        <c:tickLblPos val="none"/>
        <c:crossAx val="46349312"/>
        <c:crosses val="autoZero"/>
        <c:auto val="1"/>
        <c:lblOffset val="100"/>
        <c:baseTimeUnit val="years"/>
      </c:dateAx>
      <c:valAx>
        <c:axId val="463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1429.88</c:v>
                </c:pt>
                <c:pt idx="1">
                  <c:v>1334.28</c:v>
                </c:pt>
                <c:pt idx="2">
                  <c:v>1202.27</c:v>
                </c:pt>
                <c:pt idx="3">
                  <c:v>1066.94</c:v>
                </c:pt>
                <c:pt idx="4">
                  <c:v>1019.54</c:v>
                </c:pt>
              </c:numCache>
            </c:numRef>
          </c:val>
        </c:ser>
        <c:dLbls>
          <c:showLegendKey val="0"/>
          <c:showVal val="0"/>
          <c:showCatName val="0"/>
          <c:showSerName val="0"/>
          <c:showPercent val="0"/>
          <c:showBubbleSize val="0"/>
        </c:dLbls>
        <c:gapWidth val="150"/>
        <c:axId val="46379776"/>
        <c:axId val="46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46379776"/>
        <c:axId val="46381696"/>
      </c:lineChart>
      <c:dateAx>
        <c:axId val="46379776"/>
        <c:scaling>
          <c:orientation val="minMax"/>
        </c:scaling>
        <c:delete val="1"/>
        <c:axPos val="b"/>
        <c:numFmt formatCode="ge" sourceLinked="1"/>
        <c:majorTickMark val="none"/>
        <c:minorTickMark val="none"/>
        <c:tickLblPos val="none"/>
        <c:crossAx val="46381696"/>
        <c:crosses val="autoZero"/>
        <c:auto val="1"/>
        <c:lblOffset val="100"/>
        <c:baseTimeUnit val="years"/>
      </c:dateAx>
      <c:valAx>
        <c:axId val="46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49.44</c:v>
                </c:pt>
                <c:pt idx="1">
                  <c:v>49.9</c:v>
                </c:pt>
                <c:pt idx="2">
                  <c:v>47.04</c:v>
                </c:pt>
                <c:pt idx="3">
                  <c:v>47.85</c:v>
                </c:pt>
                <c:pt idx="4">
                  <c:v>47.36</c:v>
                </c:pt>
              </c:numCache>
            </c:numRef>
          </c:val>
        </c:ser>
        <c:dLbls>
          <c:showLegendKey val="0"/>
          <c:showVal val="0"/>
          <c:showCatName val="0"/>
          <c:showSerName val="0"/>
          <c:showPercent val="0"/>
          <c:showBubbleSize val="0"/>
        </c:dLbls>
        <c:gapWidth val="150"/>
        <c:axId val="47450752"/>
        <c:axId val="474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47450752"/>
        <c:axId val="47469312"/>
      </c:lineChart>
      <c:dateAx>
        <c:axId val="47450752"/>
        <c:scaling>
          <c:orientation val="minMax"/>
        </c:scaling>
        <c:delete val="1"/>
        <c:axPos val="b"/>
        <c:numFmt formatCode="ge" sourceLinked="1"/>
        <c:majorTickMark val="none"/>
        <c:minorTickMark val="none"/>
        <c:tickLblPos val="none"/>
        <c:crossAx val="47469312"/>
        <c:crosses val="autoZero"/>
        <c:auto val="1"/>
        <c:lblOffset val="100"/>
        <c:baseTimeUnit val="years"/>
      </c:dateAx>
      <c:valAx>
        <c:axId val="474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607.75</c:v>
                </c:pt>
                <c:pt idx="1">
                  <c:v>612.46</c:v>
                </c:pt>
                <c:pt idx="2">
                  <c:v>664.53</c:v>
                </c:pt>
                <c:pt idx="3">
                  <c:v>659.8</c:v>
                </c:pt>
                <c:pt idx="4">
                  <c:v>679.22</c:v>
                </c:pt>
              </c:numCache>
            </c:numRef>
          </c:val>
        </c:ser>
        <c:dLbls>
          <c:showLegendKey val="0"/>
          <c:showVal val="0"/>
          <c:showCatName val="0"/>
          <c:showSerName val="0"/>
          <c:showPercent val="0"/>
          <c:showBubbleSize val="0"/>
        </c:dLbls>
        <c:gapWidth val="150"/>
        <c:axId val="47511424"/>
        <c:axId val="475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47511424"/>
        <c:axId val="47513600"/>
      </c:lineChart>
      <c:dateAx>
        <c:axId val="47511424"/>
        <c:scaling>
          <c:orientation val="minMax"/>
        </c:scaling>
        <c:delete val="1"/>
        <c:axPos val="b"/>
        <c:numFmt formatCode="ge" sourceLinked="1"/>
        <c:majorTickMark val="none"/>
        <c:minorTickMark val="none"/>
        <c:tickLblPos val="none"/>
        <c:crossAx val="47513600"/>
        <c:crosses val="autoZero"/>
        <c:auto val="1"/>
        <c:lblOffset val="100"/>
        <c:baseTimeUnit val="years"/>
      </c:dateAx>
      <c:valAx>
        <c:axId val="47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7" zoomScale="80" zoomScaleNormal="8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鰺ケ沢町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11019</v>
      </c>
      <c r="AJ8" s="55"/>
      <c r="AK8" s="55"/>
      <c r="AL8" s="55"/>
      <c r="AM8" s="55"/>
      <c r="AN8" s="55"/>
      <c r="AO8" s="55"/>
      <c r="AP8" s="56"/>
      <c r="AQ8" s="46">
        <f>データ!R6</f>
        <v>343.08</v>
      </c>
      <c r="AR8" s="46"/>
      <c r="AS8" s="46"/>
      <c r="AT8" s="46"/>
      <c r="AU8" s="46"/>
      <c r="AV8" s="46"/>
      <c r="AW8" s="46"/>
      <c r="AX8" s="46"/>
      <c r="AY8" s="46">
        <f>データ!S6</f>
        <v>32.119999999999997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24.43</v>
      </c>
      <c r="S10" s="46"/>
      <c r="T10" s="46"/>
      <c r="U10" s="46"/>
      <c r="V10" s="46"/>
      <c r="W10" s="46"/>
      <c r="X10" s="46"/>
      <c r="Y10" s="46"/>
      <c r="Z10" s="80">
        <f>データ!P6</f>
        <v>5544</v>
      </c>
      <c r="AA10" s="80"/>
      <c r="AB10" s="80"/>
      <c r="AC10" s="80"/>
      <c r="AD10" s="80"/>
      <c r="AE10" s="80"/>
      <c r="AF10" s="80"/>
      <c r="AG10" s="80"/>
      <c r="AH10" s="2"/>
      <c r="AI10" s="80">
        <f>データ!T6</f>
        <v>2663</v>
      </c>
      <c r="AJ10" s="80"/>
      <c r="AK10" s="80"/>
      <c r="AL10" s="80"/>
      <c r="AM10" s="80"/>
      <c r="AN10" s="80"/>
      <c r="AO10" s="80"/>
      <c r="AP10" s="80"/>
      <c r="AQ10" s="46">
        <f>データ!U6</f>
        <v>107.8</v>
      </c>
      <c r="AR10" s="46"/>
      <c r="AS10" s="46"/>
      <c r="AT10" s="46"/>
      <c r="AU10" s="46"/>
      <c r="AV10" s="46"/>
      <c r="AW10" s="46"/>
      <c r="AX10" s="46"/>
      <c r="AY10" s="46">
        <f>データ!V6</f>
        <v>24.7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23213</v>
      </c>
      <c r="D6" s="31">
        <f t="shared" si="3"/>
        <v>47</v>
      </c>
      <c r="E6" s="31">
        <f t="shared" si="3"/>
        <v>1</v>
      </c>
      <c r="F6" s="31">
        <f t="shared" si="3"/>
        <v>0</v>
      </c>
      <c r="G6" s="31">
        <f t="shared" si="3"/>
        <v>0</v>
      </c>
      <c r="H6" s="31" t="str">
        <f t="shared" si="3"/>
        <v>青森県　鰺ケ沢町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24.43</v>
      </c>
      <c r="P6" s="32">
        <f t="shared" si="3"/>
        <v>5544</v>
      </c>
      <c r="Q6" s="32">
        <f t="shared" si="3"/>
        <v>11019</v>
      </c>
      <c r="R6" s="32">
        <f t="shared" si="3"/>
        <v>343.08</v>
      </c>
      <c r="S6" s="32">
        <f t="shared" si="3"/>
        <v>32.119999999999997</v>
      </c>
      <c r="T6" s="32">
        <f t="shared" si="3"/>
        <v>2663</v>
      </c>
      <c r="U6" s="32">
        <f t="shared" si="3"/>
        <v>107.8</v>
      </c>
      <c r="V6" s="32">
        <f t="shared" si="3"/>
        <v>24.7</v>
      </c>
      <c r="W6" s="33">
        <f>IF(W7="",NA(),W7)</f>
        <v>71.02</v>
      </c>
      <c r="X6" s="33">
        <f t="shared" ref="X6:AF6" si="4">IF(X7="",NA(),X7)</f>
        <v>82.04</v>
      </c>
      <c r="Y6" s="33">
        <f t="shared" si="4"/>
        <v>76.849999999999994</v>
      </c>
      <c r="Z6" s="33">
        <f t="shared" si="4"/>
        <v>75.790000000000006</v>
      </c>
      <c r="AA6" s="33">
        <f t="shared" si="4"/>
        <v>77.069999999999993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1429.88</v>
      </c>
      <c r="BE6" s="33">
        <f t="shared" ref="BE6:BM6" si="7">IF(BE7="",NA(),BE7)</f>
        <v>1334.28</v>
      </c>
      <c r="BF6" s="33">
        <f t="shared" si="7"/>
        <v>1202.27</v>
      </c>
      <c r="BG6" s="33">
        <f t="shared" si="7"/>
        <v>1066.94</v>
      </c>
      <c r="BH6" s="33">
        <f t="shared" si="7"/>
        <v>1019.54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49.44</v>
      </c>
      <c r="BP6" s="33">
        <f t="shared" ref="BP6:BX6" si="8">IF(BP7="",NA(),BP7)</f>
        <v>49.9</v>
      </c>
      <c r="BQ6" s="33">
        <f t="shared" si="8"/>
        <v>47.04</v>
      </c>
      <c r="BR6" s="33">
        <f t="shared" si="8"/>
        <v>47.85</v>
      </c>
      <c r="BS6" s="33">
        <f t="shared" si="8"/>
        <v>47.36</v>
      </c>
      <c r="BT6" s="33">
        <f t="shared" si="8"/>
        <v>57.51</v>
      </c>
      <c r="BU6" s="33">
        <f t="shared" si="8"/>
        <v>56.46</v>
      </c>
      <c r="BV6" s="33">
        <f t="shared" si="8"/>
        <v>19.77</v>
      </c>
      <c r="BW6" s="33">
        <f t="shared" si="8"/>
        <v>34.25</v>
      </c>
      <c r="BX6" s="33">
        <f t="shared" si="8"/>
        <v>46.48</v>
      </c>
      <c r="BY6" s="32" t="str">
        <f>IF(BY7="","",IF(BY7="-","【-】","【"&amp;SUBSTITUTE(TEXT(BY7,"#,##0.00"),"-","△")&amp;"】"))</f>
        <v>【36.33】</v>
      </c>
      <c r="BZ6" s="33">
        <f>IF(BZ7="",NA(),BZ7)</f>
        <v>607.75</v>
      </c>
      <c r="CA6" s="33">
        <f t="shared" ref="CA6:CI6" si="9">IF(CA7="",NA(),CA7)</f>
        <v>612.46</v>
      </c>
      <c r="CB6" s="33">
        <f t="shared" si="9"/>
        <v>664.53</v>
      </c>
      <c r="CC6" s="33">
        <f t="shared" si="9"/>
        <v>659.8</v>
      </c>
      <c r="CD6" s="33">
        <f t="shared" si="9"/>
        <v>679.22</v>
      </c>
      <c r="CE6" s="33">
        <f t="shared" si="9"/>
        <v>291.83</v>
      </c>
      <c r="CF6" s="33">
        <f t="shared" si="9"/>
        <v>306.49</v>
      </c>
      <c r="CG6" s="33">
        <f t="shared" si="9"/>
        <v>878.73</v>
      </c>
      <c r="CH6" s="33">
        <f t="shared" si="9"/>
        <v>501.18</v>
      </c>
      <c r="CI6" s="33">
        <f t="shared" si="9"/>
        <v>376.61</v>
      </c>
      <c r="CJ6" s="32" t="str">
        <f>IF(CJ7="","",IF(CJ7="-","【-】","【"&amp;SUBSTITUTE(TEXT(CJ7,"#,##0.00"),"-","△")&amp;"】"))</f>
        <v>【476.46】</v>
      </c>
      <c r="CK6" s="33">
        <f>IF(CK7="",NA(),CK7)</f>
        <v>48.12</v>
      </c>
      <c r="CL6" s="33">
        <f t="shared" ref="CL6:CT6" si="10">IF(CL7="",NA(),CL7)</f>
        <v>46.47</v>
      </c>
      <c r="CM6" s="33">
        <f t="shared" si="10"/>
        <v>46.02</v>
      </c>
      <c r="CN6" s="33">
        <f t="shared" si="10"/>
        <v>46.1</v>
      </c>
      <c r="CO6" s="33">
        <f t="shared" si="10"/>
        <v>42.68</v>
      </c>
      <c r="CP6" s="33">
        <f t="shared" si="10"/>
        <v>57.95</v>
      </c>
      <c r="CQ6" s="33">
        <f t="shared" si="10"/>
        <v>58.25</v>
      </c>
      <c r="CR6" s="33">
        <f t="shared" si="10"/>
        <v>57.17</v>
      </c>
      <c r="CS6" s="33">
        <f t="shared" si="10"/>
        <v>57.55</v>
      </c>
      <c r="CT6" s="33">
        <f t="shared" si="10"/>
        <v>57.43</v>
      </c>
      <c r="CU6" s="32" t="str">
        <f>IF(CU7="","",IF(CU7="-","【-】","【"&amp;SUBSTITUTE(TEXT(CU7,"#,##0.00"),"-","△")&amp;"】"))</f>
        <v>【58.19】</v>
      </c>
      <c r="CV6" s="33">
        <f>IF(CV7="",NA(),CV7)</f>
        <v>66.25</v>
      </c>
      <c r="CW6" s="33">
        <f t="shared" ref="CW6:DE6" si="11">IF(CW7="",NA(),CW7)</f>
        <v>65.849999999999994</v>
      </c>
      <c r="CX6" s="33">
        <f t="shared" si="11"/>
        <v>65.38</v>
      </c>
      <c r="CY6" s="33">
        <f t="shared" si="11"/>
        <v>64.89</v>
      </c>
      <c r="CZ6" s="33">
        <f t="shared" si="11"/>
        <v>66.260000000000005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23213</v>
      </c>
      <c r="D7" s="35">
        <v>47</v>
      </c>
      <c r="E7" s="35">
        <v>1</v>
      </c>
      <c r="F7" s="35">
        <v>0</v>
      </c>
      <c r="G7" s="35">
        <v>0</v>
      </c>
      <c r="H7" s="35" t="s">
        <v>93</v>
      </c>
      <c r="I7" s="35" t="s">
        <v>94</v>
      </c>
      <c r="J7" s="35" t="s">
        <v>95</v>
      </c>
      <c r="K7" s="35" t="s">
        <v>96</v>
      </c>
      <c r="L7" s="35" t="s">
        <v>97</v>
      </c>
      <c r="M7" s="36" t="s">
        <v>98</v>
      </c>
      <c r="N7" s="36" t="s">
        <v>99</v>
      </c>
      <c r="O7" s="36">
        <v>24.43</v>
      </c>
      <c r="P7" s="36">
        <v>5544</v>
      </c>
      <c r="Q7" s="36">
        <v>11019</v>
      </c>
      <c r="R7" s="36">
        <v>343.08</v>
      </c>
      <c r="S7" s="36">
        <v>32.119999999999997</v>
      </c>
      <c r="T7" s="36">
        <v>2663</v>
      </c>
      <c r="U7" s="36">
        <v>107.8</v>
      </c>
      <c r="V7" s="36">
        <v>24.7</v>
      </c>
      <c r="W7" s="36">
        <v>71.02</v>
      </c>
      <c r="X7" s="36">
        <v>82.04</v>
      </c>
      <c r="Y7" s="36">
        <v>76.849999999999994</v>
      </c>
      <c r="Z7" s="36">
        <v>75.790000000000006</v>
      </c>
      <c r="AA7" s="36">
        <v>77.069999999999993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1429.88</v>
      </c>
      <c r="BE7" s="36">
        <v>1334.28</v>
      </c>
      <c r="BF7" s="36">
        <v>1202.27</v>
      </c>
      <c r="BG7" s="36">
        <v>1066.94</v>
      </c>
      <c r="BH7" s="36">
        <v>1019.54</v>
      </c>
      <c r="BI7" s="36">
        <v>1137.3599999999999</v>
      </c>
      <c r="BJ7" s="36">
        <v>1124.6400000000001</v>
      </c>
      <c r="BK7" s="36">
        <v>1108.26</v>
      </c>
      <c r="BL7" s="36">
        <v>1113.76</v>
      </c>
      <c r="BM7" s="36">
        <v>1125.69</v>
      </c>
      <c r="BN7" s="36">
        <v>1239.32</v>
      </c>
      <c r="BO7" s="36">
        <v>49.44</v>
      </c>
      <c r="BP7" s="36">
        <v>49.9</v>
      </c>
      <c r="BQ7" s="36">
        <v>47.04</v>
      </c>
      <c r="BR7" s="36">
        <v>47.85</v>
      </c>
      <c r="BS7" s="36">
        <v>47.36</v>
      </c>
      <c r="BT7" s="36">
        <v>57.51</v>
      </c>
      <c r="BU7" s="36">
        <v>56.46</v>
      </c>
      <c r="BV7" s="36">
        <v>19.77</v>
      </c>
      <c r="BW7" s="36">
        <v>34.25</v>
      </c>
      <c r="BX7" s="36">
        <v>46.48</v>
      </c>
      <c r="BY7" s="36">
        <v>36.33</v>
      </c>
      <c r="BZ7" s="36">
        <v>607.75</v>
      </c>
      <c r="CA7" s="36">
        <v>612.46</v>
      </c>
      <c r="CB7" s="36">
        <v>664.53</v>
      </c>
      <c r="CC7" s="36">
        <v>659.8</v>
      </c>
      <c r="CD7" s="36">
        <v>679.22</v>
      </c>
      <c r="CE7" s="36">
        <v>291.83</v>
      </c>
      <c r="CF7" s="36">
        <v>306.49</v>
      </c>
      <c r="CG7" s="36">
        <v>878.73</v>
      </c>
      <c r="CH7" s="36">
        <v>501.18</v>
      </c>
      <c r="CI7" s="36">
        <v>376.61</v>
      </c>
      <c r="CJ7" s="36">
        <v>476.46</v>
      </c>
      <c r="CK7" s="36">
        <v>48.12</v>
      </c>
      <c r="CL7" s="36">
        <v>46.47</v>
      </c>
      <c r="CM7" s="36">
        <v>46.02</v>
      </c>
      <c r="CN7" s="36">
        <v>46.1</v>
      </c>
      <c r="CO7" s="36">
        <v>42.68</v>
      </c>
      <c r="CP7" s="36">
        <v>57.95</v>
      </c>
      <c r="CQ7" s="36">
        <v>58.25</v>
      </c>
      <c r="CR7" s="36">
        <v>57.17</v>
      </c>
      <c r="CS7" s="36">
        <v>57.55</v>
      </c>
      <c r="CT7" s="36">
        <v>57.43</v>
      </c>
      <c r="CU7" s="36">
        <v>58.19</v>
      </c>
      <c r="CV7" s="36">
        <v>66.25</v>
      </c>
      <c r="CW7" s="36">
        <v>65.849999999999994</v>
      </c>
      <c r="CX7" s="36">
        <v>65.38</v>
      </c>
      <c r="CY7" s="36">
        <v>64.89</v>
      </c>
      <c r="CZ7" s="36">
        <v>66.260000000000005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2016-01-18T04:59:24Z</dcterms:created>
  <dcterms:modified xsi:type="dcterms:W3CDTF">2016-02-15T04:56:11Z</dcterms:modified>
  <cp:category/>
</cp:coreProperties>
</file>