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867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<sst xmlns="http://schemas.openxmlformats.org/spreadsheetml/2006/main" count="221" uniqueCount="110">
  <si>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</si>
  <si>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</si>
  <si>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</si>
  <si>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</si>
  <si>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</si>
  <si>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</si>
  <si>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</si>
  <si>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</si>
  <si>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</si>
  <si>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</si>
  <si>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</si>
  <si>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</si>
  <si>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</si>
  <si>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</si>
  <si>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</si>
  <si>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</si>
  <si>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</si>
  <si>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</si>
  <si>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</si>
  <si>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</si>
  <si>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</si>
  <si>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</si>
  <si>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</si>
  <si>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</si>
  <si>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</si>
  <si>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</si>
  <si>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</si>
  <si>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</si>
  <si>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</si>
  <si>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</si>
  <si>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</si>
  <si>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</si>
  <si>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</si>
  <si>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</si>
  <si>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</si>
  <si>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</si>
  <si>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</si>
  <si>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</si>
  <si>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</si>
  <si>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</si>
  <si>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</si>
  <si>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</si>
  <si>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</si>
  <si>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</si>
  <si>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</si>
  <si>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</si>
  <si>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</si>
  <si>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</si>
  <si>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</si>
  <si>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</si>
  <si>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</si>
  <si>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</si>
  <si>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</si>
  <si>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</si>
  <si>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</si>
  <si>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</si>
  <si>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</si>
  <si>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</si>
  <si>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</si>
  <si>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</si>
  <si>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</si>
  <si>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</si>
  <si>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</si>
  <si>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</si>
  <si>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</si>
  <si>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</si>
  <si>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</si>
  <si>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</si>
  <si>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</si>
  <si>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</si>
  <si>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</si>
  <si>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</si>
  <si>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</si>
  <si>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</si>
  <si>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</si>
  <si>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</si>
  <si>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</si>
  <si>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</si>
  <si>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</si>
  <si>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</si>
  <si>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</si>
  <si>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</si>
  <si>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</si>
  <si>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</si>
  <si>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</si>
  <si>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</si>
  <si>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</si>
  <si>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</si>
  <si>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</si>
  <si>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</si>
  <si>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</si>
  <si>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</si>
  <si>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</si>
  <si>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</si>
  <si>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</si>
  <si>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外ヶ浜町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</si>
  <si>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</si>
  <si>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</si>
  <si>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</si>
  <si>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</si>
  <si>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</si>
  <si>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</si>
  <si>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</si>
  <si>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</si>
  <si>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</si>
  <si>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</si>
  <si>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</si>
  <si>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事業の開始から10年が経過しており、各施設に対する更新が必要になってくることから、長寿命化計画等の策定を行い、随時更新を行っていく必要がある。</t>
    <rPh sb="0" eb="2">
      <t>ジギョウ</t>
    </rPh>
    <rPh sb="3" eb="5">
      <t>カイシ</t>
    </rPh>
    <rPh sb="9" eb="10">
      <t>ネン</t>
    </rPh>
    <rPh sb="11" eb="13">
      <t>ケイカ</t>
    </rPh>
    <rPh sb="18" eb="21">
      <t>カクシセツ</t>
    </rPh>
    <rPh sb="22" eb="23">
      <t>タイ</t>
    </rPh>
    <rPh sb="25" eb="27">
      <t>コウシン</t>
    </rPh>
    <rPh sb="28" eb="30">
      <t>ヒツヨウ</t>
    </rPh>
    <rPh sb="41" eb="45">
      <t>チョウジュミョウカ</t>
    </rPh>
    <rPh sb="45" eb="47">
      <t>ケイカク</t>
    </rPh>
    <rPh sb="47" eb="48">
      <t>トウ</t>
    </rPh>
    <rPh sb="49" eb="51">
      <t>サクテイ</t>
    </rPh>
    <rPh sb="52" eb="53">
      <t>オコナ</t>
    </rPh>
    <rPh sb="55" eb="57">
      <t>ズイジ</t>
    </rPh>
    <rPh sb="57" eb="59">
      <t>コウシン</t>
    </rPh>
    <rPh sb="60" eb="61">
      <t>オコナ</t>
    </rPh>
    <rPh sb="65" eb="67">
      <t>ヒツヨウ</t>
    </rPh>
    <phoneticPr fontId="4"/>
  </si>
  <si>
    <t>人口減少により、現有施設が過大な施設であることが明確になり、施設稼働率の低下に反比例して老朽化による修繕費が増加傾向にある。
また、収益的収支を大きく上回る企業債残高に係わる償還費等、高資本費に依存する状況にある。
今後の人口減少に対して、合理的な施設の稼働効率化等を行う・将来の設備投資規模を抑制し維持管理及び整備済区域に対しての加入促進強化を行うことによる水洗化率・施設稼働率の向上に努めることとする。</t>
    <rPh sb="0" eb="2">
      <t>ジンコウ</t>
    </rPh>
    <rPh sb="2" eb="4">
      <t>ゲンショウ</t>
    </rPh>
    <rPh sb="8" eb="10">
      <t>ゲンユウ</t>
    </rPh>
    <rPh sb="10" eb="12">
      <t>シセツ</t>
    </rPh>
    <rPh sb="13" eb="15">
      <t>カダイ</t>
    </rPh>
    <rPh sb="16" eb="18">
      <t>シセツ</t>
    </rPh>
    <rPh sb="24" eb="26">
      <t>メイカク</t>
    </rPh>
    <rPh sb="30" eb="32">
      <t>シセツ</t>
    </rPh>
    <rPh sb="32" eb="35">
      <t>カドウリツ</t>
    </rPh>
    <rPh sb="36" eb="38">
      <t>テイカ</t>
    </rPh>
    <rPh sb="39" eb="42">
      <t>ハンピレイ</t>
    </rPh>
    <rPh sb="44" eb="47">
      <t>ロウキュウカ</t>
    </rPh>
    <rPh sb="50" eb="53">
      <t>シュウゼンヒ</t>
    </rPh>
    <rPh sb="54" eb="56">
      <t>ゾウカ</t>
    </rPh>
    <rPh sb="56" eb="58">
      <t>ケイコウ</t>
    </rPh>
    <rPh sb="66" eb="69">
      <t>シュウエキテキ</t>
    </rPh>
    <rPh sb="69" eb="71">
      <t>シュウシ</t>
    </rPh>
    <rPh sb="72" eb="73">
      <t>オオ</t>
    </rPh>
    <rPh sb="75" eb="77">
      <t>ウワマワ</t>
    </rPh>
    <rPh sb="78" eb="81">
      <t>キギョウサイ</t>
    </rPh>
    <rPh sb="81" eb="83">
      <t>ザンダカ</t>
    </rPh>
    <rPh sb="84" eb="85">
      <t>カカ</t>
    </rPh>
    <rPh sb="87" eb="90">
      <t>ショウカンヒ</t>
    </rPh>
    <rPh sb="90" eb="91">
      <t>トウ</t>
    </rPh>
    <rPh sb="92" eb="95">
      <t>コウシホン</t>
    </rPh>
    <rPh sb="95" eb="96">
      <t>ヒ</t>
    </rPh>
    <rPh sb="97" eb="99">
      <t>イゾン</t>
    </rPh>
    <rPh sb="101" eb="103">
      <t>ジョウキョウ</t>
    </rPh>
    <rPh sb="108" eb="110">
      <t>コンゴ</t>
    </rPh>
    <rPh sb="111" eb="113">
      <t>ジンコウ</t>
    </rPh>
    <rPh sb="113" eb="115">
      <t>ゲンショウ</t>
    </rPh>
    <rPh sb="116" eb="117">
      <t>タイ</t>
    </rPh>
    <rPh sb="120" eb="123">
      <t>ゴウリテキ</t>
    </rPh>
    <rPh sb="124" eb="126">
      <t>シセツ</t>
    </rPh>
    <rPh sb="134" eb="135">
      <t>オコナ</t>
    </rPh>
    <rPh sb="137" eb="139">
      <t>ショウライ</t>
    </rPh>
    <rPh sb="140" eb="142">
      <t>セツビ</t>
    </rPh>
    <rPh sb="142" eb="144">
      <t>トウシ</t>
    </rPh>
    <rPh sb="144" eb="146">
      <t>キボ</t>
    </rPh>
    <rPh sb="147" eb="149">
      <t>ヨクセイ</t>
    </rPh>
    <rPh sb="150" eb="152">
      <t>イジ</t>
    </rPh>
    <rPh sb="152" eb="154">
      <t>カンリ</t>
    </rPh>
    <rPh sb="154" eb="155">
      <t>オヨ</t>
    </rPh>
    <rPh sb="156" eb="158">
      <t>セイビ</t>
    </rPh>
    <rPh sb="158" eb="159">
      <t>ズミ</t>
    </rPh>
    <rPh sb="159" eb="161">
      <t>クイキ</t>
    </rPh>
    <rPh sb="162" eb="163">
      <t>タイ</t>
    </rPh>
    <rPh sb="166" eb="168">
      <t>カニュウ</t>
    </rPh>
    <rPh sb="168" eb="170">
      <t>ソクシン</t>
    </rPh>
    <rPh sb="170" eb="172">
      <t>キョウカ</t>
    </rPh>
    <rPh sb="173" eb="174">
      <t>オコナ</t>
    </rPh>
    <rPh sb="180" eb="183">
      <t>スイセンカ</t>
    </rPh>
    <rPh sb="183" eb="184">
      <t>リツ</t>
    </rPh>
    <rPh sb="185" eb="187">
      <t>シセツ</t>
    </rPh>
    <rPh sb="187" eb="190">
      <t>カドウリツ</t>
    </rPh>
    <rPh sb="191" eb="193">
      <t>コウジョウ</t>
    </rPh>
    <rPh sb="194" eb="195">
      <t>ツト</t>
    </rPh>
    <phoneticPr fontId="4"/>
  </si>
  <si>
    <t>経営比較分析表によると、外ヶ浜町特定環境保全公共下水道事業の指標は全国平均及び類似団体平均値と比べると大きく下回っており、企業債残高対事業規模比率は大きく上回っている。
要因として、経営規模を大きく上回る企業債残高を有し、その元利償還額が多額であることと、事業開始10年を経ているが、それに比した水洗化率が得られていない事が考えられる。
企業債現在高に対しては実施予定としている管渠の新設及び施設設備の更新に対して、投資規模及び新発企業債の抑制に努め企業債現在高の圧縮を目指す。
水洗化の向上に対しては、整備済区域に対しての更なる加入促進を進めることとする。</t>
    <rPh sb="0" eb="2">
      <t>ケイエイ</t>
    </rPh>
    <rPh sb="2" eb="4">
      <t>ヒカク</t>
    </rPh>
    <rPh sb="4" eb="7">
      <t>ブンセキヒョウ</t>
    </rPh>
    <rPh sb="12" eb="16">
      <t>ソトガハママチ</t>
    </rPh>
    <rPh sb="16" eb="18">
      <t>トクテイ</t>
    </rPh>
    <rPh sb="18" eb="20">
      <t>カンキョウ</t>
    </rPh>
    <rPh sb="20" eb="22">
      <t>ホゼン</t>
    </rPh>
    <rPh sb="22" eb="24">
      <t>コウキョウ</t>
    </rPh>
    <rPh sb="24" eb="27">
      <t>ゲスイドウ</t>
    </rPh>
    <rPh sb="27" eb="29">
      <t>ジギョウ</t>
    </rPh>
    <rPh sb="30" eb="32">
      <t>シヒョウ</t>
    </rPh>
    <rPh sb="33" eb="35">
      <t>ゼンコク</t>
    </rPh>
    <rPh sb="35" eb="37">
      <t>ヘイキン</t>
    </rPh>
    <rPh sb="37" eb="38">
      <t>オヨ</t>
    </rPh>
    <rPh sb="39" eb="41">
      <t>ルイジ</t>
    </rPh>
    <rPh sb="41" eb="43">
      <t>ダンタイ</t>
    </rPh>
    <rPh sb="43" eb="46">
      <t>ヘイキンチ</t>
    </rPh>
    <rPh sb="47" eb="48">
      <t>クラ</t>
    </rPh>
    <rPh sb="51" eb="52">
      <t>オオ</t>
    </rPh>
    <rPh sb="54" eb="56">
      <t>シタマワ</t>
    </rPh>
    <rPh sb="61" eb="64">
      <t>キギョウサイ</t>
    </rPh>
    <rPh sb="64" eb="65">
      <t>ザン</t>
    </rPh>
    <rPh sb="65" eb="66">
      <t>タカ</t>
    </rPh>
    <rPh sb="66" eb="67">
      <t>タイ</t>
    </rPh>
    <rPh sb="67" eb="69">
      <t>ジギョウ</t>
    </rPh>
    <rPh sb="69" eb="71">
      <t>キボ</t>
    </rPh>
    <rPh sb="71" eb="73">
      <t>ヒリツ</t>
    </rPh>
    <rPh sb="74" eb="75">
      <t>オオ</t>
    </rPh>
    <rPh sb="77" eb="79">
      <t>ウワマワ</t>
    </rPh>
    <rPh sb="85" eb="87">
      <t>ヨウイン</t>
    </rPh>
    <rPh sb="91" eb="93">
      <t>ケイエイ</t>
    </rPh>
    <rPh sb="93" eb="95">
      <t>キボ</t>
    </rPh>
    <rPh sb="96" eb="97">
      <t>オオ</t>
    </rPh>
    <rPh sb="99" eb="101">
      <t>ウワマワ</t>
    </rPh>
    <rPh sb="102" eb="105">
      <t>キギョウサイ</t>
    </rPh>
    <rPh sb="105" eb="107">
      <t>ザンダカ</t>
    </rPh>
    <rPh sb="108" eb="109">
      <t>ユウ</t>
    </rPh>
    <rPh sb="113" eb="115">
      <t>ガンリ</t>
    </rPh>
    <rPh sb="115" eb="118">
      <t>ショウカンガク</t>
    </rPh>
    <rPh sb="119" eb="121">
      <t>タガク</t>
    </rPh>
    <rPh sb="128" eb="130">
      <t>ジギョウ</t>
    </rPh>
    <rPh sb="130" eb="132">
      <t>カイシ</t>
    </rPh>
    <rPh sb="134" eb="135">
      <t>ネン</t>
    </rPh>
    <rPh sb="136" eb="137">
      <t>ヘ</t>
    </rPh>
    <rPh sb="169" eb="172">
      <t>キギョウサイ</t>
    </rPh>
    <rPh sb="172" eb="175">
      <t>ゲンザイダカ</t>
    </rPh>
    <rPh sb="176" eb="177">
      <t>タイ</t>
    </rPh>
    <rPh sb="180" eb="182">
      <t>ジッシ</t>
    </rPh>
    <rPh sb="182" eb="184">
      <t>ヨテイ</t>
    </rPh>
    <rPh sb="189" eb="191">
      <t>カンキョ</t>
    </rPh>
    <rPh sb="192" eb="194">
      <t>シンセツ</t>
    </rPh>
    <rPh sb="194" eb="195">
      <t>オヨ</t>
    </rPh>
    <rPh sb="196" eb="198">
      <t>シセツ</t>
    </rPh>
    <rPh sb="198" eb="200">
      <t>セツビ</t>
    </rPh>
    <rPh sb="201" eb="203">
      <t>コウシン</t>
    </rPh>
    <rPh sb="204" eb="205">
      <t>タイ</t>
    </rPh>
    <rPh sb="262" eb="263">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</si>
</sst>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27904"/>
        <c:axId val="844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4427904"/>
        <c:axId val="84429824"/>
      </c:lineChart>
      <c:dateAx>
        <c:axId val="84427904"/>
        <c:scaling>
          <c:orientation val="minMax"/>
        </c:scaling>
        <c:delete val="1"/>
        <c:axPos val="b"/>
        <c:numFmt formatCode="ge" sourceLinked="1"/>
        <c:majorTickMark val="none"/>
        <c:minorTickMark val="none"/>
        <c:tickLblPos val="none"/>
        <c:crossAx val="84429824"/>
        <c:crosses val="autoZero"/>
        <c:auto val="1"/>
        <c:lblOffset val="100"/>
        <c:baseTimeUnit val="years"/>
      </c:dateAx>
      <c:valAx>
        <c:axId val="844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6.26</c:v>
                </c:pt>
                <c:pt idx="1">
                  <c:v>6.42</c:v>
                </c:pt>
                <c:pt idx="2">
                  <c:v>7.95</c:v>
                </c:pt>
                <c:pt idx="3">
                  <c:v>9</c:v>
                </c:pt>
                <c:pt idx="4">
                  <c:v>8.6300000000000008</c:v>
                </c:pt>
              </c:numCache>
            </c:numRef>
          </c:val>
        </c:ser>
        <c:dLbls>
          <c:showLegendKey val="0"/>
          <c:showVal val="0"/>
          <c:showCatName val="0"/>
          <c:showSerName val="0"/>
          <c:showPercent val="0"/>
          <c:showBubbleSize val="0"/>
        </c:dLbls>
        <c:gapWidth val="150"/>
        <c:axId val="85702144"/>
        <c:axId val="85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5702144"/>
        <c:axId val="85704064"/>
      </c:lineChart>
      <c:dateAx>
        <c:axId val="85702144"/>
        <c:scaling>
          <c:orientation val="minMax"/>
        </c:scaling>
        <c:delete val="1"/>
        <c:axPos val="b"/>
        <c:numFmt formatCode="ge" sourceLinked="1"/>
        <c:majorTickMark val="none"/>
        <c:minorTickMark val="none"/>
        <c:tickLblPos val="none"/>
        <c:crossAx val="85704064"/>
        <c:crosses val="autoZero"/>
        <c:auto val="1"/>
        <c:lblOffset val="100"/>
        <c:baseTimeUnit val="years"/>
      </c:dateAx>
      <c:valAx>
        <c:axId val="85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30.09</c:v>
                </c:pt>
                <c:pt idx="1">
                  <c:v>33.36</c:v>
                </c:pt>
                <c:pt idx="2">
                  <c:v>40.69</c:v>
                </c:pt>
                <c:pt idx="3">
                  <c:v>40.69</c:v>
                </c:pt>
                <c:pt idx="4">
                  <c:v>42.68</c:v>
                </c:pt>
              </c:numCache>
            </c:numRef>
          </c:val>
        </c:ser>
        <c:dLbls>
          <c:showLegendKey val="0"/>
          <c:showVal val="0"/>
          <c:showCatName val="0"/>
          <c:showSerName val="0"/>
          <c:showPercent val="0"/>
          <c:showBubbleSize val="0"/>
        </c:dLbls>
        <c:gapWidth val="150"/>
        <c:axId val="85820544"/>
        <c:axId val="858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5820544"/>
        <c:axId val="85822464"/>
      </c:lineChart>
      <c:dateAx>
        <c:axId val="85820544"/>
        <c:scaling>
          <c:orientation val="minMax"/>
        </c:scaling>
        <c:delete val="1"/>
        <c:axPos val="b"/>
        <c:numFmt formatCode="ge" sourceLinked="1"/>
        <c:majorTickMark val="none"/>
        <c:minorTickMark val="none"/>
        <c:tickLblPos val="none"/>
        <c:crossAx val="85822464"/>
        <c:crosses val="autoZero"/>
        <c:auto val="1"/>
        <c:lblOffset val="100"/>
        <c:baseTimeUnit val="years"/>
      </c:dateAx>
      <c:valAx>
        <c:axId val="858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47.65</c:v>
                </c:pt>
                <c:pt idx="1">
                  <c:v>47.68</c:v>
                </c:pt>
                <c:pt idx="2">
                  <c:v>44.81</c:v>
                </c:pt>
                <c:pt idx="3">
                  <c:v>81.33</c:v>
                </c:pt>
                <c:pt idx="4">
                  <c:v>83.39</c:v>
                </c:pt>
              </c:numCache>
            </c:numRef>
          </c:val>
        </c:ser>
        <c:dLbls>
          <c:showLegendKey val="0"/>
          <c:showVal val="0"/>
          <c:showCatName val="0"/>
          <c:showSerName val="0"/>
          <c:showPercent val="0"/>
          <c:showBubbleSize val="0"/>
        </c:dLbls>
        <c:gapWidth val="150"/>
        <c:axId val="84472576"/>
        <c:axId val="84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72576"/>
        <c:axId val="84474496"/>
      </c:lineChart>
      <c:dateAx>
        <c:axId val="84472576"/>
        <c:scaling>
          <c:orientation val="minMax"/>
        </c:scaling>
        <c:delete val="1"/>
        <c:axPos val="b"/>
        <c:numFmt formatCode="ge" sourceLinked="1"/>
        <c:majorTickMark val="none"/>
        <c:minorTickMark val="none"/>
        <c:tickLblPos val="none"/>
        <c:crossAx val="84474496"/>
        <c:crosses val="autoZero"/>
        <c:auto val="1"/>
        <c:lblOffset val="100"/>
        <c:baseTimeUnit val="years"/>
      </c:dateAx>
      <c:valAx>
        <c:axId val="84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72608"/>
        <c:axId val="851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72608"/>
        <c:axId val="85174528"/>
      </c:lineChart>
      <c:dateAx>
        <c:axId val="85172608"/>
        <c:scaling>
          <c:orientation val="minMax"/>
        </c:scaling>
        <c:delete val="1"/>
        <c:axPos val="b"/>
        <c:numFmt formatCode="ge" sourceLinked="1"/>
        <c:majorTickMark val="none"/>
        <c:minorTickMark val="none"/>
        <c:tickLblPos val="none"/>
        <c:crossAx val="85174528"/>
        <c:crosses val="autoZero"/>
        <c:auto val="1"/>
        <c:lblOffset val="100"/>
        <c:baseTimeUnit val="years"/>
      </c:dateAx>
      <c:valAx>
        <c:axId val="85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25472"/>
        <c:axId val="85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25472"/>
        <c:axId val="85227392"/>
      </c:lineChart>
      <c:dateAx>
        <c:axId val="85225472"/>
        <c:scaling>
          <c:orientation val="minMax"/>
        </c:scaling>
        <c:delete val="1"/>
        <c:axPos val="b"/>
        <c:numFmt formatCode="ge" sourceLinked="1"/>
        <c:majorTickMark val="none"/>
        <c:minorTickMark val="none"/>
        <c:tickLblPos val="none"/>
        <c:crossAx val="85227392"/>
        <c:crosses val="autoZero"/>
        <c:auto val="1"/>
        <c:lblOffset val="100"/>
        <c:baseTimeUnit val="years"/>
      </c:dateAx>
      <c:valAx>
        <c:axId val="85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94112"/>
        <c:axId val="855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94112"/>
        <c:axId val="85596032"/>
      </c:lineChart>
      <c:dateAx>
        <c:axId val="85594112"/>
        <c:scaling>
          <c:orientation val="minMax"/>
        </c:scaling>
        <c:delete val="1"/>
        <c:axPos val="b"/>
        <c:numFmt formatCode="ge" sourceLinked="1"/>
        <c:majorTickMark val="none"/>
        <c:minorTickMark val="none"/>
        <c:tickLblPos val="none"/>
        <c:crossAx val="85596032"/>
        <c:crosses val="autoZero"/>
        <c:auto val="1"/>
        <c:lblOffset val="100"/>
        <c:baseTimeUnit val="years"/>
      </c:dateAx>
      <c:valAx>
        <c:axId val="85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13952"/>
        <c:axId val="856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13952"/>
        <c:axId val="85636608"/>
      </c:lineChart>
      <c:dateAx>
        <c:axId val="85613952"/>
        <c:scaling>
          <c:orientation val="minMax"/>
        </c:scaling>
        <c:delete val="1"/>
        <c:axPos val="b"/>
        <c:numFmt formatCode="ge" sourceLinked="1"/>
        <c:majorTickMark val="none"/>
        <c:minorTickMark val="none"/>
        <c:tickLblPos val="none"/>
        <c:crossAx val="85636608"/>
        <c:crosses val="autoZero"/>
        <c:auto val="1"/>
        <c:lblOffset val="100"/>
        <c:baseTimeUnit val="years"/>
      </c:dateAx>
      <c:valAx>
        <c:axId val="856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15395.73</c:v>
                </c:pt>
                <c:pt idx="1">
                  <c:v>14301.02</c:v>
                </c:pt>
                <c:pt idx="2">
                  <c:v>14248.8</c:v>
                </c:pt>
                <c:pt idx="3" formatCode="#,##0.00;&quot;△&quot;#,##0.00">
                  <c:v>0</c:v>
                </c:pt>
                <c:pt idx="4" formatCode="#,##0.00;&quot;△&quot;#,##0.00">
                  <c:v>0</c:v>
                </c:pt>
              </c:numCache>
            </c:numRef>
          </c:val>
        </c:ser>
        <c:dLbls>
          <c:showLegendKey val="0"/>
          <c:showVal val="0"/>
          <c:showCatName val="0"/>
          <c:showSerName val="0"/>
          <c:showPercent val="0"/>
          <c:showBubbleSize val="0"/>
        </c:dLbls>
        <c:gapWidth val="150"/>
        <c:axId val="85650432"/>
        <c:axId val="85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5650432"/>
        <c:axId val="85935232"/>
      </c:lineChart>
      <c:dateAx>
        <c:axId val="85650432"/>
        <c:scaling>
          <c:orientation val="minMax"/>
        </c:scaling>
        <c:delete val="1"/>
        <c:axPos val="b"/>
        <c:numFmt formatCode="ge" sourceLinked="1"/>
        <c:majorTickMark val="none"/>
        <c:minorTickMark val="none"/>
        <c:tickLblPos val="none"/>
        <c:crossAx val="85935232"/>
        <c:crosses val="autoZero"/>
        <c:auto val="1"/>
        <c:lblOffset val="100"/>
        <c:baseTimeUnit val="years"/>
      </c:dateAx>
      <c:valAx>
        <c:axId val="85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6.19</c:v>
                </c:pt>
                <c:pt idx="1">
                  <c:v>8.2899999999999991</c:v>
                </c:pt>
                <c:pt idx="2">
                  <c:v>8.35</c:v>
                </c:pt>
                <c:pt idx="3">
                  <c:v>25.17</c:v>
                </c:pt>
                <c:pt idx="4">
                  <c:v>46.49</c:v>
                </c:pt>
              </c:numCache>
            </c:numRef>
          </c:val>
        </c:ser>
        <c:dLbls>
          <c:showLegendKey val="0"/>
          <c:showVal val="0"/>
          <c:showCatName val="0"/>
          <c:showSerName val="0"/>
          <c:showPercent val="0"/>
          <c:showBubbleSize val="0"/>
        </c:dLbls>
        <c:gapWidth val="150"/>
        <c:axId val="85965440"/>
        <c:axId val="85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5965440"/>
        <c:axId val="85971712"/>
      </c:lineChart>
      <c:dateAx>
        <c:axId val="85965440"/>
        <c:scaling>
          <c:orientation val="minMax"/>
        </c:scaling>
        <c:delete val="1"/>
        <c:axPos val="b"/>
        <c:numFmt formatCode="ge" sourceLinked="1"/>
        <c:majorTickMark val="none"/>
        <c:minorTickMark val="none"/>
        <c:tickLblPos val="none"/>
        <c:crossAx val="85971712"/>
        <c:crosses val="autoZero"/>
        <c:auto val="1"/>
        <c:lblOffset val="100"/>
        <c:baseTimeUnit val="years"/>
      </c:dateAx>
      <c:valAx>
        <c:axId val="85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3527.24</c:v>
                </c:pt>
                <c:pt idx="1">
                  <c:v>2575.5</c:v>
                </c:pt>
                <c:pt idx="2">
                  <c:v>2163.3200000000002</c:v>
                </c:pt>
                <c:pt idx="3">
                  <c:v>626.04</c:v>
                </c:pt>
                <c:pt idx="4">
                  <c:v>355.63</c:v>
                </c:pt>
              </c:numCache>
            </c:numRef>
          </c:val>
        </c:ser>
        <c:dLbls>
          <c:showLegendKey val="0"/>
          <c:showVal val="0"/>
          <c:showCatName val="0"/>
          <c:showSerName val="0"/>
          <c:showPercent val="0"/>
          <c:showBubbleSize val="0"/>
        </c:dLbls>
        <c:gapWidth val="150"/>
        <c:axId val="85677952"/>
        <c:axId val="85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5677952"/>
        <c:axId val="85692416"/>
      </c:lineChart>
      <c:dateAx>
        <c:axId val="85677952"/>
        <c:scaling>
          <c:orientation val="minMax"/>
        </c:scaling>
        <c:delete val="1"/>
        <c:axPos val="b"/>
        <c:numFmt formatCode="ge" sourceLinked="1"/>
        <c:majorTickMark val="none"/>
        <c:minorTickMark val="none"/>
        <c:tickLblPos val="none"/>
        <c:crossAx val="85692416"/>
        <c:crosses val="autoZero"/>
        <c:auto val="1"/>
        <c:lblOffset val="100"/>
        <c:baseTimeUnit val="years"/>
      </c:dateAx>
      <c:valAx>
        <c:axId val="85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5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外ヶ浜町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6847</v>
      </c>
      <c r="AM8" s="47"/>
      <c r="AN8" s="47"/>
      <c r="AO8" s="47"/>
      <c r="AP8" s="47"/>
      <c r="AQ8" s="47"/>
      <c r="AR8" s="47"/>
      <c r="AS8" s="47"/>
      <c r="AT8" s="43">
        <f>データ!S6</f>
        <v>230.29</v>
      </c>
      <c r="AU8" s="43"/>
      <c r="AV8" s="43"/>
      <c r="AW8" s="43"/>
      <c r="AX8" s="43"/>
      <c r="AY8" s="43"/>
      <c r="AZ8" s="43"/>
      <c r="BA8" s="43"/>
      <c r="BB8" s="43">
        <f>データ!T6</f>
        <v>29.73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19.41</v>
      </c>
      <c r="Q10" s="43"/>
      <c r="R10" s="43"/>
      <c r="S10" s="43"/>
      <c r="T10" s="43"/>
      <c r="U10" s="43"/>
      <c r="V10" s="43"/>
      <c r="W10" s="43">
        <f>データ!P6</f>
        <v>90</v>
      </c>
      <c r="X10" s="43"/>
      <c r="Y10" s="43"/>
      <c r="Z10" s="43"/>
      <c r="AA10" s="43"/>
      <c r="AB10" s="43"/>
      <c r="AC10" s="43"/>
      <c r="AD10" s="47">
        <f>データ!Q6</f>
        <v>2730</v>
      </c>
      <c r="AE10" s="47"/>
      <c r="AF10" s="47"/>
      <c r="AG10" s="47"/>
      <c r="AH10" s="47"/>
      <c r="AI10" s="47"/>
      <c r="AJ10" s="47"/>
      <c r="AK10" s="2"/>
      <c r="AL10" s="47">
        <f>データ!U6</f>
        <v>1319</v>
      </c>
      <c r="AM10" s="47"/>
      <c r="AN10" s="47"/>
      <c r="AO10" s="47"/>
      <c r="AP10" s="47"/>
      <c r="AQ10" s="47"/>
      <c r="AR10" s="47"/>
      <c r="AS10" s="47"/>
      <c r="AT10" s="43">
        <f>データ!V6</f>
        <v>0.82</v>
      </c>
      <c r="AU10" s="43"/>
      <c r="AV10" s="43"/>
      <c r="AW10" s="43"/>
      <c r="AX10" s="43"/>
      <c r="AY10" s="43"/>
      <c r="AZ10" s="43"/>
      <c r="BA10" s="43"/>
      <c r="BB10" s="43">
        <f>データ!W6</f>
        <v>1608.54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23078</v>
      </c>
      <c r="D6" s="31">
        <f t="shared" si="3"/>
        <v>47</v>
      </c>
      <c r="E6" s="31">
        <f t="shared" si="3"/>
        <v>17</v>
      </c>
      <c r="F6" s="31">
        <f t="shared" si="3"/>
        <v>4</v>
      </c>
      <c r="G6" s="31">
        <f t="shared" si="3"/>
        <v>0</v>
      </c>
      <c r="H6" s="31" t="str">
        <f t="shared" si="3"/>
        <v>青森県　外ヶ浜町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19.41</v>
      </c>
      <c r="P6" s="32">
        <f t="shared" si="3"/>
        <v>90</v>
      </c>
      <c r="Q6" s="32">
        <f t="shared" si="3"/>
        <v>2730</v>
      </c>
      <c r="R6" s="32">
        <f t="shared" si="3"/>
        <v>6847</v>
      </c>
      <c r="S6" s="32">
        <f t="shared" si="3"/>
        <v>230.29</v>
      </c>
      <c r="T6" s="32">
        <f t="shared" si="3"/>
        <v>29.73</v>
      </c>
      <c r="U6" s="32">
        <f t="shared" si="3"/>
        <v>1319</v>
      </c>
      <c r="V6" s="32">
        <f t="shared" si="3"/>
        <v>0.82</v>
      </c>
      <c r="W6" s="32">
        <f t="shared" si="3"/>
        <v>1608.54</v>
      </c>
      <c r="X6" s="33">
        <f>IF(X7="",NA(),X7)</f>
        <v>47.65</v>
      </c>
      <c r="Y6" s="33">
        <f t="shared" ref="Y6:AG6" si="4">IF(Y7="",NA(),Y7)</f>
        <v>47.68</v>
      </c>
      <c r="Z6" s="33">
        <f t="shared" si="4"/>
        <v>44.81</v>
      </c>
      <c r="AA6" s="33">
        <f t="shared" si="4"/>
        <v>81.33</v>
      </c>
      <c r="AB6" s="33">
        <f t="shared" si="4"/>
        <v>83.39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15395.73</v>
      </c>
      <c r="BF6" s="33">
        <f t="shared" ref="BF6:BN6" si="7">IF(BF7="",NA(),BF7)</f>
        <v>14301.02</v>
      </c>
      <c r="BG6" s="33">
        <f t="shared" si="7"/>
        <v>14248.8</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6.19</v>
      </c>
      <c r="BQ6" s="33">
        <f t="shared" ref="BQ6:BY6" si="8">IF(BQ7="",NA(),BQ7)</f>
        <v>8.2899999999999991</v>
      </c>
      <c r="BR6" s="33">
        <f t="shared" si="8"/>
        <v>8.35</v>
      </c>
      <c r="BS6" s="33">
        <f t="shared" si="8"/>
        <v>25.17</v>
      </c>
      <c r="BT6" s="33">
        <f t="shared" si="8"/>
        <v>46.49</v>
      </c>
      <c r="BU6" s="33">
        <f t="shared" si="8"/>
        <v>55.15</v>
      </c>
      <c r="BV6" s="33">
        <f t="shared" si="8"/>
        <v>52.89</v>
      </c>
      <c r="BW6" s="33">
        <f t="shared" si="8"/>
        <v>51.73</v>
      </c>
      <c r="BX6" s="33">
        <f t="shared" si="8"/>
        <v>53.01</v>
      </c>
      <c r="BY6" s="33">
        <f t="shared" si="8"/>
        <v>50.54</v>
      </c>
      <c r="BZ6" s="32" t="str">
        <f>IF(BZ7="","",IF(BZ7="-","【-】","【"&amp;SUBSTITUTE(TEXT(BZ7,"#,##0.00"),"-","△")&amp;"】"))</f>
        <v>【63.50】</v>
      </c>
      <c r="CA6" s="33">
        <f>IF(CA7="",NA(),CA7)</f>
        <v>3527.24</v>
      </c>
      <c r="CB6" s="33">
        <f t="shared" ref="CB6:CJ6" si="9">IF(CB7="",NA(),CB7)</f>
        <v>2575.5</v>
      </c>
      <c r="CC6" s="33">
        <f t="shared" si="9"/>
        <v>2163.3200000000002</v>
      </c>
      <c r="CD6" s="33">
        <f t="shared" si="9"/>
        <v>626.04</v>
      </c>
      <c r="CE6" s="33">
        <f t="shared" si="9"/>
        <v>355.63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6.26</v>
      </c>
      <c r="CM6" s="33">
        <f t="shared" ref="CM6:CU6" si="10">IF(CM7="",NA(),CM7)</f>
        <v>6.42</v>
      </c>
      <c r="CN6" s="33">
        <f t="shared" si="10"/>
        <v>7.95</v>
      </c>
      <c r="CO6" s="33">
        <f t="shared" si="10"/>
        <v>9</v>
      </c>
      <c r="CP6" s="33">
        <f t="shared" si="10"/>
        <v>8.6300000000000008</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30.09</v>
      </c>
      <c r="CX6" s="33">
        <f t="shared" ref="CX6:DF6" si="11">IF(CX7="",NA(),CX7)</f>
        <v>33.36</v>
      </c>
      <c r="CY6" s="33">
        <f t="shared" si="11"/>
        <v>40.69</v>
      </c>
      <c r="CZ6" s="33">
        <f t="shared" si="11"/>
        <v>40.69</v>
      </c>
      <c r="DA6" s="33">
        <f t="shared" si="11"/>
        <v>42.68</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23078</v>
      </c>
      <c r="D7" s="35">
        <v>47</v>
      </c>
      <c r="E7" s="35">
        <v>17</v>
      </c>
      <c r="F7" s="35">
        <v>4</v>
      </c>
      <c r="G7" s="35">
        <v>0</v>
      </c>
      <c r="H7" s="35" t="s">
        <v>95</v>
      </c>
      <c r="I7" s="35" t="s">
        <v>96</v>
      </c>
      <c r="J7" s="35" t="s">
        <v>97</v>
      </c>
      <c r="K7" s="35" t="s">
        <v>98</v>
      </c>
      <c r="L7" s="35" t="s">
        <v>99</v>
      </c>
      <c r="M7" s="36" t="s">
        <v>100</v>
      </c>
      <c r="N7" s="36" t="s">
        <v>101</v>
      </c>
      <c r="O7" s="36">
        <v>19.41</v>
      </c>
      <c r="P7" s="36">
        <v>90</v>
      </c>
      <c r="Q7" s="36">
        <v>2730</v>
      </c>
      <c r="R7" s="36">
        <v>6847</v>
      </c>
      <c r="S7" s="36">
        <v>230.29</v>
      </c>
      <c r="T7" s="36">
        <v>29.73</v>
      </c>
      <c r="U7" s="36">
        <v>1319</v>
      </c>
      <c r="V7" s="36">
        <v>0.82</v>
      </c>
      <c r="W7" s="36">
        <v>1608.54</v>
      </c>
      <c r="X7" s="36">
        <v>47.65</v>
      </c>
      <c r="Y7" s="36">
        <v>47.68</v>
      </c>
      <c r="Z7" s="36">
        <v>44.81</v>
      </c>
      <c r="AA7" s="36">
        <v>81.33</v>
      </c>
      <c r="AB7" s="36">
        <v>83.39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15395.73</v>
      </c>
      <c r="BF7" s="36">
        <v>14301.02</v>
      </c>
      <c r="BG7" s="36">
        <v>14248.8</v>
      </c>
      <c r="BH7" s="36">
        <v>0</v>
      </c>
      <c r="BI7" s="36">
        <v>0</v>
      </c>
      <c r="BJ7" s="36">
        <v>1868.17</v>
      </c>
      <c r="BK7" s="36">
        <v>1835.56</v>
      </c>
      <c r="BL7" s="36">
        <v>1716.82</v>
      </c>
      <c r="BM7" s="36">
        <v>1554.05</v>
      </c>
      <c r="BN7" s="36">
        <v>1671.86</v>
      </c>
      <c r="BO7" s="36">
        <v>1479.31</v>
      </c>
      <c r="BP7" s="36">
        <v>6.19</v>
      </c>
      <c r="BQ7" s="36">
        <v>8.2899999999999991</v>
      </c>
      <c r="BR7" s="36">
        <v>8.35</v>
      </c>
      <c r="BS7" s="36">
        <v>25.17</v>
      </c>
      <c r="BT7" s="36">
        <v>46.49</v>
      </c>
      <c r="BU7" s="36">
        <v>55.15</v>
      </c>
      <c r="BV7" s="36">
        <v>52.89</v>
      </c>
      <c r="BW7" s="36">
        <v>51.73</v>
      </c>
      <c r="BX7" s="36">
        <v>53.01</v>
      </c>
      <c r="BY7" s="36">
        <v>50.54</v>
      </c>
      <c r="BZ7" s="36">
        <v>63.5</v>
      </c>
      <c r="CA7" s="36">
        <v>3527.24</v>
      </c>
      <c r="CB7" s="36">
        <v>2575.5</v>
      </c>
      <c r="CC7" s="36">
        <v>2163.3200000000002</v>
      </c>
      <c r="CD7" s="36">
        <v>626.04</v>
      </c>
      <c r="CE7" s="36">
        <v>355.63</v>
      </c>
      <c r="CF7" s="36">
        <v>283.05</v>
      </c>
      <c r="CG7" s="36">
        <v>300.52</v>
      </c>
      <c r="CH7" s="36">
        <v>310.47000000000003</v>
      </c>
      <c r="CI7" s="36">
        <v>299.39</v>
      </c>
      <c r="CJ7" s="36">
        <v>320.36</v>
      </c>
      <c r="CK7" s="36">
        <v>253.12</v>
      </c>
      <c r="CL7" s="36">
        <v>6.26</v>
      </c>
      <c r="CM7" s="36">
        <v>6.42</v>
      </c>
      <c r="CN7" s="36">
        <v>7.95</v>
      </c>
      <c r="CO7" s="36">
        <v>9</v>
      </c>
      <c r="CP7" s="36">
        <v>8.6300000000000008</v>
      </c>
      <c r="CQ7" s="36">
        <v>36.18</v>
      </c>
      <c r="CR7" s="36">
        <v>36.799999999999997</v>
      </c>
      <c r="CS7" s="36">
        <v>36.67</v>
      </c>
      <c r="CT7" s="36">
        <v>36.200000000000003</v>
      </c>
      <c r="CU7" s="36">
        <v>34.74</v>
      </c>
      <c r="CV7" s="36">
        <v>41.06</v>
      </c>
      <c r="CW7" s="36">
        <v>30.09</v>
      </c>
      <c r="CX7" s="36">
        <v>33.36</v>
      </c>
      <c r="CY7" s="36">
        <v>40.69</v>
      </c>
      <c r="CZ7" s="36">
        <v>40.69</v>
      </c>
      <c r="DA7" s="36">
        <v>42.68</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2016-02-19T05:46:14Z</cp:lastPrinted>
  <dcterms:created xsi:type="dcterms:W3CDTF">2016-02-03T09:00:36Z</dcterms:created>
  <dcterms:modified xsi:type="dcterms:W3CDTF">2016-02-19T08:00:05Z</dcterms:modified>
  <cp:category/>
</cp:coreProperties>
</file>