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8675"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<sst xmlns="http://schemas.openxmlformats.org/spreadsheetml/2006/main" count="247" uniqueCount="111">
  <si>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</si>
  <si>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</si>
  <si>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</si>
  <si>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</si>
  <si>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</si>
  <si>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</si>
  <si>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</si>
  <si>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</si>
  <si>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</si>
  <si>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</si>
  <si>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</si>
  <si>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</si>
  <si>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</si>
  <si>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</si>
  <si>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</si>
  <si>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</si>
  <si>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</si>
  <si>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</si>
  <si>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</si>
  <si>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</si>
  <si>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</si>
  <si>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</si>
  <si>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</si>
  <si>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</si>
  <si>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</si>
  <si>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</si>
  <si>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</si>
  <si>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</si>
  <si>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</si>
  <si>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</si>
  <si>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</si>
  <si>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</si>
  <si>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</si>
  <si>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</si>
  <si>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</si>
  <si>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</si>
  <si>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</si>
  <si>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</si>
  <si>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</si>
  <si>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</si>
  <si>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</si>
  <si>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</si>
  <si>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</si>
  <si>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</si>
  <si>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</si>
  <si>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</si>
  <si>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</si>
  <si>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</si>
  <si>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</si>
  <si>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</si>
  <si>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</si>
  <si>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</si>
  <si>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</si>
  <si>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</si>
  <si>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</si>
  <si>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</si>
  <si>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</si>
  <si>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</si>
  <si>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</si>
  <si>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</si>
  <si>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</si>
  <si>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</si>
  <si>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</si>
  <si>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</si>
  <si>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</si>
  <si>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</si>
  <si>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</si>
  <si>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</si>
  <si>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</si>
  <si>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</si>
  <si>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</si>
  <si>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</si>
  <si>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</si>
  <si>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</si>
  <si>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</si>
  <si>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</si>
  <si>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</si>
  <si>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</si>
  <si>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</si>
  <si>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</si>
  <si>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</si>
  <si>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</si>
  <si>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</si>
  <si>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</si>
  <si>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</si>
  <si>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</si>
  <si>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</si>
  <si>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</si>
  <si>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</si>
  <si>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</si>
  <si>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</si>
  <si>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</si>
  <si>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</si>
  <si>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</si>
  <si>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</si>
  <si>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</si>
  <si>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外ヶ浜町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</si>
  <si>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</si>
  <si>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</si>
  <si>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</si>
  <si>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</si>
  <si>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</si>
  <si>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</si>
  <si>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</si>
  <si>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</si>
  <si>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</si>
  <si>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</si>
  <si>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</si>
  <si>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を布設して10年未満及び施設の建設から3年であるため、災害や事故等での緊急性がある場合以外では、管渠においては標準対応年数まで更新は行わない。施設に関しては、施設使用開始10年後を目処に長寿命化計画等の策定を目処に計画を立てる。</t>
    <rPh sb="0" eb="2">
      <t>カンキョ</t>
    </rPh>
    <rPh sb="3" eb="5">
      <t>フセツ</t>
    </rPh>
    <rPh sb="9" eb="10">
      <t>ネン</t>
    </rPh>
    <rPh sb="10" eb="12">
      <t>ミマン</t>
    </rPh>
    <rPh sb="12" eb="13">
      <t>オヨ</t>
    </rPh>
    <rPh sb="14" eb="16">
      <t>シセツ</t>
    </rPh>
    <rPh sb="17" eb="19">
      <t>ケンセツ</t>
    </rPh>
    <rPh sb="22" eb="23">
      <t>ネン</t>
    </rPh>
    <rPh sb="29" eb="31">
      <t>サイガイ</t>
    </rPh>
    <rPh sb="32" eb="34">
      <t>ジコ</t>
    </rPh>
    <rPh sb="34" eb="35">
      <t>トウ</t>
    </rPh>
    <rPh sb="37" eb="39">
      <t>キンキュウ</t>
    </rPh>
    <rPh sb="39" eb="40">
      <t>セイ</t>
    </rPh>
    <rPh sb="43" eb="45">
      <t>バアイ</t>
    </rPh>
    <rPh sb="45" eb="47">
      <t>イガイ</t>
    </rPh>
    <rPh sb="50" eb="52">
      <t>カンキョ</t>
    </rPh>
    <rPh sb="57" eb="59">
      <t>ヒョウジュン</t>
    </rPh>
    <rPh sb="59" eb="61">
      <t>タイオウ</t>
    </rPh>
    <rPh sb="61" eb="63">
      <t>ネンスウ</t>
    </rPh>
    <rPh sb="65" eb="67">
      <t>コウシン</t>
    </rPh>
    <rPh sb="68" eb="69">
      <t>オコナ</t>
    </rPh>
    <rPh sb="73" eb="75">
      <t>シセツ</t>
    </rPh>
    <rPh sb="76" eb="77">
      <t>カン</t>
    </rPh>
    <rPh sb="81" eb="83">
      <t>シセツ</t>
    </rPh>
    <rPh sb="83" eb="85">
      <t>シヨウ</t>
    </rPh>
    <rPh sb="85" eb="87">
      <t>カイシ</t>
    </rPh>
    <rPh sb="89" eb="90">
      <t>ネン</t>
    </rPh>
    <rPh sb="90" eb="91">
      <t>ゴ</t>
    </rPh>
    <rPh sb="92" eb="94">
      <t>メド</t>
    </rPh>
    <rPh sb="95" eb="99">
      <t>チョウジュミョウカ</t>
    </rPh>
    <rPh sb="99" eb="101">
      <t>ケイカク</t>
    </rPh>
    <rPh sb="101" eb="102">
      <t>トウ</t>
    </rPh>
    <rPh sb="103" eb="105">
      <t>サクテイ</t>
    </rPh>
    <rPh sb="106" eb="108">
      <t>メド</t>
    </rPh>
    <rPh sb="109" eb="111">
      <t>ケイカク</t>
    </rPh>
    <rPh sb="112" eb="113">
      <t>タ</t>
    </rPh>
    <phoneticPr fontId="4"/>
  </si>
  <si>
    <t>将来の老朽化対策に備えた長寿命化等の計画の策定を行うと共に、水洗化率を向上させるための促進を行う必要がある。また、新たに管渠を整備することによるって費用対効果が見込まれるか等の検討を行い、その結果如何によっては計画の見直しも行う。</t>
    <rPh sb="0" eb="2">
      <t>ショウライ</t>
    </rPh>
    <rPh sb="3" eb="5">
      <t>ロウキュウ</t>
    </rPh>
    <rPh sb="5" eb="6">
      <t>カ</t>
    </rPh>
    <rPh sb="6" eb="8">
      <t>タイサク</t>
    </rPh>
    <rPh sb="9" eb="10">
      <t>ソナ</t>
    </rPh>
    <rPh sb="12" eb="15">
      <t>チョウジュミョウ</t>
    </rPh>
    <rPh sb="15" eb="16">
      <t>カ</t>
    </rPh>
    <rPh sb="16" eb="17">
      <t>トウ</t>
    </rPh>
    <rPh sb="18" eb="20">
      <t>ケイカク</t>
    </rPh>
    <rPh sb="21" eb="23">
      <t>サクテイ</t>
    </rPh>
    <rPh sb="24" eb="25">
      <t>オコナ</t>
    </rPh>
    <rPh sb="27" eb="28">
      <t>トモ</t>
    </rPh>
    <rPh sb="30" eb="33">
      <t>スイセンカ</t>
    </rPh>
    <rPh sb="33" eb="34">
      <t>リツ</t>
    </rPh>
    <rPh sb="35" eb="37">
      <t>コウジョウ</t>
    </rPh>
    <rPh sb="43" eb="45">
      <t>ソクシン</t>
    </rPh>
    <rPh sb="46" eb="47">
      <t>オコナ</t>
    </rPh>
    <rPh sb="48" eb="50">
      <t>ヒツヨウ</t>
    </rPh>
    <rPh sb="57" eb="58">
      <t>アラ</t>
    </rPh>
    <rPh sb="60" eb="62">
      <t>カンキョ</t>
    </rPh>
    <rPh sb="63" eb="65">
      <t>セイビ</t>
    </rPh>
    <rPh sb="74" eb="76">
      <t>ヒヨウ</t>
    </rPh>
    <rPh sb="76" eb="79">
      <t>タイコウカ</t>
    </rPh>
    <rPh sb="80" eb="82">
      <t>ミコ</t>
    </rPh>
    <rPh sb="86" eb="87">
      <t>トウ</t>
    </rPh>
    <rPh sb="88" eb="90">
      <t>ケントウ</t>
    </rPh>
    <rPh sb="91" eb="92">
      <t>オコナ</t>
    </rPh>
    <rPh sb="96" eb="98">
      <t>ケッカ</t>
    </rPh>
    <rPh sb="98" eb="100">
      <t>イカン</t>
    </rPh>
    <rPh sb="105" eb="107">
      <t>ケイカク</t>
    </rPh>
    <rPh sb="108" eb="110">
      <t>ミナオ</t>
    </rPh>
    <rPh sb="112" eb="113">
      <t>オコナ</t>
    </rPh>
    <phoneticPr fontId="4"/>
  </si>
  <si>
    <t>収益的収支比率及び経費回収率が100%を下回っており、不足分を他の会計によって補っている。
供用開始して3年目であるため、接続率が低い面も見られるが、水洗化率の伸びも緩やかであることから、加入促進を行い水洗化率の向上に努め必要がある。</t>
    <rPh sb="0" eb="3">
      <t>シュウエキテキ</t>
    </rPh>
    <rPh sb="3" eb="5">
      <t>シュウシ</t>
    </rPh>
    <rPh sb="5" eb="7">
      <t>ヒリツ</t>
    </rPh>
    <rPh sb="7" eb="8">
      <t>オヨ</t>
    </rPh>
    <rPh sb="9" eb="11">
      <t>ケイヒ</t>
    </rPh>
    <rPh sb="11" eb="14">
      <t>カイシュウリツ</t>
    </rPh>
    <rPh sb="20" eb="22">
      <t>シタマワ</t>
    </rPh>
    <rPh sb="27" eb="30">
      <t>フソクブン</t>
    </rPh>
    <rPh sb="31" eb="32">
      <t>タ</t>
    </rPh>
    <rPh sb="33" eb="35">
      <t>カイケイ</t>
    </rPh>
    <rPh sb="39" eb="40">
      <t>オギナ</t>
    </rPh>
    <rPh sb="46" eb="48">
      <t>キョウヨウ</t>
    </rPh>
    <rPh sb="48" eb="50">
      <t>カイシ</t>
    </rPh>
    <rPh sb="53" eb="55">
      <t>ネンメ</t>
    </rPh>
    <rPh sb="61" eb="63">
      <t>セツゾク</t>
    </rPh>
    <rPh sb="63" eb="64">
      <t>リツ</t>
    </rPh>
    <rPh sb="65" eb="66">
      <t>ヒク</t>
    </rPh>
    <rPh sb="67" eb="68">
      <t>メン</t>
    </rPh>
    <rPh sb="69" eb="70">
      <t>ミ</t>
    </rPh>
    <rPh sb="75" eb="78">
      <t>スイセンカ</t>
    </rPh>
    <rPh sb="78" eb="79">
      <t>リツ</t>
    </rPh>
    <rPh sb="80" eb="81">
      <t>ノ</t>
    </rPh>
    <rPh sb="83" eb="84">
      <t>ユル</t>
    </rPh>
    <rPh sb="94" eb="96">
      <t>カニュウ</t>
    </rPh>
    <rPh sb="96" eb="98">
      <t>ソクシン</t>
    </rPh>
    <rPh sb="99" eb="100">
      <t>オコナ</t>
    </rPh>
    <rPh sb="101" eb="104">
      <t>スイセンカ</t>
    </rPh>
    <rPh sb="104" eb="105">
      <t>リツ</t>
    </rPh>
    <rPh sb="106" eb="108">
      <t>コウジョウ</t>
    </rPh>
    <rPh sb="109" eb="110">
      <t>ツト</t>
    </rPh>
    <rPh sb="111" eb="1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</si>
</sst>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2292736"/>
        <c:axId val="822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0.14000000000000001</c:v>
                </c:pt>
                <c:pt idx="3" formatCode="#,##0.00;&quot;△&quot;#,##0.00">
                  <c:v>0</c:v>
                </c:pt>
                <c:pt idx="4">
                  <c:v>0.17</c:v>
                </c:pt>
              </c:numCache>
            </c:numRef>
          </c:val>
          <c:smooth val="0"/>
        </c:ser>
        <c:dLbls>
          <c:showLegendKey val="0"/>
          <c:showVal val="0"/>
          <c:showCatName val="0"/>
          <c:showSerName val="0"/>
          <c:showPercent val="0"/>
          <c:showBubbleSize val="0"/>
        </c:dLbls>
        <c:marker val="1"/>
        <c:smooth val="0"/>
        <c:axId val="82292736"/>
        <c:axId val="82294656"/>
      </c:lineChart>
      <c:dateAx>
        <c:axId val="82292736"/>
        <c:scaling>
          <c:orientation val="minMax"/>
        </c:scaling>
        <c:delete val="1"/>
        <c:axPos val="b"/>
        <c:numFmt formatCode="ge" sourceLinked="1"/>
        <c:majorTickMark val="none"/>
        <c:minorTickMark val="none"/>
        <c:tickLblPos val="none"/>
        <c:crossAx val="82294656"/>
        <c:crosses val="autoZero"/>
        <c:auto val="1"/>
        <c:lblOffset val="100"/>
        <c:baseTimeUnit val="years"/>
      </c:dateAx>
      <c:valAx>
        <c:axId val="822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28.2</c:v>
                </c:pt>
                <c:pt idx="3">
                  <c:v>28.4</c:v>
                </c:pt>
                <c:pt idx="4">
                  <c:v>41.8</c:v>
                </c:pt>
              </c:numCache>
            </c:numRef>
          </c:val>
        </c:ser>
        <c:dLbls>
          <c:showLegendKey val="0"/>
          <c:showVal val="0"/>
          <c:showCatName val="0"/>
          <c:showSerName val="0"/>
          <c:showPercent val="0"/>
          <c:showBubbleSize val="0"/>
        </c:dLbls>
        <c:gapWidth val="150"/>
        <c:axId val="83227008"/>
        <c:axId val="8322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41.95</c:v>
                </c:pt>
                <c:pt idx="3">
                  <c:v>40.71</c:v>
                </c:pt>
                <c:pt idx="4">
                  <c:v>43.53</c:v>
                </c:pt>
              </c:numCache>
            </c:numRef>
          </c:val>
          <c:smooth val="0"/>
        </c:ser>
        <c:dLbls>
          <c:showLegendKey val="0"/>
          <c:showVal val="0"/>
          <c:showCatName val="0"/>
          <c:showSerName val="0"/>
          <c:showPercent val="0"/>
          <c:showBubbleSize val="0"/>
        </c:dLbls>
        <c:marker val="1"/>
        <c:smooth val="0"/>
        <c:axId val="83227008"/>
        <c:axId val="83228928"/>
      </c:lineChart>
      <c:dateAx>
        <c:axId val="83227008"/>
        <c:scaling>
          <c:orientation val="minMax"/>
        </c:scaling>
        <c:delete val="1"/>
        <c:axPos val="b"/>
        <c:numFmt formatCode="ge" sourceLinked="1"/>
        <c:majorTickMark val="none"/>
        <c:minorTickMark val="none"/>
        <c:tickLblPos val="none"/>
        <c:crossAx val="83228928"/>
        <c:crosses val="autoZero"/>
        <c:auto val="1"/>
        <c:lblOffset val="100"/>
        <c:baseTimeUnit val="years"/>
      </c:dateAx>
      <c:valAx>
        <c:axId val="832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46.22</c:v>
                </c:pt>
                <c:pt idx="3">
                  <c:v>50</c:v>
                </c:pt>
                <c:pt idx="4">
                  <c:v>55.56</c:v>
                </c:pt>
              </c:numCache>
            </c:numRef>
          </c:val>
        </c:ser>
        <c:dLbls>
          <c:showLegendKey val="0"/>
          <c:showVal val="0"/>
          <c:showCatName val="0"/>
          <c:showSerName val="0"/>
          <c:showPercent val="0"/>
          <c:showBubbleSize val="0"/>
        </c:dLbls>
        <c:gapWidth val="150"/>
        <c:axId val="84115456"/>
        <c:axId val="8411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64.459999999999994</c:v>
                </c:pt>
                <c:pt idx="3">
                  <c:v>63.45</c:v>
                </c:pt>
                <c:pt idx="4">
                  <c:v>64.14</c:v>
                </c:pt>
              </c:numCache>
            </c:numRef>
          </c:val>
          <c:smooth val="0"/>
        </c:ser>
        <c:dLbls>
          <c:showLegendKey val="0"/>
          <c:showVal val="0"/>
          <c:showCatName val="0"/>
          <c:showSerName val="0"/>
          <c:showPercent val="0"/>
          <c:showBubbleSize val="0"/>
        </c:dLbls>
        <c:marker val="1"/>
        <c:smooth val="0"/>
        <c:axId val="84115456"/>
        <c:axId val="84117376"/>
      </c:lineChart>
      <c:dateAx>
        <c:axId val="84115456"/>
        <c:scaling>
          <c:orientation val="minMax"/>
        </c:scaling>
        <c:delete val="1"/>
        <c:axPos val="b"/>
        <c:numFmt formatCode="ge" sourceLinked="1"/>
        <c:majorTickMark val="none"/>
        <c:minorTickMark val="none"/>
        <c:tickLblPos val="none"/>
        <c:crossAx val="84117376"/>
        <c:crosses val="autoZero"/>
        <c:auto val="1"/>
        <c:lblOffset val="100"/>
        <c:baseTimeUnit val="years"/>
      </c:dateAx>
      <c:valAx>
        <c:axId val="841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52.43</c:v>
                </c:pt>
                <c:pt idx="3">
                  <c:v>95.15</c:v>
                </c:pt>
                <c:pt idx="4">
                  <c:v>94.04</c:v>
                </c:pt>
              </c:numCache>
            </c:numRef>
          </c:val>
        </c:ser>
        <c:dLbls>
          <c:showLegendKey val="0"/>
          <c:showVal val="0"/>
          <c:showCatName val="0"/>
          <c:showSerName val="0"/>
          <c:showPercent val="0"/>
          <c:showBubbleSize val="0"/>
        </c:dLbls>
        <c:gapWidth val="150"/>
        <c:axId val="82185600"/>
        <c:axId val="822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185600"/>
        <c:axId val="82204160"/>
      </c:lineChart>
      <c:dateAx>
        <c:axId val="82185600"/>
        <c:scaling>
          <c:orientation val="minMax"/>
        </c:scaling>
        <c:delete val="1"/>
        <c:axPos val="b"/>
        <c:numFmt formatCode="ge" sourceLinked="1"/>
        <c:majorTickMark val="none"/>
        <c:minorTickMark val="none"/>
        <c:tickLblPos val="none"/>
        <c:crossAx val="82204160"/>
        <c:crosses val="autoZero"/>
        <c:auto val="1"/>
        <c:lblOffset val="100"/>
        <c:baseTimeUnit val="years"/>
      </c:dateAx>
      <c:valAx>
        <c:axId val="822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234368"/>
        <c:axId val="822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234368"/>
        <c:axId val="82240640"/>
      </c:lineChart>
      <c:dateAx>
        <c:axId val="82234368"/>
        <c:scaling>
          <c:orientation val="minMax"/>
        </c:scaling>
        <c:delete val="1"/>
        <c:axPos val="b"/>
        <c:numFmt formatCode="ge" sourceLinked="1"/>
        <c:majorTickMark val="none"/>
        <c:minorTickMark val="none"/>
        <c:tickLblPos val="none"/>
        <c:crossAx val="82240640"/>
        <c:crosses val="autoZero"/>
        <c:auto val="1"/>
        <c:lblOffset val="100"/>
        <c:baseTimeUnit val="years"/>
      </c:dateAx>
      <c:valAx>
        <c:axId val="822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922112"/>
        <c:axId val="829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922112"/>
        <c:axId val="82936576"/>
      </c:lineChart>
      <c:dateAx>
        <c:axId val="82922112"/>
        <c:scaling>
          <c:orientation val="minMax"/>
        </c:scaling>
        <c:delete val="1"/>
        <c:axPos val="b"/>
        <c:numFmt formatCode="ge" sourceLinked="1"/>
        <c:majorTickMark val="none"/>
        <c:minorTickMark val="none"/>
        <c:tickLblPos val="none"/>
        <c:crossAx val="82936576"/>
        <c:crosses val="autoZero"/>
        <c:auto val="1"/>
        <c:lblOffset val="100"/>
        <c:baseTimeUnit val="years"/>
      </c:dateAx>
      <c:valAx>
        <c:axId val="829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950400"/>
        <c:axId val="830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950400"/>
        <c:axId val="83042688"/>
      </c:lineChart>
      <c:dateAx>
        <c:axId val="82950400"/>
        <c:scaling>
          <c:orientation val="minMax"/>
        </c:scaling>
        <c:delete val="1"/>
        <c:axPos val="b"/>
        <c:numFmt formatCode="ge" sourceLinked="1"/>
        <c:majorTickMark val="none"/>
        <c:minorTickMark val="none"/>
        <c:tickLblPos val="none"/>
        <c:crossAx val="83042688"/>
        <c:crosses val="autoZero"/>
        <c:auto val="1"/>
        <c:lblOffset val="100"/>
        <c:baseTimeUnit val="years"/>
      </c:dateAx>
      <c:valAx>
        <c:axId val="830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064704"/>
        <c:axId val="830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064704"/>
        <c:axId val="83070976"/>
      </c:lineChart>
      <c:dateAx>
        <c:axId val="83064704"/>
        <c:scaling>
          <c:orientation val="minMax"/>
        </c:scaling>
        <c:delete val="1"/>
        <c:axPos val="b"/>
        <c:numFmt formatCode="ge" sourceLinked="1"/>
        <c:majorTickMark val="none"/>
        <c:minorTickMark val="none"/>
        <c:tickLblPos val="none"/>
        <c:crossAx val="83070976"/>
        <c:crosses val="autoZero"/>
        <c:auto val="1"/>
        <c:lblOffset val="100"/>
        <c:baseTimeUnit val="years"/>
      </c:dateAx>
      <c:valAx>
        <c:axId val="830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20433.330000000002</c:v>
                </c:pt>
                <c:pt idx="3" formatCode="#,##0.00;&quot;△&quot;#,##0.00">
                  <c:v>0</c:v>
                </c:pt>
                <c:pt idx="4" formatCode="#,##0.00;&quot;△&quot;#,##0.00">
                  <c:v>0</c:v>
                </c:pt>
              </c:numCache>
            </c:numRef>
          </c:val>
        </c:ser>
        <c:dLbls>
          <c:showLegendKey val="0"/>
          <c:showVal val="0"/>
          <c:showCatName val="0"/>
          <c:showSerName val="0"/>
          <c:showPercent val="0"/>
          <c:showBubbleSize val="0"/>
        </c:dLbls>
        <c:gapWidth val="150"/>
        <c:axId val="83097088"/>
        <c:axId val="8309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1791.46</c:v>
                </c:pt>
                <c:pt idx="3">
                  <c:v>1826.49</c:v>
                </c:pt>
                <c:pt idx="4">
                  <c:v>1696.96</c:v>
                </c:pt>
              </c:numCache>
            </c:numRef>
          </c:val>
          <c:smooth val="0"/>
        </c:ser>
        <c:dLbls>
          <c:showLegendKey val="0"/>
          <c:showVal val="0"/>
          <c:showCatName val="0"/>
          <c:showSerName val="0"/>
          <c:showPercent val="0"/>
          <c:showBubbleSize val="0"/>
        </c:dLbls>
        <c:marker val="1"/>
        <c:smooth val="0"/>
        <c:axId val="83097088"/>
        <c:axId val="83099008"/>
      </c:lineChart>
      <c:dateAx>
        <c:axId val="83097088"/>
        <c:scaling>
          <c:orientation val="minMax"/>
        </c:scaling>
        <c:delete val="1"/>
        <c:axPos val="b"/>
        <c:numFmt formatCode="ge" sourceLinked="1"/>
        <c:majorTickMark val="none"/>
        <c:minorTickMark val="none"/>
        <c:tickLblPos val="none"/>
        <c:crossAx val="83099008"/>
        <c:crosses val="autoZero"/>
        <c:auto val="1"/>
        <c:lblOffset val="100"/>
        <c:baseTimeUnit val="years"/>
      </c:dateAx>
      <c:valAx>
        <c:axId val="830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16.46</c:v>
                </c:pt>
                <c:pt idx="3">
                  <c:v>67.75</c:v>
                </c:pt>
                <c:pt idx="4">
                  <c:v>68.66</c:v>
                </c:pt>
              </c:numCache>
            </c:numRef>
          </c:val>
        </c:ser>
        <c:dLbls>
          <c:showLegendKey val="0"/>
          <c:showVal val="0"/>
          <c:showCatName val="0"/>
          <c:showSerName val="0"/>
          <c:showPercent val="0"/>
          <c:showBubbleSize val="0"/>
        </c:dLbls>
        <c:gapWidth val="150"/>
        <c:axId val="83149952"/>
        <c:axId val="831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51.28</c:v>
                </c:pt>
                <c:pt idx="3">
                  <c:v>48</c:v>
                </c:pt>
                <c:pt idx="4">
                  <c:v>47.23</c:v>
                </c:pt>
              </c:numCache>
            </c:numRef>
          </c:val>
          <c:smooth val="0"/>
        </c:ser>
        <c:dLbls>
          <c:showLegendKey val="0"/>
          <c:showVal val="0"/>
          <c:showCatName val="0"/>
          <c:showSerName val="0"/>
          <c:showPercent val="0"/>
          <c:showBubbleSize val="0"/>
        </c:dLbls>
        <c:marker val="1"/>
        <c:smooth val="0"/>
        <c:axId val="83149952"/>
        <c:axId val="83151872"/>
      </c:lineChart>
      <c:dateAx>
        <c:axId val="83149952"/>
        <c:scaling>
          <c:orientation val="minMax"/>
        </c:scaling>
        <c:delete val="1"/>
        <c:axPos val="b"/>
        <c:numFmt formatCode="ge" sourceLinked="1"/>
        <c:majorTickMark val="none"/>
        <c:minorTickMark val="none"/>
        <c:tickLblPos val="none"/>
        <c:crossAx val="83151872"/>
        <c:crosses val="autoZero"/>
        <c:auto val="1"/>
        <c:lblOffset val="100"/>
        <c:baseTimeUnit val="years"/>
      </c:dateAx>
      <c:valAx>
        <c:axId val="831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791.62</c:v>
                </c:pt>
                <c:pt idx="3">
                  <c:v>242.51</c:v>
                </c:pt>
                <c:pt idx="4">
                  <c:v>264.99</c:v>
                </c:pt>
              </c:numCache>
            </c:numRef>
          </c:val>
        </c:ser>
        <c:dLbls>
          <c:showLegendKey val="0"/>
          <c:showVal val="0"/>
          <c:showCatName val="0"/>
          <c:showSerName val="0"/>
          <c:showPercent val="0"/>
          <c:showBubbleSize val="0"/>
        </c:dLbls>
        <c:gapWidth val="150"/>
        <c:axId val="83190528"/>
        <c:axId val="8319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311.81</c:v>
                </c:pt>
                <c:pt idx="3">
                  <c:v>334.37</c:v>
                </c:pt>
                <c:pt idx="4">
                  <c:v>351.41</c:v>
                </c:pt>
              </c:numCache>
            </c:numRef>
          </c:val>
          <c:smooth val="0"/>
        </c:ser>
        <c:dLbls>
          <c:showLegendKey val="0"/>
          <c:showVal val="0"/>
          <c:showCatName val="0"/>
          <c:showSerName val="0"/>
          <c:showPercent val="0"/>
          <c:showBubbleSize val="0"/>
        </c:dLbls>
        <c:marker val="1"/>
        <c:smooth val="0"/>
        <c:axId val="83190528"/>
        <c:axId val="83192448"/>
      </c:lineChart>
      <c:dateAx>
        <c:axId val="83190528"/>
        <c:scaling>
          <c:orientation val="minMax"/>
        </c:scaling>
        <c:delete val="1"/>
        <c:axPos val="b"/>
        <c:numFmt formatCode="ge" sourceLinked="1"/>
        <c:majorTickMark val="none"/>
        <c:minorTickMark val="none"/>
        <c:tickLblPos val="none"/>
        <c:crossAx val="83192448"/>
        <c:crosses val="autoZero"/>
        <c:auto val="1"/>
        <c:lblOffset val="100"/>
        <c:baseTimeUnit val="years"/>
      </c:dateAx>
      <c:valAx>
        <c:axId val="831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56"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外ヶ浜町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6847</v>
      </c>
      <c r="AM8" s="64"/>
      <c r="AN8" s="64"/>
      <c r="AO8" s="64"/>
      <c r="AP8" s="64"/>
      <c r="AQ8" s="64"/>
      <c r="AR8" s="64"/>
      <c r="AS8" s="64"/>
      <c r="AT8" s="63">
        <f>データ!S6</f>
        <v>230.29</v>
      </c>
      <c r="AU8" s="63"/>
      <c r="AV8" s="63"/>
      <c r="AW8" s="63"/>
      <c r="AX8" s="63"/>
      <c r="AY8" s="63"/>
      <c r="AZ8" s="63"/>
      <c r="BA8" s="63"/>
      <c r="BB8" s="63">
        <f>データ!T6</f>
        <v>29.73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13.25</v>
      </c>
      <c r="Q10" s="63"/>
      <c r="R10" s="63"/>
      <c r="S10" s="63"/>
      <c r="T10" s="63"/>
      <c r="U10" s="63"/>
      <c r="V10" s="63"/>
      <c r="W10" s="63">
        <f>データ!P6</f>
        <v>90</v>
      </c>
      <c r="X10" s="63"/>
      <c r="Y10" s="63"/>
      <c r="Z10" s="63"/>
      <c r="AA10" s="63"/>
      <c r="AB10" s="63"/>
      <c r="AC10" s="63"/>
      <c r="AD10" s="64">
        <f>データ!Q6</f>
        <v>2730</v>
      </c>
      <c r="AE10" s="64"/>
      <c r="AF10" s="64"/>
      <c r="AG10" s="64"/>
      <c r="AH10" s="64"/>
      <c r="AI10" s="64"/>
      <c r="AJ10" s="64"/>
      <c r="AK10" s="2"/>
      <c r="AL10" s="64">
        <f>データ!U6</f>
        <v>900</v>
      </c>
      <c r="AM10" s="64"/>
      <c r="AN10" s="64"/>
      <c r="AO10" s="64"/>
      <c r="AP10" s="64"/>
      <c r="AQ10" s="64"/>
      <c r="AR10" s="64"/>
      <c r="AS10" s="64"/>
      <c r="AT10" s="63">
        <f>データ!V6</f>
        <v>0.55000000000000004</v>
      </c>
      <c r="AU10" s="63"/>
      <c r="AV10" s="63"/>
      <c r="AW10" s="63"/>
      <c r="AX10" s="63"/>
      <c r="AY10" s="63"/>
      <c r="AZ10" s="63"/>
      <c r="BA10" s="63"/>
      <c r="BB10" s="63">
        <f>データ!W6</f>
        <v>1636.36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23078</v>
      </c>
      <c r="D6" s="31">
        <f t="shared" si="3"/>
        <v>47</v>
      </c>
      <c r="E6" s="31">
        <f t="shared" si="3"/>
        <v>17</v>
      </c>
      <c r="F6" s="31">
        <f t="shared" si="3"/>
        <v>1</v>
      </c>
      <c r="G6" s="31">
        <f t="shared" si="3"/>
        <v>0</v>
      </c>
      <c r="H6" s="31" t="str">
        <f t="shared" si="3"/>
        <v>青森県　外ヶ浜町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13.25</v>
      </c>
      <c r="P6" s="32">
        <f t="shared" si="3"/>
        <v>90</v>
      </c>
      <c r="Q6" s="32">
        <f t="shared" si="3"/>
        <v>2730</v>
      </c>
      <c r="R6" s="32">
        <f t="shared" si="3"/>
        <v>6847</v>
      </c>
      <c r="S6" s="32">
        <f t="shared" si="3"/>
        <v>230.29</v>
      </c>
      <c r="T6" s="32">
        <f t="shared" si="3"/>
        <v>29.73</v>
      </c>
      <c r="U6" s="32">
        <f t="shared" si="3"/>
        <v>900</v>
      </c>
      <c r="V6" s="32">
        <f t="shared" si="3"/>
        <v>0.55000000000000004</v>
      </c>
      <c r="W6" s="32">
        <f t="shared" si="3"/>
        <v>1636.36</v>
      </c>
      <c r="X6" s="33" t="str">
        <f>IF(X7="",NA(),X7)</f>
        <v>-</v>
      </c>
      <c r="Y6" s="33" t="str">
        <f t="shared" ref="Y6:AG6" si="4">IF(Y7="",NA(),Y7)</f>
        <v>-</v>
      </c>
      <c r="Z6" s="33">
        <f t="shared" si="4"/>
        <v>52.43</v>
      </c>
      <c r="AA6" s="33">
        <f t="shared" si="4"/>
        <v>95.15</v>
      </c>
      <c r="AB6" s="33">
        <f t="shared" si="4"/>
        <v>94.04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3">
        <f t="shared" si="7"/>
        <v>20433.330000000002</v>
      </c>
      <c r="BH6" s="32">
        <f t="shared" si="7"/>
        <v>0</v>
      </c>
      <c r="BI6" s="32">
        <f t="shared" si="7"/>
        <v>0</v>
      </c>
      <c r="BJ6" s="33" t="str">
        <f t="shared" si="7"/>
        <v>-</v>
      </c>
      <c r="BK6" s="33" t="str">
        <f t="shared" si="7"/>
        <v>-</v>
      </c>
      <c r="BL6" s="33">
        <f t="shared" si="7"/>
        <v>1791.46</v>
      </c>
      <c r="BM6" s="33">
        <f t="shared" si="7"/>
        <v>1826.49</v>
      </c>
      <c r="BN6" s="33">
        <f t="shared" si="7"/>
        <v>1696.96</v>
      </c>
      <c r="BO6" s="32" t="str">
        <f>IF(BO7="","",IF(BO7="-","【-】","【"&amp;SUBSTITUTE(TEXT(BO7,"#,##0.00"),"-","△")&amp;"】"))</f>
        <v>【776.35】</v>
      </c>
      <c r="BP6" s="33" t="str">
        <f>IF(BP7="",NA(),BP7)</f>
        <v>-</v>
      </c>
      <c r="BQ6" s="33" t="str">
        <f t="shared" ref="BQ6:BY6" si="8">IF(BQ7="",NA(),BQ7)</f>
        <v>-</v>
      </c>
      <c r="BR6" s="33">
        <f t="shared" si="8"/>
        <v>16.46</v>
      </c>
      <c r="BS6" s="33">
        <f t="shared" si="8"/>
        <v>67.75</v>
      </c>
      <c r="BT6" s="33">
        <f t="shared" si="8"/>
        <v>68.66</v>
      </c>
      <c r="BU6" s="33" t="str">
        <f t="shared" si="8"/>
        <v>-</v>
      </c>
      <c r="BV6" s="33" t="str">
        <f t="shared" si="8"/>
        <v>-</v>
      </c>
      <c r="BW6" s="33">
        <f t="shared" si="8"/>
        <v>51.28</v>
      </c>
      <c r="BX6" s="33">
        <f t="shared" si="8"/>
        <v>48</v>
      </c>
      <c r="BY6" s="33">
        <f t="shared" si="8"/>
        <v>47.23</v>
      </c>
      <c r="BZ6" s="32" t="str">
        <f>IF(BZ7="","",IF(BZ7="-","【-】","【"&amp;SUBSTITUTE(TEXT(BZ7,"#,##0.00"),"-","△")&amp;"】"))</f>
        <v>【96.57】</v>
      </c>
      <c r="CA6" s="33" t="str">
        <f>IF(CA7="",NA(),CA7)</f>
        <v>-</v>
      </c>
      <c r="CB6" s="33" t="str">
        <f t="shared" ref="CB6:CJ6" si="9">IF(CB7="",NA(),CB7)</f>
        <v>-</v>
      </c>
      <c r="CC6" s="33">
        <f t="shared" si="9"/>
        <v>791.62</v>
      </c>
      <c r="CD6" s="33">
        <f t="shared" si="9"/>
        <v>242.51</v>
      </c>
      <c r="CE6" s="33">
        <f t="shared" si="9"/>
        <v>264.99</v>
      </c>
      <c r="CF6" s="33" t="str">
        <f t="shared" si="9"/>
        <v>-</v>
      </c>
      <c r="CG6" s="33" t="str">
        <f t="shared" si="9"/>
        <v>-</v>
      </c>
      <c r="CH6" s="33">
        <f t="shared" si="9"/>
        <v>311.81</v>
      </c>
      <c r="CI6" s="33">
        <f t="shared" si="9"/>
        <v>334.37</v>
      </c>
      <c r="CJ6" s="33">
        <f t="shared" si="9"/>
        <v>351.41</v>
      </c>
      <c r="CK6" s="32" t="str">
        <f>IF(CK7="","",IF(CK7="-","【-】","【"&amp;SUBSTITUTE(TEXT(CK7,"#,##0.00"),"-","△")&amp;"】"))</f>
        <v>【142.28】</v>
      </c>
      <c r="CL6" s="33" t="str">
        <f>IF(CL7="",NA(),CL7)</f>
        <v>-</v>
      </c>
      <c r="CM6" s="33" t="str">
        <f t="shared" ref="CM6:CU6" si="10">IF(CM7="",NA(),CM7)</f>
        <v>-</v>
      </c>
      <c r="CN6" s="33">
        <f t="shared" si="10"/>
        <v>28.2</v>
      </c>
      <c r="CO6" s="33">
        <f t="shared" si="10"/>
        <v>28.4</v>
      </c>
      <c r="CP6" s="33">
        <f t="shared" si="10"/>
        <v>41.8</v>
      </c>
      <c r="CQ6" s="33" t="str">
        <f t="shared" si="10"/>
        <v>-</v>
      </c>
      <c r="CR6" s="33" t="str">
        <f t="shared" si="10"/>
        <v>-</v>
      </c>
      <c r="CS6" s="33">
        <f t="shared" si="10"/>
        <v>41.95</v>
      </c>
      <c r="CT6" s="33">
        <f t="shared" si="10"/>
        <v>40.71</v>
      </c>
      <c r="CU6" s="33">
        <f t="shared" si="10"/>
        <v>43.53</v>
      </c>
      <c r="CV6" s="32" t="str">
        <f>IF(CV7="","",IF(CV7="-","【-】","【"&amp;SUBSTITUTE(TEXT(CV7,"#,##0.00"),"-","△")&amp;"】"))</f>
        <v>【60.35】</v>
      </c>
      <c r="CW6" s="33" t="str">
        <f>IF(CW7="",NA(),CW7)</f>
        <v>-</v>
      </c>
      <c r="CX6" s="33" t="str">
        <f t="shared" ref="CX6:DF6" si="11">IF(CX7="",NA(),CX7)</f>
        <v>-</v>
      </c>
      <c r="CY6" s="33">
        <f t="shared" si="11"/>
        <v>46.22</v>
      </c>
      <c r="CZ6" s="33">
        <f t="shared" si="11"/>
        <v>50</v>
      </c>
      <c r="DA6" s="33">
        <f t="shared" si="11"/>
        <v>55.56</v>
      </c>
      <c r="DB6" s="33" t="str">
        <f t="shared" si="11"/>
        <v>-</v>
      </c>
      <c r="DC6" s="33" t="str">
        <f t="shared" si="11"/>
        <v>-</v>
      </c>
      <c r="DD6" s="33">
        <f t="shared" si="11"/>
        <v>64.459999999999994</v>
      </c>
      <c r="DE6" s="33">
        <f t="shared" si="11"/>
        <v>63.45</v>
      </c>
      <c r="DF6" s="33">
        <f t="shared" si="11"/>
        <v>64.14</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2">
        <f t="shared" si="14"/>
        <v>0</v>
      </c>
      <c r="EG6" s="32">
        <f t="shared" si="14"/>
        <v>0</v>
      </c>
      <c r="EH6" s="32">
        <f t="shared" si="14"/>
        <v>0</v>
      </c>
      <c r="EI6" s="33" t="str">
        <f t="shared" si="14"/>
        <v>-</v>
      </c>
      <c r="EJ6" s="33" t="str">
        <f t="shared" si="14"/>
        <v>-</v>
      </c>
      <c r="EK6" s="33">
        <f t="shared" si="14"/>
        <v>0.14000000000000001</v>
      </c>
      <c r="EL6" s="32">
        <f t="shared" si="14"/>
        <v>0</v>
      </c>
      <c r="EM6" s="33">
        <f t="shared" si="14"/>
        <v>0.17</v>
      </c>
      <c r="EN6" s="32" t="str">
        <f>IF(EN7="","",IF(EN7="-","【-】","【"&amp;SUBSTITUTE(TEXT(EN7,"#,##0.00"),"-","△")&amp;"】"))</f>
        <v>【0.17】</v>
      </c>
    </row>
    <row r="7" spans="1:144" s="34" customFormat="1">
      <c r="A7" s="26"/>
      <c r="B7" s="35">
        <v>2014</v>
      </c>
      <c r="C7" s="35">
        <v>23078</v>
      </c>
      <c r="D7" s="35">
        <v>47</v>
      </c>
      <c r="E7" s="35">
        <v>17</v>
      </c>
      <c r="F7" s="35">
        <v>1</v>
      </c>
      <c r="G7" s="35">
        <v>0</v>
      </c>
      <c r="H7" s="35" t="s">
        <v>96</v>
      </c>
      <c r="I7" s="35" t="s">
        <v>97</v>
      </c>
      <c r="J7" s="35" t="s">
        <v>98</v>
      </c>
      <c r="K7" s="35" t="s">
        <v>99</v>
      </c>
      <c r="L7" s="35" t="s">
        <v>100</v>
      </c>
      <c r="M7" s="36" t="s">
        <v>101</v>
      </c>
      <c r="N7" s="36" t="s">
        <v>102</v>
      </c>
      <c r="O7" s="36">
        <v>13.25</v>
      </c>
      <c r="P7" s="36">
        <v>90</v>
      </c>
      <c r="Q7" s="36">
        <v>2730</v>
      </c>
      <c r="R7" s="36">
        <v>6847</v>
      </c>
      <c r="S7" s="36">
        <v>230.29</v>
      </c>
      <c r="T7" s="36">
        <v>29.73</v>
      </c>
      <c r="U7" s="36">
        <v>900</v>
      </c>
      <c r="V7" s="36">
        <v>0.55000000000000004</v>
      </c>
      <c r="W7" s="36">
        <v>1636.36</v>
      </c>
      <c r="X7" s="36" t="s">
        <v>101</v>
      </c>
      <c r="Y7" s="36" t="s">
        <v>101</v>
      </c>
      <c r="Z7" s="36">
        <v>52.43</v>
      </c>
      <c r="AA7" s="36">
        <v>95.15</v>
      </c>
      <c r="AB7" s="36">
        <v>94.04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v>20433.330000000002</v>
      </c>
      <c r="BH7" s="36">
        <v>0</v>
      </c>
      <c r="BI7" s="36">
        <v>0</v>
      </c>
      <c r="BJ7" s="36" t="s">
        <v>101</v>
      </c>
      <c r="BK7" s="36" t="s">
        <v>101</v>
      </c>
      <c r="BL7" s="36">
        <v>1791.46</v>
      </c>
      <c r="BM7" s="36">
        <v>1826.49</v>
      </c>
      <c r="BN7" s="36">
        <v>1696.96</v>
      </c>
      <c r="BO7" s="36">
        <v>776.35</v>
      </c>
      <c r="BP7" s="36" t="s">
        <v>101</v>
      </c>
      <c r="BQ7" s="36" t="s">
        <v>101</v>
      </c>
      <c r="BR7" s="36">
        <v>16.46</v>
      </c>
      <c r="BS7" s="36">
        <v>67.75</v>
      </c>
      <c r="BT7" s="36">
        <v>68.66</v>
      </c>
      <c r="BU7" s="36" t="s">
        <v>101</v>
      </c>
      <c r="BV7" s="36" t="s">
        <v>101</v>
      </c>
      <c r="BW7" s="36">
        <v>51.28</v>
      </c>
      <c r="BX7" s="36">
        <v>48</v>
      </c>
      <c r="BY7" s="36">
        <v>47.23</v>
      </c>
      <c r="BZ7" s="36">
        <v>96.57</v>
      </c>
      <c r="CA7" s="36" t="s">
        <v>101</v>
      </c>
      <c r="CB7" s="36" t="s">
        <v>101</v>
      </c>
      <c r="CC7" s="36">
        <v>791.62</v>
      </c>
      <c r="CD7" s="36">
        <v>242.51</v>
      </c>
      <c r="CE7" s="36">
        <v>264.99</v>
      </c>
      <c r="CF7" s="36" t="s">
        <v>101</v>
      </c>
      <c r="CG7" s="36" t="s">
        <v>101</v>
      </c>
      <c r="CH7" s="36">
        <v>311.81</v>
      </c>
      <c r="CI7" s="36">
        <v>334.37</v>
      </c>
      <c r="CJ7" s="36">
        <v>351.41</v>
      </c>
      <c r="CK7" s="36">
        <v>142.28</v>
      </c>
      <c r="CL7" s="36" t="s">
        <v>101</v>
      </c>
      <c r="CM7" s="36" t="s">
        <v>101</v>
      </c>
      <c r="CN7" s="36">
        <v>28.2</v>
      </c>
      <c r="CO7" s="36">
        <v>28.4</v>
      </c>
      <c r="CP7" s="36">
        <v>41.8</v>
      </c>
      <c r="CQ7" s="36" t="s">
        <v>101</v>
      </c>
      <c r="CR7" s="36" t="s">
        <v>101</v>
      </c>
      <c r="CS7" s="36">
        <v>41.95</v>
      </c>
      <c r="CT7" s="36">
        <v>40.71</v>
      </c>
      <c r="CU7" s="36">
        <v>43.53</v>
      </c>
      <c r="CV7" s="36">
        <v>60.35</v>
      </c>
      <c r="CW7" s="36" t="s">
        <v>101</v>
      </c>
      <c r="CX7" s="36" t="s">
        <v>101</v>
      </c>
      <c r="CY7" s="36">
        <v>46.22</v>
      </c>
      <c r="CZ7" s="36">
        <v>50</v>
      </c>
      <c r="DA7" s="36">
        <v>55.56</v>
      </c>
      <c r="DB7" s="36" t="s">
        <v>101</v>
      </c>
      <c r="DC7" s="36" t="s">
        <v>101</v>
      </c>
      <c r="DD7" s="36">
        <v>64.459999999999994</v>
      </c>
      <c r="DE7" s="36">
        <v>63.45</v>
      </c>
      <c r="DF7" s="36">
        <v>64.14</v>
      </c>
      <c r="DG7" s="36">
        <v>94.57</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v>0</v>
      </c>
      <c r="EG7" s="36">
        <v>0</v>
      </c>
      <c r="EH7" s="36">
        <v>0</v>
      </c>
      <c r="EI7" s="36" t="s">
        <v>101</v>
      </c>
      <c r="EJ7" s="36" t="s">
        <v>101</v>
      </c>
      <c r="EK7" s="36">
        <v>0.14000000000000001</v>
      </c>
      <c r="EL7" s="36">
        <v>0</v>
      </c>
      <c r="EM7" s="36">
        <v>0.17</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2016-02-22T00:23:03Z</cp:lastPrinted>
  <dcterms:created xsi:type="dcterms:W3CDTF">2016-02-03T08:46:32Z</dcterms:created>
  <dcterms:modified xsi:type="dcterms:W3CDTF">2016-02-22T00:24:38Z</dcterms:modified>
  <cp:category/>
</cp:coreProperties>
</file>