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古川\AppData\Local\Microsoft\Windows\Temporary Internet Files\Content.Outlook\LGII0Z5E\"/>
    </mc:Choice>
  </mc:AlternateContent>
  <workbookProtection workbookPassword="B501" lockStructure="1"/>
  <bookViews>
    <workbookView xWindow="0" yWindow="0" windowWidth="20490" windowHeight="835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<sst xmlns="http://schemas.openxmlformats.org/spreadsheetml/2006/main" count="218" uniqueCount="108">
  <si>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</si>
  <si>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</si>
  <si>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</si>
  <si>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</si>
  <si>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</si>
  <si>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</si>
  <si>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</si>
  <si>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</si>
  <si>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</si>
  <si>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</si>
  <si>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</si>
  <si>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</si>
  <si>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</si>
  <si>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</si>
  <si>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</si>
  <si>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</si>
  <si>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</si>
  <si>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</si>
  <si>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</si>
  <si>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</si>
  <si>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</si>
  <si>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</si>
  <si>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</si>
  <si>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</si>
  <si>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</si>
  <si>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</si>
  <si>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</si>
  <si>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</si>
  <si>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</si>
  <si>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</si>
  <si>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</si>
  <si>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</si>
  <si>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</si>
  <si>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</si>
  <si>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</si>
  <si>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</si>
  <si>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</si>
  <si>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</si>
  <si>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</si>
  <si>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</si>
  <si>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</si>
  <si>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</si>
  <si>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</si>
  <si>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</si>
  <si>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</si>
  <si>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</si>
  <si>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</si>
  <si>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</si>
  <si>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</si>
  <si>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</si>
  <si>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</si>
  <si>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</si>
  <si>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</si>
  <si>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</si>
  <si>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</si>
  <si>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</si>
  <si>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</si>
  <si>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</si>
  <si>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</si>
  <si>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</si>
  <si>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</si>
  <si>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</si>
  <si>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</si>
  <si>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</si>
  <si>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</si>
  <si>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</si>
  <si>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</si>
  <si>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</si>
  <si>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</si>
  <si>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</si>
  <si>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</si>
  <si>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</si>
  <si>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</si>
  <si>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</si>
  <si>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</si>
  <si>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</si>
  <si>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</si>
  <si>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</si>
  <si>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</si>
  <si>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</si>
  <si>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</si>
  <si>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</si>
  <si>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</si>
  <si>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</si>
  <si>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</si>
  <si>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</si>
  <si>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</si>
  <si>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</si>
  <si>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</si>
  <si>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</si>
  <si>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</si>
  <si>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</si>
  <si>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</si>
  <si>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蓬田村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</si>
  <si>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</si>
  <si>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</si>
  <si>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</si>
  <si>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</si>
  <si>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</si>
  <si>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</si>
  <si>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</si>
  <si>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</si>
  <si>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</si>
  <si>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</si>
  <si>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</si>
  <si>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導水管、送水管、配水管のいずれも布設してから２０年も経っておらず、現状で更新の緊急性は少ないと判断できる。管路更新には、費用及び工事期間がかなりかかるため今後施設の重要度、健全性、耐震性能などの評価を行い、経営状況を踏まえた上で更新計画を策定する必要がある。</t>
    <rPh sb="1" eb="4">
      <t>ドウスイカン</t>
    </rPh>
    <rPh sb="5" eb="8">
      <t>ソウスイカン</t>
    </rPh>
    <rPh sb="9" eb="12">
      <t>ハイスイカン</t>
    </rPh>
    <rPh sb="17" eb="19">
      <t>フセツ</t>
    </rPh>
    <rPh sb="25" eb="26">
      <t>ネン</t>
    </rPh>
    <rPh sb="27" eb="28">
      <t>タ</t>
    </rPh>
    <rPh sb="34" eb="36">
      <t>ゲンジョウ</t>
    </rPh>
    <rPh sb="37" eb="39">
      <t>コウシン</t>
    </rPh>
    <rPh sb="40" eb="43">
      <t>キンキュウセイ</t>
    </rPh>
    <rPh sb="44" eb="45">
      <t>スク</t>
    </rPh>
    <rPh sb="48" eb="50">
      <t>ハンダン</t>
    </rPh>
    <rPh sb="54" eb="56">
      <t>カンロ</t>
    </rPh>
    <rPh sb="56" eb="58">
      <t>コウシン</t>
    </rPh>
    <rPh sb="61" eb="63">
      <t>ヒヨウ</t>
    </rPh>
    <rPh sb="63" eb="64">
      <t>オヨ</t>
    </rPh>
    <rPh sb="65" eb="67">
      <t>コウジ</t>
    </rPh>
    <rPh sb="67" eb="69">
      <t>キカン</t>
    </rPh>
    <rPh sb="78" eb="80">
      <t>コンゴ</t>
    </rPh>
    <rPh sb="80" eb="82">
      <t>シセツ</t>
    </rPh>
    <rPh sb="83" eb="86">
      <t>ジュウヨウド</t>
    </rPh>
    <rPh sb="87" eb="90">
      <t>ケンゼンセイ</t>
    </rPh>
    <rPh sb="91" eb="93">
      <t>タイシン</t>
    </rPh>
    <rPh sb="93" eb="95">
      <t>セイノウ</t>
    </rPh>
    <rPh sb="98" eb="100">
      <t>ヒョウカ</t>
    </rPh>
    <rPh sb="101" eb="102">
      <t>オコナ</t>
    </rPh>
    <rPh sb="104" eb="106">
      <t>ケイエイ</t>
    </rPh>
    <rPh sb="106" eb="108">
      <t>ジョウキョウ</t>
    </rPh>
    <rPh sb="109" eb="110">
      <t>フ</t>
    </rPh>
    <rPh sb="113" eb="114">
      <t>ウエ</t>
    </rPh>
    <rPh sb="115" eb="117">
      <t>コウシン</t>
    </rPh>
    <rPh sb="117" eb="119">
      <t>ケイカク</t>
    </rPh>
    <rPh sb="124" eb="126">
      <t>ヒツヨウ</t>
    </rPh>
    <phoneticPr fontId="4"/>
  </si>
  <si>
    <t>　企業債残高を計画通り返済しているため、収益的収支比率、料金回収率は右肩上がりに推移しており、企業債残高対給水収益比率は右肩下がりに推移していることから、現状ではあまり良い水準ではないが今後改善していくことが予想される。料金回収比率に関して、類似団体と給水原価を比較すると高いため給水に係る費用を抑える必要性がある。施設利用率に関して過疎化が進んでおり、事業当初に計画していた計画給水人口との差が年々拡大してきているため、今後施設利用率の低下が進んでいくことが考えられる。普及率自体は高い水準であるため、効率性の観点から施設の更新時に配水能力の縮小を計画する必要がある。</t>
    <rPh sb="1" eb="4">
      <t>キギョウサイ</t>
    </rPh>
    <rPh sb="4" eb="6">
      <t>ザンダカ</t>
    </rPh>
    <rPh sb="7" eb="9">
      <t>ケイカク</t>
    </rPh>
    <rPh sb="9" eb="10">
      <t>ドオ</t>
    </rPh>
    <rPh sb="11" eb="13">
      <t>ヘンサイ</t>
    </rPh>
    <rPh sb="20" eb="23">
      <t>シュウエキテキ</t>
    </rPh>
    <rPh sb="23" eb="25">
      <t>シュウシ</t>
    </rPh>
    <rPh sb="25" eb="27">
      <t>ヒリツ</t>
    </rPh>
    <rPh sb="28" eb="30">
      <t>リョウキン</t>
    </rPh>
    <rPh sb="30" eb="32">
      <t>カイシュウ</t>
    </rPh>
    <rPh sb="32" eb="33">
      <t>リツ</t>
    </rPh>
    <rPh sb="34" eb="36">
      <t>ミギカタ</t>
    </rPh>
    <rPh sb="36" eb="37">
      <t>ア</t>
    </rPh>
    <rPh sb="40" eb="42">
      <t>スイイ</t>
    </rPh>
    <rPh sb="47" eb="50">
      <t>キギョウサイ</t>
    </rPh>
    <rPh sb="50" eb="52">
      <t>ザンダカ</t>
    </rPh>
    <rPh sb="52" eb="53">
      <t>タイ</t>
    </rPh>
    <rPh sb="53" eb="55">
      <t>キュウスイ</t>
    </rPh>
    <rPh sb="55" eb="57">
      <t>シュウエキ</t>
    </rPh>
    <rPh sb="57" eb="59">
      <t>ヒリツ</t>
    </rPh>
    <rPh sb="60" eb="62">
      <t>ミギカタ</t>
    </rPh>
    <rPh sb="62" eb="63">
      <t>サ</t>
    </rPh>
    <rPh sb="66" eb="68">
      <t>スイイ</t>
    </rPh>
    <rPh sb="77" eb="79">
      <t>ゲンジョウ</t>
    </rPh>
    <rPh sb="84" eb="85">
      <t>ヨ</t>
    </rPh>
    <rPh sb="86" eb="88">
      <t>スイジュン</t>
    </rPh>
    <rPh sb="93" eb="95">
      <t>コンゴ</t>
    </rPh>
    <rPh sb="95" eb="97">
      <t>カイゼン</t>
    </rPh>
    <rPh sb="104" eb="106">
      <t>ヨソウ</t>
    </rPh>
    <rPh sb="110" eb="112">
      <t>リョウキン</t>
    </rPh>
    <rPh sb="112" eb="114">
      <t>カイシュウ</t>
    </rPh>
    <rPh sb="114" eb="116">
      <t>ヒリツ</t>
    </rPh>
    <rPh sb="117" eb="118">
      <t>カン</t>
    </rPh>
    <rPh sb="121" eb="123">
      <t>ルイジ</t>
    </rPh>
    <rPh sb="123" eb="125">
      <t>ダンタイ</t>
    </rPh>
    <rPh sb="126" eb="130">
      <t>キュウスイゲンカ</t>
    </rPh>
    <rPh sb="131" eb="133">
      <t>ヒカク</t>
    </rPh>
    <rPh sb="136" eb="137">
      <t>タカ</t>
    </rPh>
    <rPh sb="148" eb="149">
      <t>オサ</t>
    </rPh>
    <rPh sb="151" eb="154">
      <t>ヒツヨウセイ</t>
    </rPh>
    <rPh sb="158" eb="160">
      <t>シセツ</t>
    </rPh>
    <rPh sb="160" eb="163">
      <t>リヨウリツ</t>
    </rPh>
    <rPh sb="164" eb="165">
      <t>カン</t>
    </rPh>
    <rPh sb="167" eb="170">
      <t>カソカ</t>
    </rPh>
    <rPh sb="171" eb="172">
      <t>スス</t>
    </rPh>
    <rPh sb="177" eb="179">
      <t>ジギョウ</t>
    </rPh>
    <rPh sb="179" eb="181">
      <t>トウショ</t>
    </rPh>
    <rPh sb="182" eb="184">
      <t>ケイカク</t>
    </rPh>
    <rPh sb="188" eb="190">
      <t>ケイカク</t>
    </rPh>
    <rPh sb="190" eb="192">
      <t>キュウスイ</t>
    </rPh>
    <rPh sb="192" eb="194">
      <t>ジンコウ</t>
    </rPh>
    <rPh sb="196" eb="197">
      <t>サ</t>
    </rPh>
    <rPh sb="198" eb="200">
      <t>ネンネン</t>
    </rPh>
    <rPh sb="200" eb="202">
      <t>カクダイ</t>
    </rPh>
    <rPh sb="211" eb="213">
      <t>コンゴ</t>
    </rPh>
    <rPh sb="213" eb="215">
      <t>シセツ</t>
    </rPh>
    <rPh sb="215" eb="218">
      <t>リヨウリツ</t>
    </rPh>
    <rPh sb="219" eb="221">
      <t>テイカ</t>
    </rPh>
    <rPh sb="222" eb="223">
      <t>スス</t>
    </rPh>
    <rPh sb="230" eb="231">
      <t>カンガ</t>
    </rPh>
    <rPh sb="236" eb="239">
      <t>フキュウリツ</t>
    </rPh>
    <rPh sb="239" eb="241">
      <t>ジタイ</t>
    </rPh>
    <rPh sb="242" eb="243">
      <t>タカ</t>
    </rPh>
    <rPh sb="244" eb="246">
      <t>スイジュン</t>
    </rPh>
    <rPh sb="252" eb="255">
      <t>コウリツセイ</t>
    </rPh>
    <rPh sb="256" eb="258">
      <t>カンテン</t>
    </rPh>
    <rPh sb="260" eb="262">
      <t>シセツ</t>
    </rPh>
    <rPh sb="263" eb="266">
      <t>コウシンジ</t>
    </rPh>
    <rPh sb="267" eb="269">
      <t>ハイスイ</t>
    </rPh>
    <rPh sb="269" eb="271">
      <t>ノウリョク</t>
    </rPh>
    <rPh sb="272" eb="274">
      <t>シュクショウ</t>
    </rPh>
    <rPh sb="275" eb="277">
      <t>ケイカク</t>
    </rPh>
    <rPh sb="279" eb="281">
      <t>ヒツヨウ</t>
    </rPh>
    <phoneticPr fontId="4"/>
  </si>
  <si>
    <t>　事業自体まだ新しいため企業債の残高がまだ高く、関係数値が類似団体と比較し平均よりも良くない傾向にあるが、費用抑制に努めていることや企業債の償還額のピークが過ぎたため、今後当該値が平均値に近づいていくことが予想される。問題点として今後過疎化が更に進行し、給水人口が減っていくことが予想されるため、料金収入の減少、配水量の減少に伴う配水能力の過剰性能化等の問題を解消するために水道使用料金の見直しや施設更新時の配水能力見直しの計画を立てなければならなくなる恐れがある。水道施設に関しても事業自体新しいため、大きな施設の更新はまだ緊急性が低いが、早期に更新できる箇所は随時更新し、大きな更新に関しては計画を立てていく必要がある。</t>
    <rPh sb="1" eb="3">
      <t>ジギョウ</t>
    </rPh>
    <rPh sb="3" eb="5">
      <t>ジタイ</t>
    </rPh>
    <rPh sb="7" eb="8">
      <t>アタラ</t>
    </rPh>
    <rPh sb="12" eb="15">
      <t>キギョウサイ</t>
    </rPh>
    <rPh sb="16" eb="18">
      <t>ザンダカ</t>
    </rPh>
    <rPh sb="21" eb="22">
      <t>タカ</t>
    </rPh>
    <rPh sb="24" eb="26">
      <t>カンケイ</t>
    </rPh>
    <rPh sb="26" eb="28">
      <t>スウチ</t>
    </rPh>
    <rPh sb="29" eb="31">
      <t>ルイジ</t>
    </rPh>
    <rPh sb="31" eb="33">
      <t>ダンタイ</t>
    </rPh>
    <rPh sb="34" eb="36">
      <t>ヒカク</t>
    </rPh>
    <rPh sb="37" eb="39">
      <t>ヘイキン</t>
    </rPh>
    <rPh sb="42" eb="43">
      <t>ヨ</t>
    </rPh>
    <rPh sb="46" eb="48">
      <t>ケイコウ</t>
    </rPh>
    <rPh sb="53" eb="55">
      <t>ヒヨウ</t>
    </rPh>
    <rPh sb="55" eb="57">
      <t>ヨクセイ</t>
    </rPh>
    <rPh sb="58" eb="59">
      <t>ツト</t>
    </rPh>
    <rPh sb="66" eb="69">
      <t>キギョウサイ</t>
    </rPh>
    <rPh sb="70" eb="72">
      <t>ショウカン</t>
    </rPh>
    <rPh sb="72" eb="73">
      <t>ガク</t>
    </rPh>
    <rPh sb="78" eb="79">
      <t>ス</t>
    </rPh>
    <rPh sb="84" eb="86">
      <t>コンゴ</t>
    </rPh>
    <rPh sb="86" eb="88">
      <t>トウガイ</t>
    </rPh>
    <rPh sb="88" eb="89">
      <t>アタイ</t>
    </rPh>
    <rPh sb="90" eb="93">
      <t>ヘイキンチ</t>
    </rPh>
    <rPh sb="94" eb="95">
      <t>チカ</t>
    </rPh>
    <rPh sb="103" eb="105">
      <t>ヨソウ</t>
    </rPh>
    <rPh sb="233" eb="235">
      <t>スイドウ</t>
    </rPh>
    <rPh sb="235" eb="237">
      <t>シセツ</t>
    </rPh>
    <rPh sb="238" eb="239">
      <t>カン</t>
    </rPh>
    <rPh sb="242" eb="244">
      <t>ジギョウ</t>
    </rPh>
    <rPh sb="244" eb="246">
      <t>ジタイ</t>
    </rPh>
    <rPh sb="246" eb="247">
      <t>アタラ</t>
    </rPh>
    <rPh sb="252" eb="253">
      <t>オオ</t>
    </rPh>
    <rPh sb="255" eb="257">
      <t>シセツ</t>
    </rPh>
    <rPh sb="258" eb="260">
      <t>コウシン</t>
    </rPh>
    <rPh sb="263" eb="266">
      <t>キンキュウセイ</t>
    </rPh>
    <rPh sb="267" eb="268">
      <t>ヒク</t>
    </rPh>
    <rPh sb="271" eb="273">
      <t>ソウキ</t>
    </rPh>
    <rPh sb="274" eb="276">
      <t>コウシン</t>
    </rPh>
    <rPh sb="279" eb="281">
      <t>カショ</t>
    </rPh>
    <rPh sb="282" eb="284">
      <t>ズイジ</t>
    </rPh>
    <rPh sb="284" eb="286">
      <t>コウシン</t>
    </rPh>
    <rPh sb="288" eb="289">
      <t>オオ</t>
    </rPh>
    <rPh sb="291" eb="293">
      <t>コウシン</t>
    </rPh>
    <rPh sb="294" eb="295">
      <t>カン</t>
    </rPh>
    <rPh sb="298" eb="300">
      <t>ケイカク</t>
    </rPh>
    <rPh sb="301" eb="302">
      <t>タ</t>
    </rPh>
    <rPh sb="306" eb="3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</si>
</sst>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536856"/>
        <c:axId val="1665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66536856"/>
        <c:axId val="166549120"/>
      </c:lineChart>
      <c:dateAx>
        <c:axId val="166536856"/>
        <c:scaling>
          <c:orientation val="minMax"/>
        </c:scaling>
        <c:delete val="1"/>
        <c:axPos val="b"/>
        <c:numFmt formatCode="ge" sourceLinked="1"/>
        <c:majorTickMark val="none"/>
        <c:minorTickMark val="none"/>
        <c:tickLblPos val="none"/>
        <c:crossAx val="166549120"/>
        <c:crosses val="autoZero"/>
        <c:auto val="1"/>
        <c:lblOffset val="100"/>
        <c:baseTimeUnit val="years"/>
      </c:dateAx>
      <c:valAx>
        <c:axId val="1665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43.44</c:v>
                </c:pt>
                <c:pt idx="1">
                  <c:v>45.25</c:v>
                </c:pt>
                <c:pt idx="2">
                  <c:v>45.61</c:v>
                </c:pt>
                <c:pt idx="3">
                  <c:v>42.43</c:v>
                </c:pt>
                <c:pt idx="4">
                  <c:v>42.95</c:v>
                </c:pt>
              </c:numCache>
            </c:numRef>
          </c:val>
        </c:ser>
        <c:dLbls>
          <c:showLegendKey val="0"/>
          <c:showVal val="0"/>
          <c:showCatName val="0"/>
          <c:showSerName val="0"/>
          <c:showPercent val="0"/>
          <c:showBubbleSize val="0"/>
        </c:dLbls>
        <c:gapWidth val="150"/>
        <c:axId val="167354744"/>
        <c:axId val="1673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67354744"/>
        <c:axId val="167355136"/>
      </c:lineChart>
      <c:dateAx>
        <c:axId val="167354744"/>
        <c:scaling>
          <c:orientation val="minMax"/>
        </c:scaling>
        <c:delete val="1"/>
        <c:axPos val="b"/>
        <c:numFmt formatCode="ge" sourceLinked="1"/>
        <c:majorTickMark val="none"/>
        <c:minorTickMark val="none"/>
        <c:tickLblPos val="none"/>
        <c:crossAx val="167355136"/>
        <c:crosses val="autoZero"/>
        <c:auto val="1"/>
        <c:lblOffset val="100"/>
        <c:baseTimeUnit val="years"/>
      </c:dateAx>
      <c:valAx>
        <c:axId val="1673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5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92.15</c:v>
                </c:pt>
                <c:pt idx="1">
                  <c:v>82.07</c:v>
                </c:pt>
                <c:pt idx="2">
                  <c:v>88.57</c:v>
                </c:pt>
                <c:pt idx="3">
                  <c:v>93.78</c:v>
                </c:pt>
                <c:pt idx="4">
                  <c:v>88.29</c:v>
                </c:pt>
              </c:numCache>
            </c:numRef>
          </c:val>
        </c:ser>
        <c:dLbls>
          <c:showLegendKey val="0"/>
          <c:showVal val="0"/>
          <c:showCatName val="0"/>
          <c:showSerName val="0"/>
          <c:showPercent val="0"/>
          <c:showBubbleSize val="0"/>
        </c:dLbls>
        <c:gapWidth val="150"/>
        <c:axId val="167356312"/>
        <c:axId val="1673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67356312"/>
        <c:axId val="167356704"/>
      </c:lineChart>
      <c:dateAx>
        <c:axId val="167356312"/>
        <c:scaling>
          <c:orientation val="minMax"/>
        </c:scaling>
        <c:delete val="1"/>
        <c:axPos val="b"/>
        <c:numFmt formatCode="ge" sourceLinked="1"/>
        <c:majorTickMark val="none"/>
        <c:minorTickMark val="none"/>
        <c:tickLblPos val="none"/>
        <c:crossAx val="167356704"/>
        <c:crosses val="autoZero"/>
        <c:auto val="1"/>
        <c:lblOffset val="100"/>
        <c:baseTimeUnit val="years"/>
      </c:dateAx>
      <c:valAx>
        <c:axId val="1673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5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43.67</c:v>
                </c:pt>
                <c:pt idx="1">
                  <c:v>59.59</c:v>
                </c:pt>
                <c:pt idx="2">
                  <c:v>66.430000000000007</c:v>
                </c:pt>
                <c:pt idx="3">
                  <c:v>67.319999999999993</c:v>
                </c:pt>
                <c:pt idx="4">
                  <c:v>76.459999999999994</c:v>
                </c:pt>
              </c:numCache>
            </c:numRef>
          </c:val>
        </c:ser>
        <c:dLbls>
          <c:showLegendKey val="0"/>
          <c:showVal val="0"/>
          <c:showCatName val="0"/>
          <c:showSerName val="0"/>
          <c:showPercent val="0"/>
          <c:showBubbleSize val="0"/>
        </c:dLbls>
        <c:gapWidth val="150"/>
        <c:axId val="166627584"/>
        <c:axId val="1666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66627584"/>
        <c:axId val="166627968"/>
      </c:lineChart>
      <c:dateAx>
        <c:axId val="166627584"/>
        <c:scaling>
          <c:orientation val="minMax"/>
        </c:scaling>
        <c:delete val="1"/>
        <c:axPos val="b"/>
        <c:numFmt formatCode="ge" sourceLinked="1"/>
        <c:majorTickMark val="none"/>
        <c:minorTickMark val="none"/>
        <c:tickLblPos val="none"/>
        <c:crossAx val="166627968"/>
        <c:crosses val="autoZero"/>
        <c:auto val="1"/>
        <c:lblOffset val="100"/>
        <c:baseTimeUnit val="years"/>
      </c:dateAx>
      <c:valAx>
        <c:axId val="1666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591368"/>
        <c:axId val="16659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591368"/>
        <c:axId val="166596944"/>
      </c:lineChart>
      <c:dateAx>
        <c:axId val="166591368"/>
        <c:scaling>
          <c:orientation val="minMax"/>
        </c:scaling>
        <c:delete val="1"/>
        <c:axPos val="b"/>
        <c:numFmt formatCode="ge" sourceLinked="1"/>
        <c:majorTickMark val="none"/>
        <c:minorTickMark val="none"/>
        <c:tickLblPos val="none"/>
        <c:crossAx val="166596944"/>
        <c:crosses val="autoZero"/>
        <c:auto val="1"/>
        <c:lblOffset val="100"/>
        <c:baseTimeUnit val="years"/>
      </c:dateAx>
      <c:valAx>
        <c:axId val="16659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9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292936"/>
        <c:axId val="16756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292936"/>
        <c:axId val="167562648"/>
      </c:lineChart>
      <c:dateAx>
        <c:axId val="167292936"/>
        <c:scaling>
          <c:orientation val="minMax"/>
        </c:scaling>
        <c:delete val="1"/>
        <c:axPos val="b"/>
        <c:numFmt formatCode="ge" sourceLinked="1"/>
        <c:majorTickMark val="none"/>
        <c:minorTickMark val="none"/>
        <c:tickLblPos val="none"/>
        <c:crossAx val="167562648"/>
        <c:crosses val="autoZero"/>
        <c:auto val="1"/>
        <c:lblOffset val="100"/>
        <c:baseTimeUnit val="years"/>
      </c:dateAx>
      <c:valAx>
        <c:axId val="16756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9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782536"/>
        <c:axId val="16578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82536"/>
        <c:axId val="165782928"/>
      </c:lineChart>
      <c:dateAx>
        <c:axId val="165782536"/>
        <c:scaling>
          <c:orientation val="minMax"/>
        </c:scaling>
        <c:delete val="1"/>
        <c:axPos val="b"/>
        <c:numFmt formatCode="ge" sourceLinked="1"/>
        <c:majorTickMark val="none"/>
        <c:minorTickMark val="none"/>
        <c:tickLblPos val="none"/>
        <c:crossAx val="165782928"/>
        <c:crosses val="autoZero"/>
        <c:auto val="1"/>
        <c:lblOffset val="100"/>
        <c:baseTimeUnit val="years"/>
      </c:dateAx>
      <c:valAx>
        <c:axId val="16578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8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784104"/>
        <c:axId val="16578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84104"/>
        <c:axId val="165784496"/>
      </c:lineChart>
      <c:dateAx>
        <c:axId val="165784104"/>
        <c:scaling>
          <c:orientation val="minMax"/>
        </c:scaling>
        <c:delete val="1"/>
        <c:axPos val="b"/>
        <c:numFmt formatCode="ge" sourceLinked="1"/>
        <c:majorTickMark val="none"/>
        <c:minorTickMark val="none"/>
        <c:tickLblPos val="none"/>
        <c:crossAx val="165784496"/>
        <c:crosses val="autoZero"/>
        <c:auto val="1"/>
        <c:lblOffset val="100"/>
        <c:baseTimeUnit val="years"/>
      </c:dateAx>
      <c:valAx>
        <c:axId val="16578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8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1785.11</c:v>
                </c:pt>
                <c:pt idx="1">
                  <c:v>1720.7</c:v>
                </c:pt>
                <c:pt idx="2">
                  <c:v>1555.41</c:v>
                </c:pt>
                <c:pt idx="3">
                  <c:v>1480.04</c:v>
                </c:pt>
                <c:pt idx="4">
                  <c:v>1400.13</c:v>
                </c:pt>
              </c:numCache>
            </c:numRef>
          </c:val>
        </c:ser>
        <c:dLbls>
          <c:showLegendKey val="0"/>
          <c:showVal val="0"/>
          <c:showCatName val="0"/>
          <c:showSerName val="0"/>
          <c:showPercent val="0"/>
          <c:showBubbleSize val="0"/>
        </c:dLbls>
        <c:gapWidth val="150"/>
        <c:axId val="165785672"/>
        <c:axId val="16578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65785672"/>
        <c:axId val="165786064"/>
      </c:lineChart>
      <c:dateAx>
        <c:axId val="165785672"/>
        <c:scaling>
          <c:orientation val="minMax"/>
        </c:scaling>
        <c:delete val="1"/>
        <c:axPos val="b"/>
        <c:numFmt formatCode="ge" sourceLinked="1"/>
        <c:majorTickMark val="none"/>
        <c:minorTickMark val="none"/>
        <c:tickLblPos val="none"/>
        <c:crossAx val="165786064"/>
        <c:crosses val="autoZero"/>
        <c:auto val="1"/>
        <c:lblOffset val="100"/>
        <c:baseTimeUnit val="years"/>
      </c:dateAx>
      <c:valAx>
        <c:axId val="16578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8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38.020000000000003</c:v>
                </c:pt>
                <c:pt idx="1">
                  <c:v>43.73</c:v>
                </c:pt>
                <c:pt idx="2">
                  <c:v>49.3</c:v>
                </c:pt>
                <c:pt idx="3">
                  <c:v>49.76</c:v>
                </c:pt>
                <c:pt idx="4">
                  <c:v>51.53</c:v>
                </c:pt>
              </c:numCache>
            </c:numRef>
          </c:val>
        </c:ser>
        <c:dLbls>
          <c:showLegendKey val="0"/>
          <c:showVal val="0"/>
          <c:showCatName val="0"/>
          <c:showSerName val="0"/>
          <c:showPercent val="0"/>
          <c:showBubbleSize val="0"/>
        </c:dLbls>
        <c:gapWidth val="150"/>
        <c:axId val="165787240"/>
        <c:axId val="16578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65787240"/>
        <c:axId val="165787632"/>
      </c:lineChart>
      <c:dateAx>
        <c:axId val="165787240"/>
        <c:scaling>
          <c:orientation val="minMax"/>
        </c:scaling>
        <c:delete val="1"/>
        <c:axPos val="b"/>
        <c:numFmt formatCode="ge" sourceLinked="1"/>
        <c:majorTickMark val="none"/>
        <c:minorTickMark val="none"/>
        <c:tickLblPos val="none"/>
        <c:crossAx val="165787632"/>
        <c:crosses val="autoZero"/>
        <c:auto val="1"/>
        <c:lblOffset val="100"/>
        <c:baseTimeUnit val="years"/>
      </c:dateAx>
      <c:valAx>
        <c:axId val="16578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8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716.23</c:v>
                </c:pt>
                <c:pt idx="1">
                  <c:v>646.19000000000005</c:v>
                </c:pt>
                <c:pt idx="2">
                  <c:v>546.1</c:v>
                </c:pt>
                <c:pt idx="3">
                  <c:v>538.77</c:v>
                </c:pt>
                <c:pt idx="4">
                  <c:v>545.20000000000005</c:v>
                </c:pt>
              </c:numCache>
            </c:numRef>
          </c:val>
        </c:ser>
        <c:dLbls>
          <c:showLegendKey val="0"/>
          <c:showVal val="0"/>
          <c:showCatName val="0"/>
          <c:showSerName val="0"/>
          <c:showPercent val="0"/>
          <c:showBubbleSize val="0"/>
        </c:dLbls>
        <c:gapWidth val="150"/>
        <c:axId val="167571104"/>
        <c:axId val="16757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67571104"/>
        <c:axId val="167571496"/>
      </c:lineChart>
      <c:dateAx>
        <c:axId val="167571104"/>
        <c:scaling>
          <c:orientation val="minMax"/>
        </c:scaling>
        <c:delete val="1"/>
        <c:axPos val="b"/>
        <c:numFmt formatCode="ge" sourceLinked="1"/>
        <c:majorTickMark val="none"/>
        <c:minorTickMark val="none"/>
        <c:tickLblPos val="none"/>
        <c:crossAx val="167571496"/>
        <c:crosses val="autoZero"/>
        <c:auto val="1"/>
        <c:lblOffset val="100"/>
        <c:baseTimeUnit val="years"/>
      </c:dateAx>
      <c:valAx>
        <c:axId val="1675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青森県　蓬田村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3045</v>
      </c>
      <c r="AJ8" s="74"/>
      <c r="AK8" s="74"/>
      <c r="AL8" s="74"/>
      <c r="AM8" s="74"/>
      <c r="AN8" s="74"/>
      <c r="AO8" s="74"/>
      <c r="AP8" s="75"/>
      <c r="AQ8" s="56">
        <f>データ!R6</f>
        <v>80.650000000000006</v>
      </c>
      <c r="AR8" s="56"/>
      <c r="AS8" s="56"/>
      <c r="AT8" s="56"/>
      <c r="AU8" s="56"/>
      <c r="AV8" s="56"/>
      <c r="AW8" s="56"/>
      <c r="AX8" s="56"/>
      <c r="AY8" s="56">
        <f>データ!S6</f>
        <v>37.76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98.68</v>
      </c>
      <c r="S10" s="56"/>
      <c r="T10" s="56"/>
      <c r="U10" s="56"/>
      <c r="V10" s="56"/>
      <c r="W10" s="56"/>
      <c r="X10" s="56"/>
      <c r="Y10" s="56"/>
      <c r="Z10" s="64">
        <f>データ!P6</f>
        <v>6040</v>
      </c>
      <c r="AA10" s="64"/>
      <c r="AB10" s="64"/>
      <c r="AC10" s="64"/>
      <c r="AD10" s="64"/>
      <c r="AE10" s="64"/>
      <c r="AF10" s="64"/>
      <c r="AG10" s="64"/>
      <c r="AH10" s="2"/>
      <c r="AI10" s="64">
        <f>データ!T6</f>
        <v>2982</v>
      </c>
      <c r="AJ10" s="64"/>
      <c r="AK10" s="64"/>
      <c r="AL10" s="64"/>
      <c r="AM10" s="64"/>
      <c r="AN10" s="64"/>
      <c r="AO10" s="64"/>
      <c r="AP10" s="64"/>
      <c r="AQ10" s="56">
        <f>データ!U6</f>
        <v>8.5</v>
      </c>
      <c r="AR10" s="56"/>
      <c r="AS10" s="56"/>
      <c r="AT10" s="56"/>
      <c r="AU10" s="56"/>
      <c r="AV10" s="56"/>
      <c r="AW10" s="56"/>
      <c r="AX10" s="56"/>
      <c r="AY10" s="56">
        <f>データ!V6</f>
        <v>350.82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23043</v>
      </c>
      <c r="D6" s="31">
        <f t="shared" si="3"/>
        <v>47</v>
      </c>
      <c r="E6" s="31">
        <f t="shared" si="3"/>
        <v>1</v>
      </c>
      <c r="F6" s="31">
        <f t="shared" si="3"/>
        <v>0</v>
      </c>
      <c r="G6" s="31">
        <f t="shared" si="3"/>
        <v>0</v>
      </c>
      <c r="H6" s="31" t="str">
        <f t="shared" si="3"/>
        <v>青森県　蓬田村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98.68</v>
      </c>
      <c r="P6" s="32">
        <f t="shared" si="3"/>
        <v>6040</v>
      </c>
      <c r="Q6" s="32">
        <f t="shared" si="3"/>
        <v>3045</v>
      </c>
      <c r="R6" s="32">
        <f t="shared" si="3"/>
        <v>80.650000000000006</v>
      </c>
      <c r="S6" s="32">
        <f t="shared" si="3"/>
        <v>37.76</v>
      </c>
      <c r="T6" s="32">
        <f t="shared" si="3"/>
        <v>2982</v>
      </c>
      <c r="U6" s="32">
        <f t="shared" si="3"/>
        <v>8.5</v>
      </c>
      <c r="V6" s="32">
        <f t="shared" si="3"/>
        <v>350.82</v>
      </c>
      <c r="W6" s="33">
        <f>IF(W7="",NA(),W7)</f>
        <v>43.67</v>
      </c>
      <c r="X6" s="33">
        <f t="shared" ref="X6:AF6" si="4">IF(X7="",NA(),X7)</f>
        <v>59.59</v>
      </c>
      <c r="Y6" s="33">
        <f t="shared" si="4"/>
        <v>66.430000000000007</v>
      </c>
      <c r="Z6" s="33">
        <f t="shared" si="4"/>
        <v>67.319999999999993</v>
      </c>
      <c r="AA6" s="33">
        <f t="shared" si="4"/>
        <v>76.459999999999994</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1785.11</v>
      </c>
      <c r="BE6" s="33">
        <f t="shared" ref="BE6:BM6" si="7">IF(BE7="",NA(),BE7)</f>
        <v>1720.7</v>
      </c>
      <c r="BF6" s="33">
        <f t="shared" si="7"/>
        <v>1555.41</v>
      </c>
      <c r="BG6" s="33">
        <f t="shared" si="7"/>
        <v>1480.04</v>
      </c>
      <c r="BH6" s="33">
        <f t="shared" si="7"/>
        <v>1400.13</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38.020000000000003</v>
      </c>
      <c r="BP6" s="33">
        <f t="shared" ref="BP6:BX6" si="8">IF(BP7="",NA(),BP7)</f>
        <v>43.73</v>
      </c>
      <c r="BQ6" s="33">
        <f t="shared" si="8"/>
        <v>49.3</v>
      </c>
      <c r="BR6" s="33">
        <f t="shared" si="8"/>
        <v>49.76</v>
      </c>
      <c r="BS6" s="33">
        <f t="shared" si="8"/>
        <v>51.53</v>
      </c>
      <c r="BT6" s="33">
        <f t="shared" si="8"/>
        <v>57.51</v>
      </c>
      <c r="BU6" s="33">
        <f t="shared" si="8"/>
        <v>56.46</v>
      </c>
      <c r="BV6" s="33">
        <f t="shared" si="8"/>
        <v>19.77</v>
      </c>
      <c r="BW6" s="33">
        <f t="shared" si="8"/>
        <v>34.25</v>
      </c>
      <c r="BX6" s="33">
        <f t="shared" si="8"/>
        <v>46.48</v>
      </c>
      <c r="BY6" s="32" t="str">
        <f>IF(BY7="","",IF(BY7="-","【-】","【"&amp;SUBSTITUTE(TEXT(BY7,"#,##0.00"),"-","△")&amp;"】"))</f>
        <v>【36.33】</v>
      </c>
      <c r="BZ6" s="33">
        <f>IF(BZ7="",NA(),BZ7)</f>
        <v>716.23</v>
      </c>
      <c r="CA6" s="33">
        <f t="shared" ref="CA6:CI6" si="9">IF(CA7="",NA(),CA7)</f>
        <v>646.19000000000005</v>
      </c>
      <c r="CB6" s="33">
        <f t="shared" si="9"/>
        <v>546.1</v>
      </c>
      <c r="CC6" s="33">
        <f t="shared" si="9"/>
        <v>538.77</v>
      </c>
      <c r="CD6" s="33">
        <f t="shared" si="9"/>
        <v>545.20000000000005</v>
      </c>
      <c r="CE6" s="33">
        <f t="shared" si="9"/>
        <v>291.83</v>
      </c>
      <c r="CF6" s="33">
        <f t="shared" si="9"/>
        <v>306.49</v>
      </c>
      <c r="CG6" s="33">
        <f t="shared" si="9"/>
        <v>878.73</v>
      </c>
      <c r="CH6" s="33">
        <f t="shared" si="9"/>
        <v>501.18</v>
      </c>
      <c r="CI6" s="33">
        <f t="shared" si="9"/>
        <v>376.61</v>
      </c>
      <c r="CJ6" s="32" t="str">
        <f>IF(CJ7="","",IF(CJ7="-","【-】","【"&amp;SUBSTITUTE(TEXT(CJ7,"#,##0.00"),"-","△")&amp;"】"))</f>
        <v>【476.46】</v>
      </c>
      <c r="CK6" s="33">
        <f>IF(CK7="",NA(),CK7)</f>
        <v>43.44</v>
      </c>
      <c r="CL6" s="33">
        <f t="shared" ref="CL6:CT6" si="10">IF(CL7="",NA(),CL7)</f>
        <v>45.25</v>
      </c>
      <c r="CM6" s="33">
        <f t="shared" si="10"/>
        <v>45.61</v>
      </c>
      <c r="CN6" s="33">
        <f t="shared" si="10"/>
        <v>42.43</v>
      </c>
      <c r="CO6" s="33">
        <f t="shared" si="10"/>
        <v>42.95</v>
      </c>
      <c r="CP6" s="33">
        <f t="shared" si="10"/>
        <v>57.95</v>
      </c>
      <c r="CQ6" s="33">
        <f t="shared" si="10"/>
        <v>58.25</v>
      </c>
      <c r="CR6" s="33">
        <f t="shared" si="10"/>
        <v>57.17</v>
      </c>
      <c r="CS6" s="33">
        <f t="shared" si="10"/>
        <v>57.55</v>
      </c>
      <c r="CT6" s="33">
        <f t="shared" si="10"/>
        <v>57.43</v>
      </c>
      <c r="CU6" s="32" t="str">
        <f>IF(CU7="","",IF(CU7="-","【-】","【"&amp;SUBSTITUTE(TEXT(CU7,"#,##0.00"),"-","△")&amp;"】"))</f>
        <v>【58.19】</v>
      </c>
      <c r="CV6" s="33">
        <f>IF(CV7="",NA(),CV7)</f>
        <v>92.15</v>
      </c>
      <c r="CW6" s="33">
        <f t="shared" ref="CW6:DE6" si="11">IF(CW7="",NA(),CW7)</f>
        <v>82.07</v>
      </c>
      <c r="CX6" s="33">
        <f t="shared" si="11"/>
        <v>88.57</v>
      </c>
      <c r="CY6" s="33">
        <f t="shared" si="11"/>
        <v>93.78</v>
      </c>
      <c r="CZ6" s="33">
        <f t="shared" si="11"/>
        <v>88.29</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23043</v>
      </c>
      <c r="D7" s="35">
        <v>47</v>
      </c>
      <c r="E7" s="35">
        <v>1</v>
      </c>
      <c r="F7" s="35">
        <v>0</v>
      </c>
      <c r="G7" s="35">
        <v>0</v>
      </c>
      <c r="H7" s="35" t="s">
        <v>93</v>
      </c>
      <c r="I7" s="35" t="s">
        <v>94</v>
      </c>
      <c r="J7" s="35" t="s">
        <v>95</v>
      </c>
      <c r="K7" s="35" t="s">
        <v>96</v>
      </c>
      <c r="L7" s="35" t="s">
        <v>97</v>
      </c>
      <c r="M7" s="36" t="s">
        <v>98</v>
      </c>
      <c r="N7" s="36" t="s">
        <v>99</v>
      </c>
      <c r="O7" s="36">
        <v>98.68</v>
      </c>
      <c r="P7" s="36">
        <v>6040</v>
      </c>
      <c r="Q7" s="36">
        <v>3045</v>
      </c>
      <c r="R7" s="36">
        <v>80.650000000000006</v>
      </c>
      <c r="S7" s="36">
        <v>37.76</v>
      </c>
      <c r="T7" s="36">
        <v>2982</v>
      </c>
      <c r="U7" s="36">
        <v>8.5</v>
      </c>
      <c r="V7" s="36">
        <v>350.82</v>
      </c>
      <c r="W7" s="36">
        <v>43.67</v>
      </c>
      <c r="X7" s="36">
        <v>59.59</v>
      </c>
      <c r="Y7" s="36">
        <v>66.430000000000007</v>
      </c>
      <c r="Z7" s="36">
        <v>67.319999999999993</v>
      </c>
      <c r="AA7" s="36">
        <v>76.459999999999994</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1785.11</v>
      </c>
      <c r="BE7" s="36">
        <v>1720.7</v>
      </c>
      <c r="BF7" s="36">
        <v>1555.41</v>
      </c>
      <c r="BG7" s="36">
        <v>1480.04</v>
      </c>
      <c r="BH7" s="36">
        <v>1400.13</v>
      </c>
      <c r="BI7" s="36">
        <v>1137.3599999999999</v>
      </c>
      <c r="BJ7" s="36">
        <v>1124.6400000000001</v>
      </c>
      <c r="BK7" s="36">
        <v>1108.26</v>
      </c>
      <c r="BL7" s="36">
        <v>1113.76</v>
      </c>
      <c r="BM7" s="36">
        <v>1125.69</v>
      </c>
      <c r="BN7" s="36">
        <v>1239.32</v>
      </c>
      <c r="BO7" s="36">
        <v>38.020000000000003</v>
      </c>
      <c r="BP7" s="36">
        <v>43.73</v>
      </c>
      <c r="BQ7" s="36">
        <v>49.3</v>
      </c>
      <c r="BR7" s="36">
        <v>49.76</v>
      </c>
      <c r="BS7" s="36">
        <v>51.53</v>
      </c>
      <c r="BT7" s="36">
        <v>57.51</v>
      </c>
      <c r="BU7" s="36">
        <v>56.46</v>
      </c>
      <c r="BV7" s="36">
        <v>19.77</v>
      </c>
      <c r="BW7" s="36">
        <v>34.25</v>
      </c>
      <c r="BX7" s="36">
        <v>46.48</v>
      </c>
      <c r="BY7" s="36">
        <v>36.33</v>
      </c>
      <c r="BZ7" s="36">
        <v>716.23</v>
      </c>
      <c r="CA7" s="36">
        <v>646.19000000000005</v>
      </c>
      <c r="CB7" s="36">
        <v>546.1</v>
      </c>
      <c r="CC7" s="36">
        <v>538.77</v>
      </c>
      <c r="CD7" s="36">
        <v>545.20000000000005</v>
      </c>
      <c r="CE7" s="36">
        <v>291.83</v>
      </c>
      <c r="CF7" s="36">
        <v>306.49</v>
      </c>
      <c r="CG7" s="36">
        <v>878.73</v>
      </c>
      <c r="CH7" s="36">
        <v>501.18</v>
      </c>
      <c r="CI7" s="36">
        <v>376.61</v>
      </c>
      <c r="CJ7" s="36">
        <v>476.46</v>
      </c>
      <c r="CK7" s="36">
        <v>43.44</v>
      </c>
      <c r="CL7" s="36">
        <v>45.25</v>
      </c>
      <c r="CM7" s="36">
        <v>45.61</v>
      </c>
      <c r="CN7" s="36">
        <v>42.43</v>
      </c>
      <c r="CO7" s="36">
        <v>42.95</v>
      </c>
      <c r="CP7" s="36">
        <v>57.95</v>
      </c>
      <c r="CQ7" s="36">
        <v>58.25</v>
      </c>
      <c r="CR7" s="36">
        <v>57.17</v>
      </c>
      <c r="CS7" s="36">
        <v>57.55</v>
      </c>
      <c r="CT7" s="36">
        <v>57.43</v>
      </c>
      <c r="CU7" s="36">
        <v>58.19</v>
      </c>
      <c r="CV7" s="36">
        <v>92.15</v>
      </c>
      <c r="CW7" s="36">
        <v>82.07</v>
      </c>
      <c r="CX7" s="36">
        <v>88.57</v>
      </c>
      <c r="CY7" s="36">
        <v>93.78</v>
      </c>
      <c r="CZ7" s="36">
        <v>88.29</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古川</cp:lastModifiedBy>
  <cp:lastPrinted>2016-02-15T02:01:36Z</cp:lastPrinted>
  <dcterms:created xsi:type="dcterms:W3CDTF">2016-01-18T04:59:23Z</dcterms:created>
  <dcterms:modified xsi:type="dcterms:W3CDTF">2016-02-15T02:09:44Z</dcterms:modified>
  <cp:category/>
</cp:coreProperties>
</file>