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op\Desktop\"/>
    </mc:Choice>
  </mc:AlternateContent>
  <workbookProtection workbookPassword="B501" lockStructure="1"/>
  <bookViews>
    <workbookView xWindow="0" yWindow="0" windowWidth="20490" windowHeight="777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W8" i="4"/>
  <c r="P8" i="4"/>
  <c r="I8" i="4"/>
  <c r="B6"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<sst xmlns="http://schemas.openxmlformats.org/spreadsheetml/2006/main" count="225" uniqueCount="110">
  <si>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</si>
  <si>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</si>
  <si>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</si>
  <si>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</si>
  <si>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</si>
  <si>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</si>
  <si>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</si>
  <si>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</si>
  <si>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</si>
  <si>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</si>
  <si>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</si>
  <si>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</si>
  <si>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</si>
  <si>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</si>
  <si>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</si>
  <si>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</si>
  <si>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</si>
  <si>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</si>
  <si>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</si>
  <si>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</si>
  <si>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</si>
  <si>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</si>
  <si>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</si>
  <si>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</si>
  <si>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</si>
  <si>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</si>
  <si>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</si>
  <si>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</si>
  <si>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</si>
  <si>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</si>
  <si>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</si>
  <si>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</si>
  <si>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</si>
  <si>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</si>
  <si>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</si>
  <si>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</si>
  <si>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</si>
  <si>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</si>
  <si>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</si>
  <si>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</si>
  <si>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</si>
  <si>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</si>
  <si>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</si>
  <si>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</si>
  <si>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</si>
  <si>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</si>
  <si>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</si>
  <si>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</si>
  <si>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</si>
  <si>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</si>
  <si>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</si>
  <si>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</si>
  <si>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</si>
  <si>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</si>
  <si>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</si>
  <si>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</si>
  <si>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</si>
  <si>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</si>
  <si>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</si>
  <si>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</si>
  <si>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</si>
  <si>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</si>
  <si>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</si>
  <si>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</si>
  <si>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</si>
  <si>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</si>
  <si>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</si>
  <si>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</si>
  <si>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</si>
  <si>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</si>
  <si>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</si>
  <si>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</si>
  <si>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</si>
  <si>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</si>
  <si>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</si>
  <si>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</si>
  <si>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</si>
  <si>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</si>
  <si>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</si>
  <si>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</si>
  <si>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</si>
  <si>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</si>
  <si>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</si>
  <si>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</si>
  <si>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</si>
  <si>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</si>
  <si>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</si>
  <si>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</si>
  <si>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</si>
  <si>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</si>
  <si>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</si>
  <si>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</si>
  <si>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</si>
  <si>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</si>
  <si>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</si>
  <si>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</si>
  <si>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平川市</t>
  </si>
  <si>
    <t>法適用</t>
  </si>
  <si>
    <t>下水道事業</t>
  </si>
  <si>
    <t>公共下水道</t>
  </si>
  <si>
    <t>Cc2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</si>
  <si>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</si>
  <si>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</si>
  <si>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</si>
  <si>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</si>
  <si>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</si>
  <si>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</si>
  <si>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への接続件数は微増ではあるが年々増加傾向にあるものの、類似団体と比べ水洗化率は依然として低く、人口の減少によって有収水量が減少しているため、それに伴い使用料についても平成24年度から減少傾向にある。
一方で、管渠の維持管理費等の汚水処理費は増加傾向にあるため、汚水処理費を使用料で賄う経費回収率が100％を下回っており、使用料以外の収入に依存している状態である。
経常収支比率は平成23年度から100％を下回っており、そのことが累積欠損金比率の増加につながっている。
また、企業会計制度の見直しにより、平成26年度で流動負債が増加したため、短期的な債務に対する資産も減少傾向にある。</t>
    <phoneticPr fontId="4"/>
  </si>
  <si>
    <t>有形固定資産の更新等の必要性は当分ないが、維持管理費等の汚水処理費が増加しているため、水洗化率の向上に伴う有収水量の増加や使用料の見直しなど、使用料以外の収入に依存しない経営改善の実施や投資計画等の見直しが必要である。</t>
    <rPh sb="7" eb="9">
      <t>コウシン</t>
    </rPh>
    <phoneticPr fontId="4"/>
  </si>
  <si>
    <t>平成26年度において、企業会計制度の見直しに伴い、償却率が上がっているが、類似団体と比較すると低く、平成26年度で17％であり、耐用年数に近い100％には遠く更新等の必要性は当分ない。</t>
    <rPh sb="22" eb="23">
      <t>トモナ</t>
    </rPh>
    <rPh sb="79" eb="81">
      <t>コウシン</t>
    </rPh>
    <rPh sb="81" eb="82">
      <t>トウ</t>
    </rPh>
    <rPh sb="83" eb="86">
      <t>ヒツヨウセイ</t>
    </rPh>
    <rPh sb="87" eb="89">
      <t>トウブン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</si>
</sst>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0851920"/>
        <c:axId val="2984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170851920"/>
        <c:axId val="298402560"/>
      </c:lineChart>
      <c:dateAx>
        <c:axId val="170851920"/>
        <c:scaling>
          <c:orientation val="minMax"/>
        </c:scaling>
        <c:delete val="1"/>
        <c:axPos val="b"/>
        <c:numFmt formatCode="ge" sourceLinked="1"/>
        <c:majorTickMark val="none"/>
        <c:minorTickMark val="none"/>
        <c:tickLblPos val="none"/>
        <c:crossAx val="298402560"/>
        <c:crosses val="autoZero"/>
        <c:auto val="1"/>
        <c:lblOffset val="100"/>
        <c:baseTimeUnit val="years"/>
      </c:dateAx>
      <c:valAx>
        <c:axId val="2984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5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9442096"/>
        <c:axId val="29944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299442096"/>
        <c:axId val="299442488"/>
      </c:lineChart>
      <c:dateAx>
        <c:axId val="299442096"/>
        <c:scaling>
          <c:orientation val="minMax"/>
        </c:scaling>
        <c:delete val="1"/>
        <c:axPos val="b"/>
        <c:numFmt formatCode="ge" sourceLinked="1"/>
        <c:majorTickMark val="none"/>
        <c:minorTickMark val="none"/>
        <c:tickLblPos val="none"/>
        <c:crossAx val="299442488"/>
        <c:crosses val="autoZero"/>
        <c:auto val="1"/>
        <c:lblOffset val="100"/>
        <c:baseTimeUnit val="years"/>
      </c:dateAx>
      <c:valAx>
        <c:axId val="29944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44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78.12</c:v>
                </c:pt>
                <c:pt idx="1">
                  <c:v>78.39</c:v>
                </c:pt>
                <c:pt idx="2">
                  <c:v>78.599999999999994</c:v>
                </c:pt>
                <c:pt idx="3">
                  <c:v>79.150000000000006</c:v>
                </c:pt>
                <c:pt idx="4">
                  <c:v>80.61</c:v>
                </c:pt>
              </c:numCache>
            </c:numRef>
          </c:val>
        </c:ser>
        <c:dLbls>
          <c:showLegendKey val="0"/>
          <c:showVal val="0"/>
          <c:showCatName val="0"/>
          <c:showSerName val="0"/>
          <c:showPercent val="0"/>
          <c:showBubbleSize val="0"/>
        </c:dLbls>
        <c:gapWidth val="150"/>
        <c:axId val="299159496"/>
        <c:axId val="29915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299159496"/>
        <c:axId val="299159888"/>
      </c:lineChart>
      <c:dateAx>
        <c:axId val="299159496"/>
        <c:scaling>
          <c:orientation val="minMax"/>
        </c:scaling>
        <c:delete val="1"/>
        <c:axPos val="b"/>
        <c:numFmt formatCode="ge" sourceLinked="1"/>
        <c:majorTickMark val="none"/>
        <c:minorTickMark val="none"/>
        <c:tickLblPos val="none"/>
        <c:crossAx val="299159888"/>
        <c:crosses val="autoZero"/>
        <c:auto val="1"/>
        <c:lblOffset val="100"/>
        <c:baseTimeUnit val="years"/>
      </c:dateAx>
      <c:valAx>
        <c:axId val="29915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15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102.73</c:v>
                </c:pt>
                <c:pt idx="1">
                  <c:v>99.63</c:v>
                </c:pt>
                <c:pt idx="2">
                  <c:v>99.07</c:v>
                </c:pt>
                <c:pt idx="3">
                  <c:v>99.23</c:v>
                </c:pt>
                <c:pt idx="4">
                  <c:v>98.62</c:v>
                </c:pt>
              </c:numCache>
            </c:numRef>
          </c:val>
        </c:ser>
        <c:dLbls>
          <c:showLegendKey val="0"/>
          <c:showVal val="0"/>
          <c:showCatName val="0"/>
          <c:showSerName val="0"/>
          <c:showPercent val="0"/>
          <c:showBubbleSize val="0"/>
        </c:dLbls>
        <c:gapWidth val="150"/>
        <c:axId val="129815136"/>
        <c:axId val="2976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101.22</c:v>
                </c:pt>
                <c:pt idx="1">
                  <c:v>101.09</c:v>
                </c:pt>
                <c:pt idx="2">
                  <c:v>102.83</c:v>
                </c:pt>
                <c:pt idx="3">
                  <c:v>102.73</c:v>
                </c:pt>
                <c:pt idx="4">
                  <c:v>108.56</c:v>
                </c:pt>
              </c:numCache>
            </c:numRef>
          </c:val>
          <c:smooth val="0"/>
        </c:ser>
        <c:dLbls>
          <c:showLegendKey val="0"/>
          <c:showVal val="0"/>
          <c:showCatName val="0"/>
          <c:showSerName val="0"/>
          <c:showPercent val="0"/>
          <c:showBubbleSize val="0"/>
        </c:dLbls>
        <c:marker val="1"/>
        <c:smooth val="0"/>
        <c:axId val="129815136"/>
        <c:axId val="297623200"/>
      </c:lineChart>
      <c:dateAx>
        <c:axId val="129815136"/>
        <c:scaling>
          <c:orientation val="minMax"/>
        </c:scaling>
        <c:delete val="1"/>
        <c:axPos val="b"/>
        <c:numFmt formatCode="ge" sourceLinked="1"/>
        <c:majorTickMark val="none"/>
        <c:minorTickMark val="none"/>
        <c:tickLblPos val="none"/>
        <c:crossAx val="297623200"/>
        <c:crosses val="autoZero"/>
        <c:auto val="1"/>
        <c:lblOffset val="100"/>
        <c:baseTimeUnit val="years"/>
      </c:dateAx>
      <c:valAx>
        <c:axId val="2976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4.29</c:v>
                </c:pt>
                <c:pt idx="1">
                  <c:v>57.26</c:v>
                </c:pt>
                <c:pt idx="2">
                  <c:v>7.15</c:v>
                </c:pt>
                <c:pt idx="3">
                  <c:v>8.57</c:v>
                </c:pt>
                <c:pt idx="4">
                  <c:v>17.13</c:v>
                </c:pt>
              </c:numCache>
            </c:numRef>
          </c:val>
        </c:ser>
        <c:dLbls>
          <c:showLegendKey val="0"/>
          <c:showVal val="0"/>
          <c:showCatName val="0"/>
          <c:showSerName val="0"/>
          <c:showPercent val="0"/>
          <c:showBubbleSize val="0"/>
        </c:dLbls>
        <c:gapWidth val="150"/>
        <c:axId val="297624376"/>
        <c:axId val="29762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10.42</c:v>
                </c:pt>
                <c:pt idx="1">
                  <c:v>11.9</c:v>
                </c:pt>
                <c:pt idx="2">
                  <c:v>10.46</c:v>
                </c:pt>
                <c:pt idx="3">
                  <c:v>11.39</c:v>
                </c:pt>
                <c:pt idx="4">
                  <c:v>21.28</c:v>
                </c:pt>
              </c:numCache>
            </c:numRef>
          </c:val>
          <c:smooth val="0"/>
        </c:ser>
        <c:dLbls>
          <c:showLegendKey val="0"/>
          <c:showVal val="0"/>
          <c:showCatName val="0"/>
          <c:showSerName val="0"/>
          <c:showPercent val="0"/>
          <c:showBubbleSize val="0"/>
        </c:dLbls>
        <c:marker val="1"/>
        <c:smooth val="0"/>
        <c:axId val="297624376"/>
        <c:axId val="297624768"/>
      </c:lineChart>
      <c:dateAx>
        <c:axId val="297624376"/>
        <c:scaling>
          <c:orientation val="minMax"/>
        </c:scaling>
        <c:delete val="1"/>
        <c:axPos val="b"/>
        <c:numFmt formatCode="ge" sourceLinked="1"/>
        <c:majorTickMark val="none"/>
        <c:minorTickMark val="none"/>
        <c:tickLblPos val="none"/>
        <c:crossAx val="297624768"/>
        <c:crosses val="autoZero"/>
        <c:auto val="1"/>
        <c:lblOffset val="100"/>
        <c:baseTimeUnit val="years"/>
      </c:dateAx>
      <c:valAx>
        <c:axId val="2976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62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9078944"/>
        <c:axId val="29907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0.66</c:v>
                </c:pt>
                <c:pt idx="3" formatCode="#,##0.00;&quot;△&quot;#,##0.00;&quot;-&quot;">
                  <c:v>0.78</c:v>
                </c:pt>
                <c:pt idx="4">
                  <c:v>0</c:v>
                </c:pt>
              </c:numCache>
            </c:numRef>
          </c:val>
          <c:smooth val="0"/>
        </c:ser>
        <c:dLbls>
          <c:showLegendKey val="0"/>
          <c:showVal val="0"/>
          <c:showCatName val="0"/>
          <c:showSerName val="0"/>
          <c:showPercent val="0"/>
          <c:showBubbleSize val="0"/>
        </c:dLbls>
        <c:marker val="1"/>
        <c:smooth val="0"/>
        <c:axId val="299078944"/>
        <c:axId val="299079336"/>
      </c:lineChart>
      <c:dateAx>
        <c:axId val="299078944"/>
        <c:scaling>
          <c:orientation val="minMax"/>
        </c:scaling>
        <c:delete val="1"/>
        <c:axPos val="b"/>
        <c:numFmt formatCode="ge" sourceLinked="1"/>
        <c:majorTickMark val="none"/>
        <c:minorTickMark val="none"/>
        <c:tickLblPos val="none"/>
        <c:crossAx val="299079336"/>
        <c:crosses val="autoZero"/>
        <c:auto val="1"/>
        <c:lblOffset val="100"/>
        <c:baseTimeUnit val="years"/>
      </c:dateAx>
      <c:valAx>
        <c:axId val="29907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0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12.25</c:v>
                </c:pt>
                <c:pt idx="1">
                  <c:v>13.46</c:v>
                </c:pt>
                <c:pt idx="2">
                  <c:v>15.32</c:v>
                </c:pt>
                <c:pt idx="3">
                  <c:v>17.21</c:v>
                </c:pt>
                <c:pt idx="4">
                  <c:v>21.85</c:v>
                </c:pt>
              </c:numCache>
            </c:numRef>
          </c:val>
        </c:ser>
        <c:dLbls>
          <c:showLegendKey val="0"/>
          <c:showVal val="0"/>
          <c:showCatName val="0"/>
          <c:showSerName val="0"/>
          <c:showPercent val="0"/>
          <c:showBubbleSize val="0"/>
        </c:dLbls>
        <c:gapWidth val="150"/>
        <c:axId val="298869984"/>
        <c:axId val="29887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202.97</c:v>
                </c:pt>
                <c:pt idx="1">
                  <c:v>174.36</c:v>
                </c:pt>
                <c:pt idx="2">
                  <c:v>146.78</c:v>
                </c:pt>
                <c:pt idx="3">
                  <c:v>149.66</c:v>
                </c:pt>
                <c:pt idx="4">
                  <c:v>100.32</c:v>
                </c:pt>
              </c:numCache>
            </c:numRef>
          </c:val>
          <c:smooth val="0"/>
        </c:ser>
        <c:dLbls>
          <c:showLegendKey val="0"/>
          <c:showVal val="0"/>
          <c:showCatName val="0"/>
          <c:showSerName val="0"/>
          <c:showPercent val="0"/>
          <c:showBubbleSize val="0"/>
        </c:dLbls>
        <c:marker val="1"/>
        <c:smooth val="0"/>
        <c:axId val="298869984"/>
        <c:axId val="298870376"/>
      </c:lineChart>
      <c:dateAx>
        <c:axId val="298869984"/>
        <c:scaling>
          <c:orientation val="minMax"/>
        </c:scaling>
        <c:delete val="1"/>
        <c:axPos val="b"/>
        <c:numFmt formatCode="ge" sourceLinked="1"/>
        <c:majorTickMark val="none"/>
        <c:minorTickMark val="none"/>
        <c:tickLblPos val="none"/>
        <c:crossAx val="298870376"/>
        <c:crosses val="autoZero"/>
        <c:auto val="1"/>
        <c:lblOffset val="100"/>
        <c:baseTimeUnit val="years"/>
      </c:dateAx>
      <c:valAx>
        <c:axId val="29887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8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1044.43</c:v>
                </c:pt>
                <c:pt idx="1">
                  <c:v>162.47999999999999</c:v>
                </c:pt>
                <c:pt idx="2">
                  <c:v>174.64</c:v>
                </c:pt>
                <c:pt idx="3">
                  <c:v>1292.6199999999999</c:v>
                </c:pt>
                <c:pt idx="4">
                  <c:v>101.78</c:v>
                </c:pt>
              </c:numCache>
            </c:numRef>
          </c:val>
        </c:ser>
        <c:dLbls>
          <c:showLegendKey val="0"/>
          <c:showVal val="0"/>
          <c:showCatName val="0"/>
          <c:showSerName val="0"/>
          <c:showPercent val="0"/>
          <c:showBubbleSize val="0"/>
        </c:dLbls>
        <c:gapWidth val="150"/>
        <c:axId val="299081296"/>
        <c:axId val="29908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108.24</c:v>
                </c:pt>
                <c:pt idx="1">
                  <c:v>118.8</c:v>
                </c:pt>
                <c:pt idx="2">
                  <c:v>151.6</c:v>
                </c:pt>
                <c:pt idx="3">
                  <c:v>246.4</c:v>
                </c:pt>
                <c:pt idx="4">
                  <c:v>49.23</c:v>
                </c:pt>
              </c:numCache>
            </c:numRef>
          </c:val>
          <c:smooth val="0"/>
        </c:ser>
        <c:dLbls>
          <c:showLegendKey val="0"/>
          <c:showVal val="0"/>
          <c:showCatName val="0"/>
          <c:showSerName val="0"/>
          <c:showPercent val="0"/>
          <c:showBubbleSize val="0"/>
        </c:dLbls>
        <c:marker val="1"/>
        <c:smooth val="0"/>
        <c:axId val="299081296"/>
        <c:axId val="299080904"/>
      </c:lineChart>
      <c:dateAx>
        <c:axId val="299081296"/>
        <c:scaling>
          <c:orientation val="minMax"/>
        </c:scaling>
        <c:delete val="1"/>
        <c:axPos val="b"/>
        <c:numFmt formatCode="ge" sourceLinked="1"/>
        <c:majorTickMark val="none"/>
        <c:minorTickMark val="none"/>
        <c:tickLblPos val="none"/>
        <c:crossAx val="299080904"/>
        <c:crosses val="autoZero"/>
        <c:auto val="1"/>
        <c:lblOffset val="100"/>
        <c:baseTimeUnit val="years"/>
      </c:dateAx>
      <c:valAx>
        <c:axId val="29908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08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2110.13</c:v>
                </c:pt>
                <c:pt idx="1">
                  <c:v>1989.37</c:v>
                </c:pt>
                <c:pt idx="2">
                  <c:v>1819.36</c:v>
                </c:pt>
                <c:pt idx="3">
                  <c:v>1694.83</c:v>
                </c:pt>
                <c:pt idx="4" formatCode="#,##0.00;&quot;△&quot;#,##0.00">
                  <c:v>0</c:v>
                </c:pt>
              </c:numCache>
            </c:numRef>
          </c:val>
        </c:ser>
        <c:dLbls>
          <c:showLegendKey val="0"/>
          <c:showVal val="0"/>
          <c:showCatName val="0"/>
          <c:showSerName val="0"/>
          <c:showPercent val="0"/>
          <c:showBubbleSize val="0"/>
        </c:dLbls>
        <c:gapWidth val="150"/>
        <c:axId val="299081688"/>
        <c:axId val="29887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299081688"/>
        <c:axId val="298871944"/>
      </c:lineChart>
      <c:dateAx>
        <c:axId val="299081688"/>
        <c:scaling>
          <c:orientation val="minMax"/>
        </c:scaling>
        <c:delete val="1"/>
        <c:axPos val="b"/>
        <c:numFmt formatCode="ge" sourceLinked="1"/>
        <c:majorTickMark val="none"/>
        <c:minorTickMark val="none"/>
        <c:tickLblPos val="none"/>
        <c:crossAx val="298871944"/>
        <c:crosses val="autoZero"/>
        <c:auto val="1"/>
        <c:lblOffset val="100"/>
        <c:baseTimeUnit val="years"/>
      </c:dateAx>
      <c:valAx>
        <c:axId val="29887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08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86.57</c:v>
                </c:pt>
                <c:pt idx="1">
                  <c:v>78.510000000000005</c:v>
                </c:pt>
                <c:pt idx="2">
                  <c:v>79.12</c:v>
                </c:pt>
                <c:pt idx="3">
                  <c:v>79.489999999999995</c:v>
                </c:pt>
                <c:pt idx="4">
                  <c:v>76.3</c:v>
                </c:pt>
              </c:numCache>
            </c:numRef>
          </c:val>
        </c:ser>
        <c:dLbls>
          <c:showLegendKey val="0"/>
          <c:showVal val="0"/>
          <c:showCatName val="0"/>
          <c:showSerName val="0"/>
          <c:showPercent val="0"/>
          <c:showBubbleSize val="0"/>
        </c:dLbls>
        <c:gapWidth val="150"/>
        <c:axId val="298873120"/>
        <c:axId val="29887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298873120"/>
        <c:axId val="298873512"/>
      </c:lineChart>
      <c:dateAx>
        <c:axId val="298873120"/>
        <c:scaling>
          <c:orientation val="minMax"/>
        </c:scaling>
        <c:delete val="1"/>
        <c:axPos val="b"/>
        <c:numFmt formatCode="ge" sourceLinked="1"/>
        <c:majorTickMark val="none"/>
        <c:minorTickMark val="none"/>
        <c:tickLblPos val="none"/>
        <c:crossAx val="298873512"/>
        <c:crosses val="autoZero"/>
        <c:auto val="1"/>
        <c:lblOffset val="100"/>
        <c:baseTimeUnit val="years"/>
      </c:dateAx>
      <c:valAx>
        <c:axId val="29887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8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188.01</c:v>
                </c:pt>
                <c:pt idx="1">
                  <c:v>206.16</c:v>
                </c:pt>
                <c:pt idx="2">
                  <c:v>204.69</c:v>
                </c:pt>
                <c:pt idx="3">
                  <c:v>204.82</c:v>
                </c:pt>
                <c:pt idx="4">
                  <c:v>212.37</c:v>
                </c:pt>
              </c:numCache>
            </c:numRef>
          </c:val>
        </c:ser>
        <c:dLbls>
          <c:showLegendKey val="0"/>
          <c:showVal val="0"/>
          <c:showCatName val="0"/>
          <c:showSerName val="0"/>
          <c:showPercent val="0"/>
          <c:showBubbleSize val="0"/>
        </c:dLbls>
        <c:gapWidth val="150"/>
        <c:axId val="299440528"/>
        <c:axId val="29944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299440528"/>
        <c:axId val="299440920"/>
      </c:lineChart>
      <c:dateAx>
        <c:axId val="299440528"/>
        <c:scaling>
          <c:orientation val="minMax"/>
        </c:scaling>
        <c:delete val="1"/>
        <c:axPos val="b"/>
        <c:numFmt formatCode="ge" sourceLinked="1"/>
        <c:majorTickMark val="none"/>
        <c:minorTickMark val="none"/>
        <c:tickLblPos val="none"/>
        <c:crossAx val="299440920"/>
        <c:crosses val="autoZero"/>
        <c:auto val="1"/>
        <c:lblOffset val="100"/>
        <c:baseTimeUnit val="years"/>
      </c:dateAx>
      <c:valAx>
        <c:axId val="29944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44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F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平川市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32828</v>
      </c>
      <c r="AM8" s="47"/>
      <c r="AN8" s="47"/>
      <c r="AO8" s="47"/>
      <c r="AP8" s="47"/>
      <c r="AQ8" s="47"/>
      <c r="AR8" s="47"/>
      <c r="AS8" s="47"/>
      <c r="AT8" s="43">
        <f>データ!S6</f>
        <v>346.01</v>
      </c>
      <c r="AU8" s="43"/>
      <c r="AV8" s="43"/>
      <c r="AW8" s="43"/>
      <c r="AX8" s="43"/>
      <c r="AY8" s="43"/>
      <c r="AZ8" s="43"/>
      <c r="BA8" s="43"/>
      <c r="BB8" s="43">
        <f>データ!T6</f>
        <v>94.88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54.29</v>
      </c>
      <c r="J10" s="43"/>
      <c r="K10" s="43"/>
      <c r="L10" s="43"/>
      <c r="M10" s="43"/>
      <c r="N10" s="43"/>
      <c r="O10" s="43"/>
      <c r="P10" s="43">
        <f>データ!O6</f>
        <v>71.760000000000005</v>
      </c>
      <c r="Q10" s="43"/>
      <c r="R10" s="43"/>
      <c r="S10" s="43"/>
      <c r="T10" s="43"/>
      <c r="U10" s="43"/>
      <c r="V10" s="43"/>
      <c r="W10" s="43">
        <f>データ!P6</f>
        <v>76.650000000000006</v>
      </c>
      <c r="X10" s="43"/>
      <c r="Y10" s="43"/>
      <c r="Z10" s="43"/>
      <c r="AA10" s="43"/>
      <c r="AB10" s="43"/>
      <c r="AC10" s="43"/>
      <c r="AD10" s="47">
        <f>データ!Q6</f>
        <v>3065</v>
      </c>
      <c r="AE10" s="47"/>
      <c r="AF10" s="47"/>
      <c r="AG10" s="47"/>
      <c r="AH10" s="47"/>
      <c r="AI10" s="47"/>
      <c r="AJ10" s="47"/>
      <c r="AK10" s="2"/>
      <c r="AL10" s="47">
        <f>データ!U6</f>
        <v>23428</v>
      </c>
      <c r="AM10" s="47"/>
      <c r="AN10" s="47"/>
      <c r="AO10" s="47"/>
      <c r="AP10" s="47"/>
      <c r="AQ10" s="47"/>
      <c r="AR10" s="47"/>
      <c r="AS10" s="47"/>
      <c r="AT10" s="43">
        <f>データ!V6</f>
        <v>8.14</v>
      </c>
      <c r="AU10" s="43"/>
      <c r="AV10" s="43"/>
      <c r="AW10" s="43"/>
      <c r="AX10" s="43"/>
      <c r="AY10" s="43"/>
      <c r="AZ10" s="43"/>
      <c r="BA10" s="43"/>
      <c r="BB10" s="43">
        <f>データ!W6</f>
        <v>2878.13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22101</v>
      </c>
      <c r="D6" s="31">
        <f t="shared" si="3"/>
        <v>46</v>
      </c>
      <c r="E6" s="31">
        <f t="shared" si="3"/>
        <v>17</v>
      </c>
      <c r="F6" s="31">
        <f t="shared" si="3"/>
        <v>1</v>
      </c>
      <c r="G6" s="31">
        <f t="shared" si="3"/>
        <v>0</v>
      </c>
      <c r="H6" s="31" t="str">
        <f t="shared" si="3"/>
        <v>青森県　平川市</v>
      </c>
      <c r="I6" s="31" t="str">
        <f t="shared" si="3"/>
        <v>法適用</v>
      </c>
      <c r="J6" s="31" t="str">
        <f t="shared" si="3"/>
        <v>下水道事業</v>
      </c>
      <c r="K6" s="31" t="str">
        <f t="shared" si="3"/>
        <v>公共下水道</v>
      </c>
      <c r="L6" s="31" t="str">
        <f t="shared" si="3"/>
        <v>Cc2</v>
      </c>
      <c r="M6" s="32" t="str">
        <f t="shared" si="3"/>
        <v>-</v>
      </c>
      <c r="N6" s="32">
        <f t="shared" si="3"/>
        <v>54.29</v>
      </c>
      <c r="O6" s="32">
        <f t="shared" si="3"/>
        <v>71.760000000000005</v>
      </c>
      <c r="P6" s="32">
        <f t="shared" si="3"/>
        <v>76.650000000000006</v>
      </c>
      <c r="Q6" s="32">
        <f t="shared" si="3"/>
        <v>3065</v>
      </c>
      <c r="R6" s="32">
        <f t="shared" si="3"/>
        <v>32828</v>
      </c>
      <c r="S6" s="32">
        <f t="shared" si="3"/>
        <v>346.01</v>
      </c>
      <c r="T6" s="32">
        <f t="shared" si="3"/>
        <v>94.88</v>
      </c>
      <c r="U6" s="32">
        <f t="shared" si="3"/>
        <v>23428</v>
      </c>
      <c r="V6" s="32">
        <f t="shared" si="3"/>
        <v>8.14</v>
      </c>
      <c r="W6" s="32">
        <f t="shared" si="3"/>
        <v>2878.13</v>
      </c>
      <c r="X6" s="33">
        <f>IF(X7="",NA(),X7)</f>
        <v>102.73</v>
      </c>
      <c r="Y6" s="33">
        <f t="shared" ref="Y6:AG6" si="4">IF(Y7="",NA(),Y7)</f>
        <v>99.63</v>
      </c>
      <c r="Z6" s="33">
        <f t="shared" si="4"/>
        <v>99.07</v>
      </c>
      <c r="AA6" s="33">
        <f t="shared" si="4"/>
        <v>99.23</v>
      </c>
      <c r="AB6" s="33">
        <f t="shared" si="4"/>
        <v>98.62</v>
      </c>
      <c r="AC6" s="33">
        <f t="shared" si="4"/>
        <v>101.22</v>
      </c>
      <c r="AD6" s="33">
        <f t="shared" si="4"/>
        <v>101.09</v>
      </c>
      <c r="AE6" s="33">
        <f t="shared" si="4"/>
        <v>102.83</v>
      </c>
      <c r="AF6" s="33">
        <f t="shared" si="4"/>
        <v>102.73</v>
      </c>
      <c r="AG6" s="33">
        <f t="shared" si="4"/>
        <v>108.56</v>
      </c>
      <c r="AH6" s="32" t="str">
        <f>IF(AH7="","",IF(AH7="-","【-】","【"&amp;SUBSTITUTE(TEXT(AH7,"#,##0.00"),"-","△")&amp;"】"))</f>
        <v>【107.74】</v>
      </c>
      <c r="AI6" s="33">
        <f>IF(AI7="",NA(),AI7)</f>
        <v>12.25</v>
      </c>
      <c r="AJ6" s="33">
        <f t="shared" ref="AJ6:AR6" si="5">IF(AJ7="",NA(),AJ7)</f>
        <v>13.46</v>
      </c>
      <c r="AK6" s="33">
        <f t="shared" si="5"/>
        <v>15.32</v>
      </c>
      <c r="AL6" s="33">
        <f t="shared" si="5"/>
        <v>17.21</v>
      </c>
      <c r="AM6" s="33">
        <f t="shared" si="5"/>
        <v>21.85</v>
      </c>
      <c r="AN6" s="33">
        <f t="shared" si="5"/>
        <v>202.97</v>
      </c>
      <c r="AO6" s="33">
        <f t="shared" si="5"/>
        <v>174.36</v>
      </c>
      <c r="AP6" s="33">
        <f t="shared" si="5"/>
        <v>146.78</v>
      </c>
      <c r="AQ6" s="33">
        <f t="shared" si="5"/>
        <v>149.66</v>
      </c>
      <c r="AR6" s="33">
        <f t="shared" si="5"/>
        <v>100.32</v>
      </c>
      <c r="AS6" s="32" t="str">
        <f>IF(AS7="","",IF(AS7="-","【-】","【"&amp;SUBSTITUTE(TEXT(AS7,"#,##0.00"),"-","△")&amp;"】"))</f>
        <v>【4.71】</v>
      </c>
      <c r="AT6" s="33">
        <f>IF(AT7="",NA(),AT7)</f>
        <v>1044.43</v>
      </c>
      <c r="AU6" s="33">
        <f t="shared" ref="AU6:BC6" si="6">IF(AU7="",NA(),AU7)</f>
        <v>162.47999999999999</v>
      </c>
      <c r="AV6" s="33">
        <f t="shared" si="6"/>
        <v>174.64</v>
      </c>
      <c r="AW6" s="33">
        <f t="shared" si="6"/>
        <v>1292.6199999999999</v>
      </c>
      <c r="AX6" s="33">
        <f t="shared" si="6"/>
        <v>101.78</v>
      </c>
      <c r="AY6" s="33">
        <f t="shared" si="6"/>
        <v>108.24</v>
      </c>
      <c r="AZ6" s="33">
        <f t="shared" si="6"/>
        <v>118.8</v>
      </c>
      <c r="BA6" s="33">
        <f t="shared" si="6"/>
        <v>151.6</v>
      </c>
      <c r="BB6" s="33">
        <f t="shared" si="6"/>
        <v>246.4</v>
      </c>
      <c r="BC6" s="33">
        <f t="shared" si="6"/>
        <v>49.23</v>
      </c>
      <c r="BD6" s="32" t="str">
        <f>IF(BD7="","",IF(BD7="-","【-】","【"&amp;SUBSTITUTE(TEXT(BD7,"#,##0.00"),"-","△")&amp;"】"))</f>
        <v>【56.46】</v>
      </c>
      <c r="BE6" s="33">
        <f>IF(BE7="",NA(),BE7)</f>
        <v>2110.13</v>
      </c>
      <c r="BF6" s="33">
        <f t="shared" ref="BF6:BN6" si="7">IF(BF7="",NA(),BF7)</f>
        <v>1989.37</v>
      </c>
      <c r="BG6" s="33">
        <f t="shared" si="7"/>
        <v>1819.36</v>
      </c>
      <c r="BH6" s="33">
        <f t="shared" si="7"/>
        <v>1694.83</v>
      </c>
      <c r="BI6" s="32">
        <f t="shared" si="7"/>
        <v>0</v>
      </c>
      <c r="BJ6" s="33">
        <f t="shared" si="7"/>
        <v>1320.98</v>
      </c>
      <c r="BK6" s="33">
        <f t="shared" si="7"/>
        <v>1334.01</v>
      </c>
      <c r="BL6" s="33">
        <f t="shared" si="7"/>
        <v>1273.52</v>
      </c>
      <c r="BM6" s="33">
        <f t="shared" si="7"/>
        <v>1209.95</v>
      </c>
      <c r="BN6" s="33">
        <f t="shared" si="7"/>
        <v>1136.5</v>
      </c>
      <c r="BO6" s="32" t="str">
        <f>IF(BO7="","",IF(BO7="-","【-】","【"&amp;SUBSTITUTE(TEXT(BO7,"#,##0.00"),"-","△")&amp;"】"))</f>
        <v>【776.35】</v>
      </c>
      <c r="BP6" s="33">
        <f>IF(BP7="",NA(),BP7)</f>
        <v>86.57</v>
      </c>
      <c r="BQ6" s="33">
        <f t="shared" ref="BQ6:BY6" si="8">IF(BQ7="",NA(),BQ7)</f>
        <v>78.510000000000005</v>
      </c>
      <c r="BR6" s="33">
        <f t="shared" si="8"/>
        <v>79.12</v>
      </c>
      <c r="BS6" s="33">
        <f t="shared" si="8"/>
        <v>79.489999999999995</v>
      </c>
      <c r="BT6" s="33">
        <f t="shared" si="8"/>
        <v>76.3</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188.01</v>
      </c>
      <c r="CB6" s="33">
        <f t="shared" ref="CB6:CJ6" si="9">IF(CB7="",NA(),CB7)</f>
        <v>206.16</v>
      </c>
      <c r="CC6" s="33">
        <f t="shared" si="9"/>
        <v>204.69</v>
      </c>
      <c r="CD6" s="33">
        <f t="shared" si="9"/>
        <v>204.82</v>
      </c>
      <c r="CE6" s="33">
        <f t="shared" si="9"/>
        <v>212.37</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78.12</v>
      </c>
      <c r="CX6" s="33">
        <f t="shared" ref="CX6:DF6" si="11">IF(CX7="",NA(),CX7)</f>
        <v>78.39</v>
      </c>
      <c r="CY6" s="33">
        <f t="shared" si="11"/>
        <v>78.599999999999994</v>
      </c>
      <c r="CZ6" s="33">
        <f t="shared" si="11"/>
        <v>79.150000000000006</v>
      </c>
      <c r="DA6" s="33">
        <f t="shared" si="11"/>
        <v>80.61</v>
      </c>
      <c r="DB6" s="33">
        <f t="shared" si="11"/>
        <v>83.69</v>
      </c>
      <c r="DC6" s="33">
        <f t="shared" si="11"/>
        <v>83.76</v>
      </c>
      <c r="DD6" s="33">
        <f t="shared" si="11"/>
        <v>84.12</v>
      </c>
      <c r="DE6" s="33">
        <f t="shared" si="11"/>
        <v>84.41</v>
      </c>
      <c r="DF6" s="33">
        <f t="shared" si="11"/>
        <v>84.2</v>
      </c>
      <c r="DG6" s="32" t="str">
        <f>IF(DG7="","",IF(DG7="-","【-】","【"&amp;SUBSTITUTE(TEXT(DG7,"#,##0.00"),"-","△")&amp;"】"))</f>
        <v>【94.57】</v>
      </c>
      <c r="DH6" s="33">
        <f>IF(DH7="",NA(),DH7)</f>
        <v>4.29</v>
      </c>
      <c r="DI6" s="33">
        <f t="shared" ref="DI6:DQ6" si="12">IF(DI7="",NA(),DI7)</f>
        <v>57.26</v>
      </c>
      <c r="DJ6" s="33">
        <f t="shared" si="12"/>
        <v>7.15</v>
      </c>
      <c r="DK6" s="33">
        <f t="shared" si="12"/>
        <v>8.57</v>
      </c>
      <c r="DL6" s="33">
        <f t="shared" si="12"/>
        <v>17.13</v>
      </c>
      <c r="DM6" s="33">
        <f t="shared" si="12"/>
        <v>10.42</v>
      </c>
      <c r="DN6" s="33">
        <f t="shared" si="12"/>
        <v>11.9</v>
      </c>
      <c r="DO6" s="33">
        <f t="shared" si="12"/>
        <v>10.46</v>
      </c>
      <c r="DP6" s="33">
        <f t="shared" si="12"/>
        <v>11.39</v>
      </c>
      <c r="DQ6" s="33">
        <f t="shared" si="12"/>
        <v>21.28</v>
      </c>
      <c r="DR6" s="32" t="str">
        <f>IF(DR7="","",IF(DR7="-","【-】","【"&amp;SUBSTITUTE(TEXT(DR7,"#,##0.00"),"-","△")&amp;"】"))</f>
        <v>【36.27】</v>
      </c>
      <c r="DS6" s="32">
        <f>IF(DS7="",NA(),DS7)</f>
        <v>0</v>
      </c>
      <c r="DT6" s="32">
        <f t="shared" ref="DT6:EB6" si="13">IF(DT7="",NA(),DT7)</f>
        <v>0</v>
      </c>
      <c r="DU6" s="32">
        <f t="shared" si="13"/>
        <v>0</v>
      </c>
      <c r="DV6" s="32">
        <f t="shared" si="13"/>
        <v>0</v>
      </c>
      <c r="DW6" s="32">
        <f t="shared" si="13"/>
        <v>0</v>
      </c>
      <c r="DX6" s="32">
        <f t="shared" si="13"/>
        <v>0</v>
      </c>
      <c r="DY6" s="32">
        <f t="shared" si="13"/>
        <v>0</v>
      </c>
      <c r="DZ6" s="33">
        <f t="shared" si="13"/>
        <v>0.66</v>
      </c>
      <c r="EA6" s="33">
        <f t="shared" si="13"/>
        <v>0.78</v>
      </c>
      <c r="EB6" s="32">
        <f t="shared" si="13"/>
        <v>0</v>
      </c>
      <c r="EC6" s="32" t="str">
        <f>IF(EC7="","",IF(EC7="-","【-】","【"&amp;SUBSTITUTE(TEXT(EC7,"#,##0.00"),"-","△")&amp;"】"))</f>
        <v>【4.35】</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7" s="34" customFormat="1">
      <c r="A7" s="26"/>
      <c r="B7" s="35">
        <v>2014</v>
      </c>
      <c r="C7" s="35">
        <v>22101</v>
      </c>
      <c r="D7" s="35">
        <v>46</v>
      </c>
      <c r="E7" s="35">
        <v>17</v>
      </c>
      <c r="F7" s="35">
        <v>1</v>
      </c>
      <c r="G7" s="35">
        <v>0</v>
      </c>
      <c r="H7" s="35" t="s">
        <v>96</v>
      </c>
      <c r="I7" s="35" t="s">
        <v>97</v>
      </c>
      <c r="J7" s="35" t="s">
        <v>98</v>
      </c>
      <c r="K7" s="35" t="s">
        <v>99</v>
      </c>
      <c r="L7" s="35" t="s">
        <v>100</v>
      </c>
      <c r="M7" s="36" t="s">
        <v>101</v>
      </c>
      <c r="N7" s="36">
        <v>54.29</v>
      </c>
      <c r="O7" s="36">
        <v>71.760000000000005</v>
      </c>
      <c r="P7" s="36">
        <v>76.650000000000006</v>
      </c>
      <c r="Q7" s="36">
        <v>3065</v>
      </c>
      <c r="R7" s="36">
        <v>32828</v>
      </c>
      <c r="S7" s="36">
        <v>346.01</v>
      </c>
      <c r="T7" s="36">
        <v>94.88</v>
      </c>
      <c r="U7" s="36">
        <v>23428</v>
      </c>
      <c r="V7" s="36">
        <v>8.14</v>
      </c>
      <c r="W7" s="36">
        <v>2878.13</v>
      </c>
      <c r="X7" s="36">
        <v>102.73</v>
      </c>
      <c r="Y7" s="36">
        <v>99.63</v>
      </c>
      <c r="Z7" s="36">
        <v>99.07</v>
      </c>
      <c r="AA7" s="36">
        <v>99.23</v>
      </c>
      <c r="AB7" s="36">
        <v>98.62</v>
      </c>
      <c r="AC7" s="36">
        <v>101.22</v>
      </c>
      <c r="AD7" s="36">
        <v>101.09</v>
      </c>
      <c r="AE7" s="36">
        <v>102.83</v>
      </c>
      <c r="AF7" s="36">
        <v>102.73</v>
      </c>
      <c r="AG7" s="36">
        <v>108.56</v>
      </c>
      <c r="AH7" s="36">
        <v>107.74</v>
      </c>
      <c r="AI7" s="36">
        <v>12.25</v>
      </c>
      <c r="AJ7" s="36">
        <v>13.46</v>
      </c>
      <c r="AK7" s="36">
        <v>15.32</v>
      </c>
      <c r="AL7" s="36">
        <v>17.21</v>
      </c>
      <c r="AM7" s="36">
        <v>21.85</v>
      </c>
      <c r="AN7" s="36">
        <v>202.97</v>
      </c>
      <c r="AO7" s="36">
        <v>174.36</v>
      </c>
      <c r="AP7" s="36">
        <v>146.78</v>
      </c>
      <c r="AQ7" s="36">
        <v>149.66</v>
      </c>
      <c r="AR7" s="36">
        <v>100.32</v>
      </c>
      <c r="AS7" s="36">
        <v>4.71</v>
      </c>
      <c r="AT7" s="36">
        <v>1044.43</v>
      </c>
      <c r="AU7" s="36">
        <v>162.47999999999999</v>
      </c>
      <c r="AV7" s="36">
        <v>174.64</v>
      </c>
      <c r="AW7" s="36">
        <v>1292.6199999999999</v>
      </c>
      <c r="AX7" s="36">
        <v>101.78</v>
      </c>
      <c r="AY7" s="36">
        <v>108.24</v>
      </c>
      <c r="AZ7" s="36">
        <v>118.8</v>
      </c>
      <c r="BA7" s="36">
        <v>151.6</v>
      </c>
      <c r="BB7" s="36">
        <v>246.4</v>
      </c>
      <c r="BC7" s="36">
        <v>49.23</v>
      </c>
      <c r="BD7" s="36">
        <v>56.46</v>
      </c>
      <c r="BE7" s="36">
        <v>2110.13</v>
      </c>
      <c r="BF7" s="36">
        <v>1989.37</v>
      </c>
      <c r="BG7" s="36">
        <v>1819.36</v>
      </c>
      <c r="BH7" s="36">
        <v>1694.83</v>
      </c>
      <c r="BI7" s="36">
        <v>0</v>
      </c>
      <c r="BJ7" s="36">
        <v>1320.98</v>
      </c>
      <c r="BK7" s="36">
        <v>1334.01</v>
      </c>
      <c r="BL7" s="36">
        <v>1273.52</v>
      </c>
      <c r="BM7" s="36">
        <v>1209.95</v>
      </c>
      <c r="BN7" s="36">
        <v>1136.5</v>
      </c>
      <c r="BO7" s="36">
        <v>776.35</v>
      </c>
      <c r="BP7" s="36">
        <v>86.57</v>
      </c>
      <c r="BQ7" s="36">
        <v>78.510000000000005</v>
      </c>
      <c r="BR7" s="36">
        <v>79.12</v>
      </c>
      <c r="BS7" s="36">
        <v>79.489999999999995</v>
      </c>
      <c r="BT7" s="36">
        <v>76.3</v>
      </c>
      <c r="BU7" s="36">
        <v>68.63</v>
      </c>
      <c r="BV7" s="36">
        <v>67.14</v>
      </c>
      <c r="BW7" s="36">
        <v>67.849999999999994</v>
      </c>
      <c r="BX7" s="36">
        <v>69.48</v>
      </c>
      <c r="BY7" s="36">
        <v>71.650000000000006</v>
      </c>
      <c r="BZ7" s="36">
        <v>96.57</v>
      </c>
      <c r="CA7" s="36">
        <v>188.01</v>
      </c>
      <c r="CB7" s="36">
        <v>206.16</v>
      </c>
      <c r="CC7" s="36">
        <v>204.69</v>
      </c>
      <c r="CD7" s="36">
        <v>204.82</v>
      </c>
      <c r="CE7" s="36">
        <v>212.37</v>
      </c>
      <c r="CF7" s="36">
        <v>222.94</v>
      </c>
      <c r="CG7" s="36">
        <v>224.83</v>
      </c>
      <c r="CH7" s="36">
        <v>224.94</v>
      </c>
      <c r="CI7" s="36">
        <v>220.67</v>
      </c>
      <c r="CJ7" s="36">
        <v>217.82</v>
      </c>
      <c r="CK7" s="36">
        <v>142.28</v>
      </c>
      <c r="CL7" s="36" t="s">
        <v>101</v>
      </c>
      <c r="CM7" s="36" t="s">
        <v>101</v>
      </c>
      <c r="CN7" s="36" t="s">
        <v>101</v>
      </c>
      <c r="CO7" s="36" t="s">
        <v>101</v>
      </c>
      <c r="CP7" s="36" t="s">
        <v>101</v>
      </c>
      <c r="CQ7" s="36">
        <v>53.07</v>
      </c>
      <c r="CR7" s="36">
        <v>53.79</v>
      </c>
      <c r="CS7" s="36">
        <v>55.41</v>
      </c>
      <c r="CT7" s="36">
        <v>55.81</v>
      </c>
      <c r="CU7" s="36">
        <v>54.44</v>
      </c>
      <c r="CV7" s="36">
        <v>60.35</v>
      </c>
      <c r="CW7" s="36">
        <v>78.12</v>
      </c>
      <c r="CX7" s="36">
        <v>78.39</v>
      </c>
      <c r="CY7" s="36">
        <v>78.599999999999994</v>
      </c>
      <c r="CZ7" s="36">
        <v>79.150000000000006</v>
      </c>
      <c r="DA7" s="36">
        <v>80.61</v>
      </c>
      <c r="DB7" s="36">
        <v>83.69</v>
      </c>
      <c r="DC7" s="36">
        <v>83.76</v>
      </c>
      <c r="DD7" s="36">
        <v>84.12</v>
      </c>
      <c r="DE7" s="36">
        <v>84.41</v>
      </c>
      <c r="DF7" s="36">
        <v>84.2</v>
      </c>
      <c r="DG7" s="36">
        <v>94.57</v>
      </c>
      <c r="DH7" s="36">
        <v>4.29</v>
      </c>
      <c r="DI7" s="36">
        <v>57.26</v>
      </c>
      <c r="DJ7" s="36">
        <v>7.15</v>
      </c>
      <c r="DK7" s="36">
        <v>8.57</v>
      </c>
      <c r="DL7" s="36">
        <v>17.13</v>
      </c>
      <c r="DM7" s="36">
        <v>10.42</v>
      </c>
      <c r="DN7" s="36">
        <v>11.9</v>
      </c>
      <c r="DO7" s="36">
        <v>10.46</v>
      </c>
      <c r="DP7" s="36">
        <v>11.39</v>
      </c>
      <c r="DQ7" s="36">
        <v>21.28</v>
      </c>
      <c r="DR7" s="36">
        <v>36.270000000000003</v>
      </c>
      <c r="DS7" s="36">
        <v>0</v>
      </c>
      <c r="DT7" s="36">
        <v>0</v>
      </c>
      <c r="DU7" s="36">
        <v>0</v>
      </c>
      <c r="DV7" s="36">
        <v>0</v>
      </c>
      <c r="DW7" s="36">
        <v>0</v>
      </c>
      <c r="DX7" s="36">
        <v>0</v>
      </c>
      <c r="DY7" s="36">
        <v>0</v>
      </c>
      <c r="DZ7" s="36">
        <v>0.66</v>
      </c>
      <c r="EA7" s="36">
        <v>0.78</v>
      </c>
      <c r="EB7" s="36">
        <v>0</v>
      </c>
      <c r="EC7" s="36">
        <v>4.3499999999999996</v>
      </c>
      <c r="ED7" s="36">
        <v>0</v>
      </c>
      <c r="EE7" s="36">
        <v>0</v>
      </c>
      <c r="EF7" s="36">
        <v>0</v>
      </c>
      <c r="EG7" s="36">
        <v>0</v>
      </c>
      <c r="EH7" s="36">
        <v>0</v>
      </c>
      <c r="EI7" s="36">
        <v>0.02</v>
      </c>
      <c r="EJ7" s="36">
        <v>0.01</v>
      </c>
      <c r="EK7" s="36">
        <v>0.1</v>
      </c>
      <c r="EL7" s="36">
        <v>7.0000000000000007E-2</v>
      </c>
      <c r="EM7" s="36">
        <v>0.04</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2016-02-18T00:28:45Z</cp:lastPrinted>
  <dcterms:created xsi:type="dcterms:W3CDTF">2016-02-03T07:42:37Z</dcterms:created>
  <dcterms:modified xsi:type="dcterms:W3CDTF">2016-02-19T01:13:42Z</dcterms:modified>
  <cp:category/>
</cp:coreProperties>
</file>