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<sst xmlns="http://schemas.openxmlformats.org/spreadsheetml/2006/main" count="217" uniqueCount="107">
  <si>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</si>
  <si>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</si>
  <si>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</si>
  <si>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</si>
  <si>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</si>
  <si>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</si>
  <si>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</si>
  <si>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</si>
  <si>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</si>
  <si>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</si>
  <si>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</si>
  <si>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</si>
  <si>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</si>
  <si>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</si>
  <si>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</si>
  <si>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</si>
  <si>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</si>
  <si>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</si>
  <si>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</si>
  <si>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</si>
  <si>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</si>
  <si>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</si>
  <si>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</si>
  <si>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</si>
  <si>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</si>
  <si>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</si>
  <si>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</si>
  <si>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</si>
  <si>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</si>
  <si>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</si>
  <si>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</si>
  <si>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</si>
  <si>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</si>
  <si>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</si>
  <si>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</si>
  <si>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</si>
  <si>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</si>
  <si>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</si>
  <si>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</si>
  <si>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</si>
  <si>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</si>
  <si>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</si>
  <si>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</si>
  <si>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</si>
  <si>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</si>
  <si>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</si>
  <si>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</si>
  <si>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</si>
  <si>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</si>
  <si>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</si>
  <si>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</si>
  <si>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</si>
  <si>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</si>
  <si>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</si>
  <si>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</si>
  <si>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</si>
  <si>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</si>
  <si>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</si>
  <si>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</si>
  <si>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</si>
  <si>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</si>
  <si>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</si>
  <si>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</si>
  <si>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</si>
  <si>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</si>
  <si>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</si>
  <si>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</si>
  <si>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</si>
  <si>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</si>
  <si>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</si>
  <si>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</si>
  <si>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</si>
  <si>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</si>
  <si>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</si>
  <si>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</si>
  <si>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</si>
  <si>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</si>
  <si>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</si>
  <si>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</si>
  <si>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</si>
  <si>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</si>
  <si>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</si>
  <si>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</si>
  <si>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</si>
  <si>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</si>
  <si>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</si>
  <si>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</si>
  <si>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</si>
  <si>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</si>
  <si>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</si>
  <si>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</si>
  <si>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</si>
  <si>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</si>
  <si>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三沢市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</si>
  <si>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</si>
  <si>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</si>
  <si>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</si>
  <si>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</si>
  <si>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</si>
  <si>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</si>
  <si>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</si>
  <si>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</si>
  <si>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</si>
  <si>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</si>
  <si>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類似団体平均値を下回っており、保有資産の老朽度は低くなっているものの、②管路経年化率は高いことから、管路以外の配水施設等の老朽度は低く、管路の老朽度が高い状況と考えられます。また、③管路更新率については、年度により増減があるものの、類似団体平均値より高い数値となっております。
　なお、Ｈ２６において、①有形固定資産減価償却率が、急激に増加しているのは、会計制度見直しに伴う、みなし償却廃止によるものです。</t>
    <rPh sb="2" eb="4">
      <t>ユウケイ</t>
    </rPh>
    <rPh sb="4" eb="6">
      <t>コテイ</t>
    </rPh>
    <rPh sb="6" eb="8">
      <t>シサン</t>
    </rPh>
    <rPh sb="8" eb="10">
      <t>ゲンカ</t>
    </rPh>
    <rPh sb="10" eb="12">
      <t>ショウキャク</t>
    </rPh>
    <rPh sb="12" eb="13">
      <t>リツ</t>
    </rPh>
    <rPh sb="109" eb="111">
      <t>カンロ</t>
    </rPh>
    <rPh sb="111" eb="113">
      <t>コウシン</t>
    </rPh>
    <rPh sb="113" eb="114">
      <t>リツ</t>
    </rPh>
    <rPh sb="120" eb="122">
      <t>ネンド</t>
    </rPh>
    <rPh sb="125" eb="127">
      <t>ゾウゲン</t>
    </rPh>
    <rPh sb="134" eb="136">
      <t>ルイジ</t>
    </rPh>
    <rPh sb="136" eb="138">
      <t>ダンタイ</t>
    </rPh>
    <rPh sb="138" eb="140">
      <t>ヘイキン</t>
    </rPh>
    <rPh sb="140" eb="141">
      <t>チ</t>
    </rPh>
    <rPh sb="143" eb="144">
      <t>タカ</t>
    </rPh>
    <rPh sb="145" eb="147">
      <t>スウチ</t>
    </rPh>
    <rPh sb="183" eb="185">
      <t>キュウゲキ</t>
    </rPh>
    <rPh sb="186" eb="188">
      <t>ゾウカ</t>
    </rPh>
    <phoneticPr fontId="4"/>
  </si>
  <si>
    <t>　収入では、給水人口の減少により給水収益が減少傾向にあり、それとは逆に、支出では、老朽化施設等の更新などにより、維持管理費及び減価償却費等が増加傾向にあり、各指標にその状況が表れる結果となっております。
　①経常収支比率について、年々減少傾向にあり、Ｈ２６においては、類似団体平均値を下回る結果となりましたが、単年度経常収支の黒字基準である１００％以上は維持しております。ただ、⑤料金回収率は、Ｈ２６において基準である１００％を下回っており、給水収益以外の収益で、給水に係る費用が賄われている状況となっております。
　また、④企業債残高対給水収益比率については、Ｈ１９～Ｈ２５に実施した配水場の建設事業などに伴い企業債残高が年々増加し、給水収益の減少と重なり、Ｈ２６においては、類似団体平均値を上回る状況となっております。
　⑦施設利用率については高いものの、⑧有収率は、類似団体平均値を下回っており、漏水や消防用水などによる収益につながらない水量が多い状況となっております。</t>
    <rPh sb="33" eb="34">
      <t>ギャク</t>
    </rPh>
    <rPh sb="41" eb="44">
      <t>ロウキュウカ</t>
    </rPh>
    <rPh sb="44" eb="46">
      <t>シセツ</t>
    </rPh>
    <rPh sb="46" eb="47">
      <t>トウ</t>
    </rPh>
    <rPh sb="48" eb="50">
      <t>コウシン</t>
    </rPh>
    <rPh sb="61" eb="62">
      <t>オヨ</t>
    </rPh>
    <rPh sb="68" eb="69">
      <t>トウ</t>
    </rPh>
    <rPh sb="78" eb="81">
      <t>カクシヒョウ</t>
    </rPh>
    <rPh sb="84" eb="86">
      <t>ジョウキョウ</t>
    </rPh>
    <rPh sb="87" eb="88">
      <t>アラワ</t>
    </rPh>
    <rPh sb="90" eb="92">
      <t>ケッカ</t>
    </rPh>
    <rPh sb="104" eb="106">
      <t>ケイジョウ</t>
    </rPh>
    <rPh sb="106" eb="108">
      <t>シュウシ</t>
    </rPh>
    <rPh sb="108" eb="110">
      <t>ヒリツ</t>
    </rPh>
    <rPh sb="115" eb="117">
      <t>ネンネン</t>
    </rPh>
    <rPh sb="117" eb="119">
      <t>ゲンショウ</t>
    </rPh>
    <rPh sb="119" eb="121">
      <t>ケイコウ</t>
    </rPh>
    <rPh sb="134" eb="136">
      <t>ルイジ</t>
    </rPh>
    <rPh sb="136" eb="138">
      <t>ダンタイ</t>
    </rPh>
    <rPh sb="138" eb="140">
      <t>ヘイキン</t>
    </rPh>
    <rPh sb="140" eb="141">
      <t>チ</t>
    </rPh>
    <rPh sb="142" eb="144">
      <t>シタマワ</t>
    </rPh>
    <rPh sb="145" eb="147">
      <t>ケッカ</t>
    </rPh>
    <rPh sb="155" eb="158">
      <t>タンネンド</t>
    </rPh>
    <rPh sb="158" eb="160">
      <t>ケイジョウ</t>
    </rPh>
    <rPh sb="160" eb="162">
      <t>シュウシ</t>
    </rPh>
    <rPh sb="163" eb="165">
      <t>クロジ</t>
    </rPh>
    <rPh sb="165" eb="167">
      <t>キジュン</t>
    </rPh>
    <rPh sb="174" eb="176">
      <t>イジョウ</t>
    </rPh>
    <rPh sb="177" eb="179">
      <t>イジ</t>
    </rPh>
    <rPh sb="190" eb="192">
      <t>リョウキン</t>
    </rPh>
    <rPh sb="192" eb="194">
      <t>カイシュウ</t>
    </rPh>
    <rPh sb="194" eb="195">
      <t>リツ</t>
    </rPh>
    <rPh sb="204" eb="206">
      <t>キジュン</t>
    </rPh>
    <rPh sb="214" eb="216">
      <t>シタマワ</t>
    </rPh>
    <rPh sb="221" eb="223">
      <t>キュウスイ</t>
    </rPh>
    <rPh sb="223" eb="225">
      <t>シュウエキ</t>
    </rPh>
    <rPh sb="225" eb="227">
      <t>イガイ</t>
    </rPh>
    <rPh sb="228" eb="230">
      <t>シュウエキ</t>
    </rPh>
    <rPh sb="232" eb="234">
      <t>キュウスイ</t>
    </rPh>
    <rPh sb="235" eb="236">
      <t>カカ</t>
    </rPh>
    <rPh sb="237" eb="239">
      <t>ヒヨウ</t>
    </rPh>
    <rPh sb="240" eb="241">
      <t>マカナ</t>
    </rPh>
    <rPh sb="246" eb="248">
      <t>ジョウキョウ</t>
    </rPh>
    <rPh sb="289" eb="291">
      <t>ジッシ</t>
    </rPh>
    <rPh sb="293" eb="295">
      <t>ハイスイ</t>
    </rPh>
    <rPh sb="295" eb="296">
      <t>ジョウ</t>
    </rPh>
    <rPh sb="297" eb="299">
      <t>ケンセツ</t>
    </rPh>
    <rPh sb="299" eb="301">
      <t>ジギョウ</t>
    </rPh>
    <rPh sb="304" eb="305">
      <t>トモナ</t>
    </rPh>
    <rPh sb="306" eb="308">
      <t>キギョウ</t>
    </rPh>
    <rPh sb="308" eb="309">
      <t>サイ</t>
    </rPh>
    <rPh sb="309" eb="311">
      <t>ザンダカ</t>
    </rPh>
    <rPh sb="312" eb="314">
      <t>ネンネン</t>
    </rPh>
    <rPh sb="314" eb="316">
      <t>ゾウカ</t>
    </rPh>
    <rPh sb="318" eb="320">
      <t>キュウスイ</t>
    </rPh>
    <rPh sb="320" eb="322">
      <t>シュウエキ</t>
    </rPh>
    <rPh sb="323" eb="325">
      <t>ゲンショウ</t>
    </rPh>
    <rPh sb="326" eb="327">
      <t>カサ</t>
    </rPh>
    <rPh sb="339" eb="341">
      <t>ルイジ</t>
    </rPh>
    <rPh sb="341" eb="343">
      <t>ダンタイ</t>
    </rPh>
    <rPh sb="343" eb="345">
      <t>ヘイキン</t>
    </rPh>
    <rPh sb="345" eb="346">
      <t>チ</t>
    </rPh>
    <rPh sb="347" eb="349">
      <t>ウワマワ</t>
    </rPh>
    <rPh sb="350" eb="352">
      <t>ジョウキョウ</t>
    </rPh>
    <rPh sb="364" eb="366">
      <t>シセツ</t>
    </rPh>
    <rPh sb="366" eb="369">
      <t>リヨウリツ</t>
    </rPh>
    <rPh sb="374" eb="375">
      <t>タカ</t>
    </rPh>
    <rPh sb="381" eb="383">
      <t>ユウシュウ</t>
    </rPh>
    <rPh sb="383" eb="384">
      <t>リツ</t>
    </rPh>
    <rPh sb="386" eb="388">
      <t>ルイジ</t>
    </rPh>
    <rPh sb="388" eb="390">
      <t>ダンタイ</t>
    </rPh>
    <rPh sb="390" eb="392">
      <t>ヘイキン</t>
    </rPh>
    <rPh sb="392" eb="393">
      <t>アタイ</t>
    </rPh>
    <rPh sb="394" eb="396">
      <t>シタマワ</t>
    </rPh>
    <rPh sb="401" eb="403">
      <t>ロウスイ</t>
    </rPh>
    <rPh sb="404" eb="406">
      <t>ショウボウ</t>
    </rPh>
    <rPh sb="406" eb="408">
      <t>ヨウスイ</t>
    </rPh>
    <rPh sb="413" eb="415">
      <t>シュウエキ</t>
    </rPh>
    <rPh sb="422" eb="424">
      <t>スイリョウ</t>
    </rPh>
    <rPh sb="425" eb="426">
      <t>オオ</t>
    </rPh>
    <rPh sb="427" eb="429">
      <t>ジョウキョウ</t>
    </rPh>
    <phoneticPr fontId="4"/>
  </si>
  <si>
    <t>　水道事業は、給水人口の減少や水需要の変化により給水収益が減少し、また、施設等については、新設・拡張から更新・維持管理の時代に移行し、これからは特に持続可能な水道事業の実現に向けた取り組みが求められています。そうした中、老朽化した施設・管路の更新は、漏水の防止や地震などの災害に強いライフラインの構築など、水の安定供給に不可欠なものとなっております。維持管理費や更新費用については、経営にも大きく影響することから、水道施設の延命化や、施設規模の最適化を進めるとともに、今後の施設等の更新計画及び水需要の減少に対応した水道料金体系の見直しの検討並びに事業効率化による更なる費用の抑制を図り、経営の健全化に努める必要があります。</t>
    <rPh sb="1" eb="3">
      <t>スイドウ</t>
    </rPh>
    <rPh sb="3" eb="5">
      <t>ジギョウ</t>
    </rPh>
    <rPh sb="36" eb="38">
      <t>シセツ</t>
    </rPh>
    <rPh sb="38" eb="39">
      <t>トウ</t>
    </rPh>
    <rPh sb="45" eb="47">
      <t>シンセツ</t>
    </rPh>
    <rPh sb="48" eb="50">
      <t>カクチョウ</t>
    </rPh>
    <rPh sb="52" eb="54">
      <t>コウシン</t>
    </rPh>
    <rPh sb="55" eb="57">
      <t>イジ</t>
    </rPh>
    <rPh sb="57" eb="59">
      <t>カンリ</t>
    </rPh>
    <rPh sb="60" eb="62">
      <t>ジダイ</t>
    </rPh>
    <rPh sb="63" eb="65">
      <t>イコウ</t>
    </rPh>
    <rPh sb="72" eb="73">
      <t>トク</t>
    </rPh>
    <rPh sb="74" eb="76">
      <t>ジゾク</t>
    </rPh>
    <rPh sb="76" eb="78">
      <t>カノウ</t>
    </rPh>
    <rPh sb="79" eb="81">
      <t>スイドウ</t>
    </rPh>
    <rPh sb="81" eb="83">
      <t>ジギョウ</t>
    </rPh>
    <rPh sb="84" eb="86">
      <t>ジツゲン</t>
    </rPh>
    <rPh sb="87" eb="88">
      <t>ム</t>
    </rPh>
    <rPh sb="90" eb="91">
      <t>ト</t>
    </rPh>
    <rPh sb="92" eb="93">
      <t>ク</t>
    </rPh>
    <rPh sb="95" eb="96">
      <t>モト</t>
    </rPh>
    <rPh sb="108" eb="109">
      <t>ナカ</t>
    </rPh>
    <rPh sb="110" eb="113">
      <t>ロウキュウカ</t>
    </rPh>
    <rPh sb="115" eb="117">
      <t>シセツ</t>
    </rPh>
    <rPh sb="118" eb="120">
      <t>カンロ</t>
    </rPh>
    <rPh sb="121" eb="123">
      <t>コウシン</t>
    </rPh>
    <rPh sb="125" eb="127">
      <t>ロウスイ</t>
    </rPh>
    <rPh sb="128" eb="130">
      <t>ボウシ</t>
    </rPh>
    <rPh sb="131" eb="133">
      <t>ジシン</t>
    </rPh>
    <rPh sb="136" eb="138">
      <t>サイガイ</t>
    </rPh>
    <rPh sb="139" eb="140">
      <t>ツヨ</t>
    </rPh>
    <rPh sb="148" eb="150">
      <t>コウチク</t>
    </rPh>
    <rPh sb="153" eb="154">
      <t>ミズ</t>
    </rPh>
    <rPh sb="155" eb="157">
      <t>アンテイ</t>
    </rPh>
    <rPh sb="157" eb="159">
      <t>キョウキュウ</t>
    </rPh>
    <rPh sb="160" eb="163">
      <t>フカケツ</t>
    </rPh>
    <rPh sb="175" eb="177">
      <t>イジ</t>
    </rPh>
    <rPh sb="177" eb="179">
      <t>カンリ</t>
    </rPh>
    <rPh sb="179" eb="180">
      <t>ヒ</t>
    </rPh>
    <rPh sb="181" eb="183">
      <t>コウシン</t>
    </rPh>
    <rPh sb="183" eb="185">
      <t>ヒヨウ</t>
    </rPh>
    <rPh sb="191" eb="193">
      <t>ケイエイ</t>
    </rPh>
    <rPh sb="195" eb="196">
      <t>オオ</t>
    </rPh>
    <rPh sb="198" eb="200">
      <t>エイキョウ</t>
    </rPh>
    <rPh sb="207" eb="209">
      <t>スイドウ</t>
    </rPh>
    <rPh sb="209" eb="211">
      <t>シセツ</t>
    </rPh>
    <rPh sb="212" eb="214">
      <t>エンメイ</t>
    </rPh>
    <rPh sb="214" eb="215">
      <t>カ</t>
    </rPh>
    <rPh sb="217" eb="219">
      <t>シセツ</t>
    </rPh>
    <rPh sb="219" eb="221">
      <t>キボ</t>
    </rPh>
    <rPh sb="222" eb="225">
      <t>サイテキカ</t>
    </rPh>
    <rPh sb="226" eb="227">
      <t>スス</t>
    </rPh>
    <rPh sb="234" eb="236">
      <t>コンゴ</t>
    </rPh>
    <rPh sb="237" eb="239">
      <t>シセツ</t>
    </rPh>
    <rPh sb="239" eb="240">
      <t>トウ</t>
    </rPh>
    <rPh sb="241" eb="243">
      <t>コウシン</t>
    </rPh>
    <rPh sb="243" eb="245">
      <t>ケイカク</t>
    </rPh>
    <rPh sb="245" eb="246">
      <t>オヨ</t>
    </rPh>
    <rPh sb="271" eb="272">
      <t>ナラ</t>
    </rPh>
    <rPh sb="294" eb="296">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</si>
</sst>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1.27</c:v>
                </c:pt>
                <c:pt idx="1">
                  <c:v>0.69</c:v>
                </c:pt>
                <c:pt idx="2">
                  <c:v>1.89</c:v>
                </c:pt>
                <c:pt idx="3">
                  <c:v>0.96</c:v>
                </c:pt>
                <c:pt idx="4">
                  <c:v>1.1299999999999999</c:v>
                </c:pt>
              </c:numCache>
            </c:numRef>
          </c:val>
        </c:ser>
        <c:dLbls>
          <c:showLegendKey val="0"/>
          <c:showVal val="0"/>
          <c:showCatName val="0"/>
          <c:showSerName val="0"/>
          <c:showPercent val="0"/>
          <c:showBubbleSize val="0"/>
        </c:dLbls>
        <c:gapWidth val="150"/>
        <c:axId val="146990208"/>
        <c:axId val="1469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46990208"/>
        <c:axId val="146992128"/>
      </c:lineChart>
      <c:dateAx>
        <c:axId val="146990208"/>
        <c:scaling>
          <c:orientation val="minMax"/>
        </c:scaling>
        <c:delete val="1"/>
        <c:axPos val="b"/>
        <c:numFmt formatCode="ge" sourceLinked="1"/>
        <c:majorTickMark val="none"/>
        <c:minorTickMark val="none"/>
        <c:tickLblPos val="none"/>
        <c:crossAx val="146992128"/>
        <c:crosses val="autoZero"/>
        <c:auto val="1"/>
        <c:lblOffset val="100"/>
        <c:baseTimeUnit val="years"/>
      </c:dateAx>
      <c:valAx>
        <c:axId val="1469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50.62</c:v>
                </c:pt>
                <c:pt idx="1">
                  <c:v>50.48</c:v>
                </c:pt>
                <c:pt idx="2">
                  <c:v>73.78</c:v>
                </c:pt>
                <c:pt idx="3">
                  <c:v>72.75</c:v>
                </c:pt>
                <c:pt idx="4">
                  <c:v>72.010000000000005</c:v>
                </c:pt>
              </c:numCache>
            </c:numRef>
          </c:val>
        </c:ser>
        <c:dLbls>
          <c:showLegendKey val="0"/>
          <c:showVal val="0"/>
          <c:showCatName val="0"/>
          <c:showSerName val="0"/>
          <c:showPercent val="0"/>
          <c:showBubbleSize val="0"/>
        </c:dLbls>
        <c:gapWidth val="150"/>
        <c:axId val="153101824"/>
        <c:axId val="1531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53101824"/>
        <c:axId val="153103744"/>
      </c:lineChart>
      <c:dateAx>
        <c:axId val="153101824"/>
        <c:scaling>
          <c:orientation val="minMax"/>
        </c:scaling>
        <c:delete val="1"/>
        <c:axPos val="b"/>
        <c:numFmt formatCode="ge" sourceLinked="1"/>
        <c:majorTickMark val="none"/>
        <c:minorTickMark val="none"/>
        <c:tickLblPos val="none"/>
        <c:crossAx val="153103744"/>
        <c:crosses val="autoZero"/>
        <c:auto val="1"/>
        <c:lblOffset val="100"/>
        <c:baseTimeUnit val="years"/>
      </c:dateAx>
      <c:valAx>
        <c:axId val="1531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82.5</c:v>
                </c:pt>
                <c:pt idx="1">
                  <c:v>79.010000000000005</c:v>
                </c:pt>
                <c:pt idx="2">
                  <c:v>82.1</c:v>
                </c:pt>
                <c:pt idx="3">
                  <c:v>81.900000000000006</c:v>
                </c:pt>
                <c:pt idx="4">
                  <c:v>82</c:v>
                </c:pt>
              </c:numCache>
            </c:numRef>
          </c:val>
        </c:ser>
        <c:dLbls>
          <c:showLegendKey val="0"/>
          <c:showVal val="0"/>
          <c:showCatName val="0"/>
          <c:showSerName val="0"/>
          <c:showPercent val="0"/>
          <c:showBubbleSize val="0"/>
        </c:dLbls>
        <c:gapWidth val="150"/>
        <c:axId val="153154688"/>
        <c:axId val="1531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53154688"/>
        <c:axId val="153156608"/>
      </c:lineChart>
      <c:dateAx>
        <c:axId val="153154688"/>
        <c:scaling>
          <c:orientation val="minMax"/>
        </c:scaling>
        <c:delete val="1"/>
        <c:axPos val="b"/>
        <c:numFmt formatCode="ge" sourceLinked="1"/>
        <c:majorTickMark val="none"/>
        <c:minorTickMark val="none"/>
        <c:tickLblPos val="none"/>
        <c:crossAx val="153156608"/>
        <c:crosses val="autoZero"/>
        <c:auto val="1"/>
        <c:lblOffset val="100"/>
        <c:baseTimeUnit val="years"/>
      </c:dateAx>
      <c:valAx>
        <c:axId val="1531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117.49</c:v>
                </c:pt>
                <c:pt idx="1">
                  <c:v>111.81</c:v>
                </c:pt>
                <c:pt idx="2">
                  <c:v>115.87</c:v>
                </c:pt>
                <c:pt idx="3">
                  <c:v>110.21</c:v>
                </c:pt>
                <c:pt idx="4">
                  <c:v>101.23</c:v>
                </c:pt>
              </c:numCache>
            </c:numRef>
          </c:val>
        </c:ser>
        <c:dLbls>
          <c:showLegendKey val="0"/>
          <c:showVal val="0"/>
          <c:showCatName val="0"/>
          <c:showSerName val="0"/>
          <c:showPercent val="0"/>
          <c:showBubbleSize val="0"/>
        </c:dLbls>
        <c:gapWidth val="150"/>
        <c:axId val="152281856"/>
        <c:axId val="1522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52281856"/>
        <c:axId val="152283776"/>
      </c:lineChart>
      <c:dateAx>
        <c:axId val="152281856"/>
        <c:scaling>
          <c:orientation val="minMax"/>
        </c:scaling>
        <c:delete val="1"/>
        <c:axPos val="b"/>
        <c:numFmt formatCode="ge" sourceLinked="1"/>
        <c:majorTickMark val="none"/>
        <c:minorTickMark val="none"/>
        <c:tickLblPos val="none"/>
        <c:crossAx val="152283776"/>
        <c:crosses val="autoZero"/>
        <c:auto val="1"/>
        <c:lblOffset val="100"/>
        <c:baseTimeUnit val="years"/>
      </c:dateAx>
      <c:valAx>
        <c:axId val="15228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2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23.58</c:v>
                </c:pt>
                <c:pt idx="1">
                  <c:v>24.53</c:v>
                </c:pt>
                <c:pt idx="2">
                  <c:v>25.27</c:v>
                </c:pt>
                <c:pt idx="3">
                  <c:v>21.05</c:v>
                </c:pt>
                <c:pt idx="4">
                  <c:v>40.619999999999997</c:v>
                </c:pt>
              </c:numCache>
            </c:numRef>
          </c:val>
        </c:ser>
        <c:dLbls>
          <c:showLegendKey val="0"/>
          <c:showVal val="0"/>
          <c:showCatName val="0"/>
          <c:showSerName val="0"/>
          <c:showPercent val="0"/>
          <c:showBubbleSize val="0"/>
        </c:dLbls>
        <c:gapWidth val="150"/>
        <c:axId val="152969600"/>
        <c:axId val="1529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52969600"/>
        <c:axId val="152971520"/>
      </c:lineChart>
      <c:dateAx>
        <c:axId val="152969600"/>
        <c:scaling>
          <c:orientation val="minMax"/>
        </c:scaling>
        <c:delete val="1"/>
        <c:axPos val="b"/>
        <c:numFmt formatCode="ge" sourceLinked="1"/>
        <c:majorTickMark val="none"/>
        <c:minorTickMark val="none"/>
        <c:tickLblPos val="none"/>
        <c:crossAx val="152971520"/>
        <c:crosses val="autoZero"/>
        <c:auto val="1"/>
        <c:lblOffset val="100"/>
        <c:baseTimeUnit val="years"/>
      </c:dateAx>
      <c:valAx>
        <c:axId val="1529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13.56</c:v>
                </c:pt>
                <c:pt idx="1">
                  <c:v>14.68</c:v>
                </c:pt>
                <c:pt idx="2">
                  <c:v>15.15</c:v>
                </c:pt>
                <c:pt idx="3">
                  <c:v>15.44</c:v>
                </c:pt>
                <c:pt idx="4">
                  <c:v>15.47</c:v>
                </c:pt>
              </c:numCache>
            </c:numRef>
          </c:val>
        </c:ser>
        <c:dLbls>
          <c:showLegendKey val="0"/>
          <c:showVal val="0"/>
          <c:showCatName val="0"/>
          <c:showSerName val="0"/>
          <c:showPercent val="0"/>
          <c:showBubbleSize val="0"/>
        </c:dLbls>
        <c:gapWidth val="150"/>
        <c:axId val="153014272"/>
        <c:axId val="1530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53014272"/>
        <c:axId val="153016192"/>
      </c:lineChart>
      <c:dateAx>
        <c:axId val="153014272"/>
        <c:scaling>
          <c:orientation val="minMax"/>
        </c:scaling>
        <c:delete val="1"/>
        <c:axPos val="b"/>
        <c:numFmt formatCode="ge" sourceLinked="1"/>
        <c:majorTickMark val="none"/>
        <c:minorTickMark val="none"/>
        <c:tickLblPos val="none"/>
        <c:crossAx val="153016192"/>
        <c:crosses val="autoZero"/>
        <c:auto val="1"/>
        <c:lblOffset val="100"/>
        <c:baseTimeUnit val="years"/>
      </c:dateAx>
      <c:valAx>
        <c:axId val="1530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786816"/>
        <c:axId val="1528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52786816"/>
        <c:axId val="152805376"/>
      </c:lineChart>
      <c:dateAx>
        <c:axId val="152786816"/>
        <c:scaling>
          <c:orientation val="minMax"/>
        </c:scaling>
        <c:delete val="1"/>
        <c:axPos val="b"/>
        <c:numFmt formatCode="ge" sourceLinked="1"/>
        <c:majorTickMark val="none"/>
        <c:minorTickMark val="none"/>
        <c:tickLblPos val="none"/>
        <c:crossAx val="152805376"/>
        <c:crosses val="autoZero"/>
        <c:auto val="1"/>
        <c:lblOffset val="100"/>
        <c:baseTimeUnit val="years"/>
      </c:dateAx>
      <c:valAx>
        <c:axId val="15280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7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673.34</c:v>
                </c:pt>
                <c:pt idx="1">
                  <c:v>207.47</c:v>
                </c:pt>
                <c:pt idx="2">
                  <c:v>182.68</c:v>
                </c:pt>
                <c:pt idx="3">
                  <c:v>437.17</c:v>
                </c:pt>
                <c:pt idx="4">
                  <c:v>287.89</c:v>
                </c:pt>
              </c:numCache>
            </c:numRef>
          </c:val>
        </c:ser>
        <c:dLbls>
          <c:showLegendKey val="0"/>
          <c:showVal val="0"/>
          <c:showCatName val="0"/>
          <c:showSerName val="0"/>
          <c:showPercent val="0"/>
          <c:showBubbleSize val="0"/>
        </c:dLbls>
        <c:gapWidth val="150"/>
        <c:axId val="152812928"/>
        <c:axId val="1528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52812928"/>
        <c:axId val="152835584"/>
      </c:lineChart>
      <c:dateAx>
        <c:axId val="152812928"/>
        <c:scaling>
          <c:orientation val="minMax"/>
        </c:scaling>
        <c:delete val="1"/>
        <c:axPos val="b"/>
        <c:numFmt formatCode="ge" sourceLinked="1"/>
        <c:majorTickMark val="none"/>
        <c:minorTickMark val="none"/>
        <c:tickLblPos val="none"/>
        <c:crossAx val="152835584"/>
        <c:crosses val="autoZero"/>
        <c:auto val="1"/>
        <c:lblOffset val="100"/>
        <c:baseTimeUnit val="years"/>
      </c:dateAx>
      <c:valAx>
        <c:axId val="15283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276.63</c:v>
                </c:pt>
                <c:pt idx="1">
                  <c:v>343.58</c:v>
                </c:pt>
                <c:pt idx="2">
                  <c:v>369.04</c:v>
                </c:pt>
                <c:pt idx="3">
                  <c:v>379.71</c:v>
                </c:pt>
                <c:pt idx="4">
                  <c:v>387.81</c:v>
                </c:pt>
              </c:numCache>
            </c:numRef>
          </c:val>
        </c:ser>
        <c:dLbls>
          <c:showLegendKey val="0"/>
          <c:showVal val="0"/>
          <c:showCatName val="0"/>
          <c:showSerName val="0"/>
          <c:showPercent val="0"/>
          <c:showBubbleSize val="0"/>
        </c:dLbls>
        <c:gapWidth val="150"/>
        <c:axId val="152853504"/>
        <c:axId val="1528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52853504"/>
        <c:axId val="152880256"/>
      </c:lineChart>
      <c:dateAx>
        <c:axId val="152853504"/>
        <c:scaling>
          <c:orientation val="minMax"/>
        </c:scaling>
        <c:delete val="1"/>
        <c:axPos val="b"/>
        <c:numFmt formatCode="ge" sourceLinked="1"/>
        <c:majorTickMark val="none"/>
        <c:minorTickMark val="none"/>
        <c:tickLblPos val="none"/>
        <c:crossAx val="152880256"/>
        <c:crosses val="autoZero"/>
        <c:auto val="1"/>
        <c:lblOffset val="100"/>
        <c:baseTimeUnit val="years"/>
      </c:dateAx>
      <c:valAx>
        <c:axId val="15288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8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110.34</c:v>
                </c:pt>
                <c:pt idx="1">
                  <c:v>105.64</c:v>
                </c:pt>
                <c:pt idx="2">
                  <c:v>109.23</c:v>
                </c:pt>
                <c:pt idx="3">
                  <c:v>103.82</c:v>
                </c:pt>
                <c:pt idx="4">
                  <c:v>95.91</c:v>
                </c:pt>
              </c:numCache>
            </c:numRef>
          </c:val>
        </c:ser>
        <c:dLbls>
          <c:showLegendKey val="0"/>
          <c:showVal val="0"/>
          <c:showCatName val="0"/>
          <c:showSerName val="0"/>
          <c:showPercent val="0"/>
          <c:showBubbleSize val="0"/>
        </c:dLbls>
        <c:gapWidth val="150"/>
        <c:axId val="152918656"/>
        <c:axId val="1529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52918656"/>
        <c:axId val="152924928"/>
      </c:lineChart>
      <c:dateAx>
        <c:axId val="152918656"/>
        <c:scaling>
          <c:orientation val="minMax"/>
        </c:scaling>
        <c:delete val="1"/>
        <c:axPos val="b"/>
        <c:numFmt formatCode="ge" sourceLinked="1"/>
        <c:majorTickMark val="none"/>
        <c:minorTickMark val="none"/>
        <c:tickLblPos val="none"/>
        <c:crossAx val="152924928"/>
        <c:crosses val="autoZero"/>
        <c:auto val="1"/>
        <c:lblOffset val="100"/>
        <c:baseTimeUnit val="years"/>
      </c:dateAx>
      <c:valAx>
        <c:axId val="1529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127.18</c:v>
                </c:pt>
                <c:pt idx="1">
                  <c:v>133.52000000000001</c:v>
                </c:pt>
                <c:pt idx="2">
                  <c:v>131.55000000000001</c:v>
                </c:pt>
                <c:pt idx="3">
                  <c:v>138.94999999999999</c:v>
                </c:pt>
                <c:pt idx="4">
                  <c:v>150.59</c:v>
                </c:pt>
              </c:numCache>
            </c:numRef>
          </c:val>
        </c:ser>
        <c:dLbls>
          <c:showLegendKey val="0"/>
          <c:showVal val="0"/>
          <c:showCatName val="0"/>
          <c:showSerName val="0"/>
          <c:showPercent val="0"/>
          <c:showBubbleSize val="0"/>
        </c:dLbls>
        <c:gapWidth val="150"/>
        <c:axId val="152946560"/>
        <c:axId val="1529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52946560"/>
        <c:axId val="152948736"/>
      </c:lineChart>
      <c:dateAx>
        <c:axId val="152946560"/>
        <c:scaling>
          <c:orientation val="minMax"/>
        </c:scaling>
        <c:delete val="1"/>
        <c:axPos val="b"/>
        <c:numFmt formatCode="ge" sourceLinked="1"/>
        <c:majorTickMark val="none"/>
        <c:minorTickMark val="none"/>
        <c:tickLblPos val="none"/>
        <c:crossAx val="152948736"/>
        <c:crosses val="autoZero"/>
        <c:auto val="1"/>
        <c:lblOffset val="100"/>
        <c:baseTimeUnit val="years"/>
      </c:dateAx>
      <c:valAx>
        <c:axId val="1529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三沢市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41486</v>
      </c>
      <c r="AJ8" s="56"/>
      <c r="AK8" s="56"/>
      <c r="AL8" s="56"/>
      <c r="AM8" s="56"/>
      <c r="AN8" s="56"/>
      <c r="AO8" s="56"/>
      <c r="AP8" s="57"/>
      <c r="AQ8" s="47">
        <f>データ!R6</f>
        <v>119.87</v>
      </c>
      <c r="AR8" s="47"/>
      <c r="AS8" s="47"/>
      <c r="AT8" s="47"/>
      <c r="AU8" s="47"/>
      <c r="AV8" s="47"/>
      <c r="AW8" s="47"/>
      <c r="AX8" s="47"/>
      <c r="AY8" s="47">
        <f>データ!S6</f>
        <v>346.09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74.849999999999994</v>
      </c>
      <c r="K10" s="47"/>
      <c r="L10" s="47"/>
      <c r="M10" s="47"/>
      <c r="N10" s="47"/>
      <c r="O10" s="47"/>
      <c r="P10" s="47"/>
      <c r="Q10" s="47"/>
      <c r="R10" s="47">
        <f>データ!O6</f>
        <v>99.96</v>
      </c>
      <c r="S10" s="47"/>
      <c r="T10" s="47"/>
      <c r="U10" s="47"/>
      <c r="V10" s="47"/>
      <c r="W10" s="47"/>
      <c r="X10" s="47"/>
      <c r="Y10" s="47"/>
      <c r="Z10" s="78">
        <f>データ!P6</f>
        <v>2590</v>
      </c>
      <c r="AA10" s="78"/>
      <c r="AB10" s="78"/>
      <c r="AC10" s="78"/>
      <c r="AD10" s="78"/>
      <c r="AE10" s="78"/>
      <c r="AF10" s="78"/>
      <c r="AG10" s="78"/>
      <c r="AH10" s="2"/>
      <c r="AI10" s="78">
        <f>データ!T6</f>
        <v>40607</v>
      </c>
      <c r="AJ10" s="78"/>
      <c r="AK10" s="78"/>
      <c r="AL10" s="78"/>
      <c r="AM10" s="78"/>
      <c r="AN10" s="78"/>
      <c r="AO10" s="78"/>
      <c r="AP10" s="78"/>
      <c r="AQ10" s="47">
        <f>データ!U6</f>
        <v>119.87</v>
      </c>
      <c r="AR10" s="47"/>
      <c r="AS10" s="47"/>
      <c r="AT10" s="47"/>
      <c r="AU10" s="47"/>
      <c r="AV10" s="47"/>
      <c r="AW10" s="47"/>
      <c r="AX10" s="47"/>
      <c r="AY10" s="47">
        <f>データ!V6</f>
        <v>338.76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22071</v>
      </c>
      <c r="D6" s="31">
        <f t="shared" si="3"/>
        <v>46</v>
      </c>
      <c r="E6" s="31">
        <f t="shared" si="3"/>
        <v>1</v>
      </c>
      <c r="F6" s="31">
        <f t="shared" si="3"/>
        <v>0</v>
      </c>
      <c r="G6" s="31">
        <f t="shared" si="3"/>
        <v>1</v>
      </c>
      <c r="H6" s="31" t="str">
        <f t="shared" si="3"/>
        <v>青森県　三沢市</v>
      </c>
      <c r="I6" s="31" t="str">
        <f t="shared" si="3"/>
        <v>法適用</v>
      </c>
      <c r="J6" s="31" t="str">
        <f t="shared" si="3"/>
        <v>水道事業</v>
      </c>
      <c r="K6" s="31" t="str">
        <f t="shared" si="3"/>
        <v>末端給水事業</v>
      </c>
      <c r="L6" s="31" t="str">
        <f t="shared" si="3"/>
        <v>A5</v>
      </c>
      <c r="M6" s="32" t="str">
        <f t="shared" si="3"/>
        <v>-</v>
      </c>
      <c r="N6" s="32">
        <f t="shared" si="3"/>
        <v>74.849999999999994</v>
      </c>
      <c r="O6" s="32">
        <f t="shared" si="3"/>
        <v>99.96</v>
      </c>
      <c r="P6" s="32">
        <f t="shared" si="3"/>
        <v>2590</v>
      </c>
      <c r="Q6" s="32">
        <f t="shared" si="3"/>
        <v>41486</v>
      </c>
      <c r="R6" s="32">
        <f t="shared" si="3"/>
        <v>119.87</v>
      </c>
      <c r="S6" s="32">
        <f t="shared" si="3"/>
        <v>346.09</v>
      </c>
      <c r="T6" s="32">
        <f t="shared" si="3"/>
        <v>40607</v>
      </c>
      <c r="U6" s="32">
        <f t="shared" si="3"/>
        <v>119.87</v>
      </c>
      <c r="V6" s="32">
        <f t="shared" si="3"/>
        <v>338.76</v>
      </c>
      <c r="W6" s="33">
        <f>IF(W7="",NA(),W7)</f>
        <v>117.49</v>
      </c>
      <c r="X6" s="33">
        <f t="shared" ref="X6:AF6" si="4">IF(X7="",NA(),X7)</f>
        <v>111.81</v>
      </c>
      <c r="Y6" s="33">
        <f t="shared" si="4"/>
        <v>115.87</v>
      </c>
      <c r="Z6" s="33">
        <f t="shared" si="4"/>
        <v>110.21</v>
      </c>
      <c r="AA6" s="33">
        <f t="shared" si="4"/>
        <v>101.23</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673.34</v>
      </c>
      <c r="AT6" s="33">
        <f t="shared" ref="AT6:BB6" si="6">IF(AT7="",NA(),AT7)</f>
        <v>207.47</v>
      </c>
      <c r="AU6" s="33">
        <f t="shared" si="6"/>
        <v>182.68</v>
      </c>
      <c r="AV6" s="33">
        <f t="shared" si="6"/>
        <v>437.17</v>
      </c>
      <c r="AW6" s="33">
        <f t="shared" si="6"/>
        <v>287.89</v>
      </c>
      <c r="AX6" s="33">
        <f t="shared" si="6"/>
        <v>792.56</v>
      </c>
      <c r="AY6" s="33">
        <f t="shared" si="6"/>
        <v>832.37</v>
      </c>
      <c r="AZ6" s="33">
        <f t="shared" si="6"/>
        <v>852.01</v>
      </c>
      <c r="BA6" s="33">
        <f t="shared" si="6"/>
        <v>909.68</v>
      </c>
      <c r="BB6" s="33">
        <f t="shared" si="6"/>
        <v>382.09</v>
      </c>
      <c r="BC6" s="32" t="str">
        <f>IF(BC7="","",IF(BC7="-","【-】","【"&amp;SUBSTITUTE(TEXT(BC7,"#,##0.00"),"-","△")&amp;"】"))</f>
        <v>【264.16】</v>
      </c>
      <c r="BD6" s="33">
        <f>IF(BD7="",NA(),BD7)</f>
        <v>276.63</v>
      </c>
      <c r="BE6" s="33">
        <f t="shared" ref="BE6:BM6" si="7">IF(BE7="",NA(),BE7)</f>
        <v>343.58</v>
      </c>
      <c r="BF6" s="33">
        <f t="shared" si="7"/>
        <v>369.04</v>
      </c>
      <c r="BG6" s="33">
        <f t="shared" si="7"/>
        <v>379.71</v>
      </c>
      <c r="BH6" s="33">
        <f t="shared" si="7"/>
        <v>387.81</v>
      </c>
      <c r="BI6" s="33">
        <f t="shared" si="7"/>
        <v>403.05</v>
      </c>
      <c r="BJ6" s="33">
        <f t="shared" si="7"/>
        <v>403.15</v>
      </c>
      <c r="BK6" s="33">
        <f t="shared" si="7"/>
        <v>391.4</v>
      </c>
      <c r="BL6" s="33">
        <f t="shared" si="7"/>
        <v>382.65</v>
      </c>
      <c r="BM6" s="33">
        <f t="shared" si="7"/>
        <v>385.06</v>
      </c>
      <c r="BN6" s="32" t="str">
        <f>IF(BN7="","",IF(BN7="-","【-】","【"&amp;SUBSTITUTE(TEXT(BN7,"#,##0.00"),"-","△")&amp;"】"))</f>
        <v>【283.72】</v>
      </c>
      <c r="BO6" s="33">
        <f>IF(BO7="",NA(),BO7)</f>
        <v>110.34</v>
      </c>
      <c r="BP6" s="33">
        <f t="shared" ref="BP6:BX6" si="8">IF(BP7="",NA(),BP7)</f>
        <v>105.64</v>
      </c>
      <c r="BQ6" s="33">
        <f t="shared" si="8"/>
        <v>109.23</v>
      </c>
      <c r="BR6" s="33">
        <f t="shared" si="8"/>
        <v>103.82</v>
      </c>
      <c r="BS6" s="33">
        <f t="shared" si="8"/>
        <v>95.91</v>
      </c>
      <c r="BT6" s="33">
        <f t="shared" si="8"/>
        <v>97.63</v>
      </c>
      <c r="BU6" s="33">
        <f t="shared" si="8"/>
        <v>94.86</v>
      </c>
      <c r="BV6" s="33">
        <f t="shared" si="8"/>
        <v>95.91</v>
      </c>
      <c r="BW6" s="33">
        <f t="shared" si="8"/>
        <v>96.1</v>
      </c>
      <c r="BX6" s="33">
        <f t="shared" si="8"/>
        <v>99.07</v>
      </c>
      <c r="BY6" s="32" t="str">
        <f>IF(BY7="","",IF(BY7="-","【-】","【"&amp;SUBSTITUTE(TEXT(BY7,"#,##0.00"),"-","△")&amp;"】"))</f>
        <v>【104.60】</v>
      </c>
      <c r="BZ6" s="33">
        <f>IF(BZ7="",NA(),BZ7)</f>
        <v>127.18</v>
      </c>
      <c r="CA6" s="33">
        <f t="shared" ref="CA6:CI6" si="9">IF(CA7="",NA(),CA7)</f>
        <v>133.52000000000001</v>
      </c>
      <c r="CB6" s="33">
        <f t="shared" si="9"/>
        <v>131.55000000000001</v>
      </c>
      <c r="CC6" s="33">
        <f t="shared" si="9"/>
        <v>138.94999999999999</v>
      </c>
      <c r="CD6" s="33">
        <f t="shared" si="9"/>
        <v>150.59</v>
      </c>
      <c r="CE6" s="33">
        <f t="shared" si="9"/>
        <v>172.59</v>
      </c>
      <c r="CF6" s="33">
        <f t="shared" si="9"/>
        <v>179.14</v>
      </c>
      <c r="CG6" s="33">
        <f t="shared" si="9"/>
        <v>179.29</v>
      </c>
      <c r="CH6" s="33">
        <f t="shared" si="9"/>
        <v>178.39</v>
      </c>
      <c r="CI6" s="33">
        <f t="shared" si="9"/>
        <v>173.03</v>
      </c>
      <c r="CJ6" s="32" t="str">
        <f>IF(CJ7="","",IF(CJ7="-","【-】","【"&amp;SUBSTITUTE(TEXT(CJ7,"#,##0.00"),"-","△")&amp;"】"))</f>
        <v>【164.21】</v>
      </c>
      <c r="CK6" s="33">
        <f>IF(CK7="",NA(),CK7)</f>
        <v>50.62</v>
      </c>
      <c r="CL6" s="33">
        <f t="shared" ref="CL6:CT6" si="10">IF(CL7="",NA(),CL7)</f>
        <v>50.48</v>
      </c>
      <c r="CM6" s="33">
        <f t="shared" si="10"/>
        <v>73.78</v>
      </c>
      <c r="CN6" s="33">
        <f t="shared" si="10"/>
        <v>72.75</v>
      </c>
      <c r="CO6" s="33">
        <f t="shared" si="10"/>
        <v>72.010000000000005</v>
      </c>
      <c r="CP6" s="33">
        <f t="shared" si="10"/>
        <v>60.17</v>
      </c>
      <c r="CQ6" s="33">
        <f t="shared" si="10"/>
        <v>58.76</v>
      </c>
      <c r="CR6" s="33">
        <f t="shared" si="10"/>
        <v>59.09</v>
      </c>
      <c r="CS6" s="33">
        <f t="shared" si="10"/>
        <v>59.23</v>
      </c>
      <c r="CT6" s="33">
        <f t="shared" si="10"/>
        <v>58.58</v>
      </c>
      <c r="CU6" s="32" t="str">
        <f>IF(CU7="","",IF(CU7="-","【-】","【"&amp;SUBSTITUTE(TEXT(CU7,"#,##0.00"),"-","△")&amp;"】"))</f>
        <v>【59.80】</v>
      </c>
      <c r="CV6" s="33">
        <f>IF(CV7="",NA(),CV7)</f>
        <v>82.5</v>
      </c>
      <c r="CW6" s="33">
        <f t="shared" ref="CW6:DE6" si="11">IF(CW7="",NA(),CW7)</f>
        <v>79.010000000000005</v>
      </c>
      <c r="CX6" s="33">
        <f t="shared" si="11"/>
        <v>82.1</v>
      </c>
      <c r="CY6" s="33">
        <f t="shared" si="11"/>
        <v>81.900000000000006</v>
      </c>
      <c r="CZ6" s="33">
        <f t="shared" si="11"/>
        <v>82</v>
      </c>
      <c r="DA6" s="33">
        <f t="shared" si="11"/>
        <v>85.47</v>
      </c>
      <c r="DB6" s="33">
        <f t="shared" si="11"/>
        <v>84.87</v>
      </c>
      <c r="DC6" s="33">
        <f t="shared" si="11"/>
        <v>85.4</v>
      </c>
      <c r="DD6" s="33">
        <f t="shared" si="11"/>
        <v>85.53</v>
      </c>
      <c r="DE6" s="33">
        <f t="shared" si="11"/>
        <v>85.23</v>
      </c>
      <c r="DF6" s="32" t="str">
        <f>IF(DF7="","",IF(DF7="-","【-】","【"&amp;SUBSTITUTE(TEXT(DF7,"#,##0.00"),"-","△")&amp;"】"))</f>
        <v>【89.78】</v>
      </c>
      <c r="DG6" s="33">
        <f>IF(DG7="",NA(),DG7)</f>
        <v>23.58</v>
      </c>
      <c r="DH6" s="33">
        <f t="shared" ref="DH6:DP6" si="12">IF(DH7="",NA(),DH7)</f>
        <v>24.53</v>
      </c>
      <c r="DI6" s="33">
        <f t="shared" si="12"/>
        <v>25.27</v>
      </c>
      <c r="DJ6" s="33">
        <f t="shared" si="12"/>
        <v>21.05</v>
      </c>
      <c r="DK6" s="33">
        <f t="shared" si="12"/>
        <v>40.619999999999997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13.56</v>
      </c>
      <c r="DS6" s="33">
        <f t="shared" ref="DS6:EA6" si="13">IF(DS7="",NA(),DS7)</f>
        <v>14.68</v>
      </c>
      <c r="DT6" s="33">
        <f t="shared" si="13"/>
        <v>15.15</v>
      </c>
      <c r="DU6" s="33">
        <f t="shared" si="13"/>
        <v>15.44</v>
      </c>
      <c r="DV6" s="33">
        <f t="shared" si="13"/>
        <v>15.47</v>
      </c>
      <c r="DW6" s="33">
        <f t="shared" si="13"/>
        <v>6.06</v>
      </c>
      <c r="DX6" s="33">
        <f t="shared" si="13"/>
        <v>6.47</v>
      </c>
      <c r="DY6" s="33">
        <f t="shared" si="13"/>
        <v>7.8</v>
      </c>
      <c r="DZ6" s="33">
        <f t="shared" si="13"/>
        <v>8.39</v>
      </c>
      <c r="EA6" s="33">
        <f t="shared" si="13"/>
        <v>10.09</v>
      </c>
      <c r="EB6" s="32" t="str">
        <f>IF(EB7="","",IF(EB7="-","【-】","【"&amp;SUBSTITUTE(TEXT(EB7,"#,##0.00"),"-","△")&amp;"】"))</f>
        <v>【12.42】</v>
      </c>
      <c r="EC6" s="33">
        <f>IF(EC7="",NA(),EC7)</f>
        <v>1.27</v>
      </c>
      <c r="ED6" s="33">
        <f t="shared" ref="ED6:EL6" si="14">IF(ED7="",NA(),ED7)</f>
        <v>0.69</v>
      </c>
      <c r="EE6" s="33">
        <f t="shared" si="14"/>
        <v>1.89</v>
      </c>
      <c r="EF6" s="33">
        <f t="shared" si="14"/>
        <v>0.96</v>
      </c>
      <c r="EG6" s="33">
        <f t="shared" si="14"/>
        <v>1.1299999999999999</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22071</v>
      </c>
      <c r="D7" s="35">
        <v>46</v>
      </c>
      <c r="E7" s="35">
        <v>1</v>
      </c>
      <c r="F7" s="35">
        <v>0</v>
      </c>
      <c r="G7" s="35">
        <v>1</v>
      </c>
      <c r="H7" s="35" t="s">
        <v>93</v>
      </c>
      <c r="I7" s="35" t="s">
        <v>94</v>
      </c>
      <c r="J7" s="35" t="s">
        <v>95</v>
      </c>
      <c r="K7" s="35" t="s">
        <v>96</v>
      </c>
      <c r="L7" s="35" t="s">
        <v>97</v>
      </c>
      <c r="M7" s="36" t="s">
        <v>98</v>
      </c>
      <c r="N7" s="36">
        <v>74.849999999999994</v>
      </c>
      <c r="O7" s="36">
        <v>99.96</v>
      </c>
      <c r="P7" s="36">
        <v>2590</v>
      </c>
      <c r="Q7" s="36">
        <v>41486</v>
      </c>
      <c r="R7" s="36">
        <v>119.87</v>
      </c>
      <c r="S7" s="36">
        <v>346.09</v>
      </c>
      <c r="T7" s="36">
        <v>40607</v>
      </c>
      <c r="U7" s="36">
        <v>119.87</v>
      </c>
      <c r="V7" s="36">
        <v>338.76</v>
      </c>
      <c r="W7" s="36">
        <v>117.49</v>
      </c>
      <c r="X7" s="36">
        <v>111.81</v>
      </c>
      <c r="Y7" s="36">
        <v>115.87</v>
      </c>
      <c r="Z7" s="36">
        <v>110.21</v>
      </c>
      <c r="AA7" s="36">
        <v>101.23</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673.34</v>
      </c>
      <c r="AT7" s="36">
        <v>207.47</v>
      </c>
      <c r="AU7" s="36">
        <v>182.68</v>
      </c>
      <c r="AV7" s="36">
        <v>437.17</v>
      </c>
      <c r="AW7" s="36">
        <v>287.89</v>
      </c>
      <c r="AX7" s="36">
        <v>792.56</v>
      </c>
      <c r="AY7" s="36">
        <v>832.37</v>
      </c>
      <c r="AZ7" s="36">
        <v>852.01</v>
      </c>
      <c r="BA7" s="36">
        <v>909.68</v>
      </c>
      <c r="BB7" s="36">
        <v>382.09</v>
      </c>
      <c r="BC7" s="36">
        <v>264.16000000000003</v>
      </c>
      <c r="BD7" s="36">
        <v>276.63</v>
      </c>
      <c r="BE7" s="36">
        <v>343.58</v>
      </c>
      <c r="BF7" s="36">
        <v>369.04</v>
      </c>
      <c r="BG7" s="36">
        <v>379.71</v>
      </c>
      <c r="BH7" s="36">
        <v>387.81</v>
      </c>
      <c r="BI7" s="36">
        <v>403.05</v>
      </c>
      <c r="BJ7" s="36">
        <v>403.15</v>
      </c>
      <c r="BK7" s="36">
        <v>391.4</v>
      </c>
      <c r="BL7" s="36">
        <v>382.65</v>
      </c>
      <c r="BM7" s="36">
        <v>385.06</v>
      </c>
      <c r="BN7" s="36">
        <v>283.72000000000003</v>
      </c>
      <c r="BO7" s="36">
        <v>110.34</v>
      </c>
      <c r="BP7" s="36">
        <v>105.64</v>
      </c>
      <c r="BQ7" s="36">
        <v>109.23</v>
      </c>
      <c r="BR7" s="36">
        <v>103.82</v>
      </c>
      <c r="BS7" s="36">
        <v>95.91</v>
      </c>
      <c r="BT7" s="36">
        <v>97.63</v>
      </c>
      <c r="BU7" s="36">
        <v>94.86</v>
      </c>
      <c r="BV7" s="36">
        <v>95.91</v>
      </c>
      <c r="BW7" s="36">
        <v>96.1</v>
      </c>
      <c r="BX7" s="36">
        <v>99.07</v>
      </c>
      <c r="BY7" s="36">
        <v>104.6</v>
      </c>
      <c r="BZ7" s="36">
        <v>127.18</v>
      </c>
      <c r="CA7" s="36">
        <v>133.52000000000001</v>
      </c>
      <c r="CB7" s="36">
        <v>131.55000000000001</v>
      </c>
      <c r="CC7" s="36">
        <v>138.94999999999999</v>
      </c>
      <c r="CD7" s="36">
        <v>150.59</v>
      </c>
      <c r="CE7" s="36">
        <v>172.59</v>
      </c>
      <c r="CF7" s="36">
        <v>179.14</v>
      </c>
      <c r="CG7" s="36">
        <v>179.29</v>
      </c>
      <c r="CH7" s="36">
        <v>178.39</v>
      </c>
      <c r="CI7" s="36">
        <v>173.03</v>
      </c>
      <c r="CJ7" s="36">
        <v>164.21</v>
      </c>
      <c r="CK7" s="36">
        <v>50.62</v>
      </c>
      <c r="CL7" s="36">
        <v>50.48</v>
      </c>
      <c r="CM7" s="36">
        <v>73.78</v>
      </c>
      <c r="CN7" s="36">
        <v>72.75</v>
      </c>
      <c r="CO7" s="36">
        <v>72.010000000000005</v>
      </c>
      <c r="CP7" s="36">
        <v>60.17</v>
      </c>
      <c r="CQ7" s="36">
        <v>58.76</v>
      </c>
      <c r="CR7" s="36">
        <v>59.09</v>
      </c>
      <c r="CS7" s="36">
        <v>59.23</v>
      </c>
      <c r="CT7" s="36">
        <v>58.58</v>
      </c>
      <c r="CU7" s="36">
        <v>59.8</v>
      </c>
      <c r="CV7" s="36">
        <v>82.5</v>
      </c>
      <c r="CW7" s="36">
        <v>79.010000000000005</v>
      </c>
      <c r="CX7" s="36">
        <v>82.1</v>
      </c>
      <c r="CY7" s="36">
        <v>81.900000000000006</v>
      </c>
      <c r="CZ7" s="36">
        <v>82</v>
      </c>
      <c r="DA7" s="36">
        <v>85.47</v>
      </c>
      <c r="DB7" s="36">
        <v>84.87</v>
      </c>
      <c r="DC7" s="36">
        <v>85.4</v>
      </c>
      <c r="DD7" s="36">
        <v>85.53</v>
      </c>
      <c r="DE7" s="36">
        <v>85.23</v>
      </c>
      <c r="DF7" s="36">
        <v>89.78</v>
      </c>
      <c r="DG7" s="36">
        <v>23.58</v>
      </c>
      <c r="DH7" s="36">
        <v>24.53</v>
      </c>
      <c r="DI7" s="36">
        <v>25.27</v>
      </c>
      <c r="DJ7" s="36">
        <v>21.05</v>
      </c>
      <c r="DK7" s="36">
        <v>40.619999999999997</v>
      </c>
      <c r="DL7" s="36">
        <v>34.47</v>
      </c>
      <c r="DM7" s="36">
        <v>35.53</v>
      </c>
      <c r="DN7" s="36">
        <v>36.36</v>
      </c>
      <c r="DO7" s="36">
        <v>37.340000000000003</v>
      </c>
      <c r="DP7" s="36">
        <v>44.31</v>
      </c>
      <c r="DQ7" s="36">
        <v>46.31</v>
      </c>
      <c r="DR7" s="36">
        <v>13.56</v>
      </c>
      <c r="DS7" s="36">
        <v>14.68</v>
      </c>
      <c r="DT7" s="36">
        <v>15.15</v>
      </c>
      <c r="DU7" s="36">
        <v>15.44</v>
      </c>
      <c r="DV7" s="36">
        <v>15.47</v>
      </c>
      <c r="DW7" s="36">
        <v>6.06</v>
      </c>
      <c r="DX7" s="36">
        <v>6.47</v>
      </c>
      <c r="DY7" s="36">
        <v>7.8</v>
      </c>
      <c r="DZ7" s="36">
        <v>8.39</v>
      </c>
      <c r="EA7" s="36">
        <v>10.09</v>
      </c>
      <c r="EB7" s="36">
        <v>12.42</v>
      </c>
      <c r="EC7" s="36">
        <v>1.27</v>
      </c>
      <c r="ED7" s="36">
        <v>0.69</v>
      </c>
      <c r="EE7" s="36">
        <v>1.89</v>
      </c>
      <c r="EF7" s="36">
        <v>0.96</v>
      </c>
      <c r="EG7" s="36">
        <v>1.1299999999999999</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misawa</cp:lastModifiedBy>
  <dcterms:created xsi:type="dcterms:W3CDTF">2016-02-03T07:12:54Z</dcterms:created>
  <dcterms:modified xsi:type="dcterms:W3CDTF">2016-02-18T00:48:51Z</dcterms:modified>
  <cp:category/>
</cp:coreProperties>
</file>