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01op\Desktop\"/>
    </mc:Choice>
  </mc:AlternateContent>
  <workbookProtection workbookPassword="B501" lockStructure="1"/>
  <bookViews>
    <workbookView xWindow="0" yWindow="0" windowWidth="20490" windowHeight="835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AL8" i="4" s="1"/>
  <c r="Q6" i="5"/>
  <c r="AD10" i="4" s="1"/>
  <c r="P6" i="5"/>
  <c r="O6" i="5"/>
  <c r="N6" i="5"/>
  <c r="M6" i="5"/>
  <c r="B10" i="4" s="1"/>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P10" i="4"/>
  <c r="I10" i="4"/>
  <c r="BB8" i="4"/>
  <c r="AT8" i="4"/>
  <c r="P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<sst xmlns="http://schemas.openxmlformats.org/spreadsheetml/2006/main" count="220" uniqueCount="110">
  <si>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</si>
  <si>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</si>
  <si>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</si>
  <si>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</si>
  <si>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</si>
  <si>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</si>
  <si>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</si>
  <si>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</si>
  <si>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</si>
  <si>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</si>
  <si>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</si>
  <si>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</si>
  <si>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</si>
  <si>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</si>
  <si>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</si>
  <si>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</si>
  <si>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</si>
  <si>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</si>
  <si>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</si>
  <si>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</si>
  <si>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</si>
  <si>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</si>
  <si>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</si>
  <si>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</si>
  <si>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</si>
  <si>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</si>
  <si>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</si>
  <si>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</si>
  <si>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</si>
  <si>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</si>
  <si>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</si>
  <si>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</si>
  <si>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</si>
  <si>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</si>
  <si>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</si>
  <si>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</si>
  <si>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</si>
  <si>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</si>
  <si>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</si>
  <si>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</si>
  <si>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</si>
  <si>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</si>
  <si>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</si>
  <si>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</si>
  <si>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</si>
  <si>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</si>
  <si>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</si>
  <si>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</si>
  <si>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</si>
  <si>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</si>
  <si>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</si>
  <si>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</si>
  <si>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</si>
  <si>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</si>
  <si>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</si>
  <si>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</si>
  <si>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</si>
  <si>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</si>
  <si>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</si>
  <si>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</si>
  <si>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</si>
  <si>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</si>
  <si>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</si>
  <si>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</si>
  <si>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</si>
  <si>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</si>
  <si>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</si>
  <si>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</si>
  <si>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</si>
  <si>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</si>
  <si>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</si>
  <si>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</si>
  <si>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</si>
  <si>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</si>
  <si>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</si>
  <si>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</si>
  <si>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</si>
  <si>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</si>
  <si>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</si>
  <si>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</si>
  <si>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</si>
  <si>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</si>
  <si>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</si>
  <si>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</si>
  <si>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</si>
  <si>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</si>
  <si>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</si>
  <si>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</si>
  <si>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</si>
  <si>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</si>
  <si>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</si>
  <si>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</si>
  <si>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</si>
  <si>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</si>
  <si>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</si>
  <si>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</si>
  <si>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十和田市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</si>
  <si>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</si>
  <si>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</si>
  <si>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</si>
  <si>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</si>
  <si>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</si>
  <si>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</si>
  <si>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</si>
  <si>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</si>
  <si>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</si>
  <si>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</si>
  <si>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以上より、1.健全性・効率性については類似団体より非常に低いことが分かる。本処理地区は観光温泉地であり、古い建物が多く下水道への個人接続工事費用負担が大きいため水洗化率が低く、施設利用率、処理水量も低い。また、小規模な処理施設なので効率性が低く維持管理費用が高いのも問題である。PR活動及び戸別訪問等により水洗化率を上げることがまず必要である。　
　2.老朽化については今後計画的に進めていく必要がある。</t>
    <rPh sb="1" eb="3">
      <t>イジョウ</t>
    </rPh>
    <rPh sb="8" eb="11">
      <t>ケンゼンセイ</t>
    </rPh>
    <rPh sb="12" eb="15">
      <t>コウリツセイ</t>
    </rPh>
    <rPh sb="20" eb="22">
      <t>ルイジ</t>
    </rPh>
    <rPh sb="22" eb="24">
      <t>ダンタイ</t>
    </rPh>
    <rPh sb="26" eb="28">
      <t>ヒジョウ</t>
    </rPh>
    <rPh sb="29" eb="30">
      <t>ヒク</t>
    </rPh>
    <rPh sb="34" eb="35">
      <t>ワ</t>
    </rPh>
    <rPh sb="38" eb="39">
      <t>ホン</t>
    </rPh>
    <rPh sb="39" eb="41">
      <t>ショリ</t>
    </rPh>
    <rPh sb="41" eb="43">
      <t>チク</t>
    </rPh>
    <rPh sb="44" eb="46">
      <t>カンコウ</t>
    </rPh>
    <rPh sb="46" eb="49">
      <t>オンセンチ</t>
    </rPh>
    <rPh sb="53" eb="54">
      <t>フル</t>
    </rPh>
    <rPh sb="55" eb="57">
      <t>タテモノ</t>
    </rPh>
    <rPh sb="58" eb="59">
      <t>オオ</t>
    </rPh>
    <rPh sb="60" eb="63">
      <t>ゲスイドウ</t>
    </rPh>
    <rPh sb="65" eb="67">
      <t>コジン</t>
    </rPh>
    <rPh sb="67" eb="69">
      <t>セツゾク</t>
    </rPh>
    <rPh sb="69" eb="71">
      <t>コウジ</t>
    </rPh>
    <rPh sb="71" eb="73">
      <t>ヒヨウ</t>
    </rPh>
    <rPh sb="73" eb="75">
      <t>フタン</t>
    </rPh>
    <rPh sb="76" eb="77">
      <t>オオ</t>
    </rPh>
    <rPh sb="81" eb="84">
      <t>スイセンカ</t>
    </rPh>
    <rPh sb="84" eb="85">
      <t>リツ</t>
    </rPh>
    <rPh sb="86" eb="87">
      <t>ヒク</t>
    </rPh>
    <rPh sb="89" eb="91">
      <t>シセツ</t>
    </rPh>
    <rPh sb="91" eb="93">
      <t>リヨウ</t>
    </rPh>
    <rPh sb="93" eb="94">
      <t>リツ</t>
    </rPh>
    <rPh sb="95" eb="97">
      <t>ショリ</t>
    </rPh>
    <rPh sb="97" eb="99">
      <t>スイリョウ</t>
    </rPh>
    <rPh sb="100" eb="101">
      <t>ヒク</t>
    </rPh>
    <rPh sb="106" eb="109">
      <t>ショウキボ</t>
    </rPh>
    <rPh sb="110" eb="112">
      <t>ショリ</t>
    </rPh>
    <rPh sb="112" eb="114">
      <t>シセツ</t>
    </rPh>
    <rPh sb="117" eb="119">
      <t>コウリツ</t>
    </rPh>
    <rPh sb="119" eb="120">
      <t>セイ</t>
    </rPh>
    <rPh sb="121" eb="122">
      <t>ヒク</t>
    </rPh>
    <rPh sb="123" eb="125">
      <t>イジ</t>
    </rPh>
    <rPh sb="125" eb="127">
      <t>カンリ</t>
    </rPh>
    <rPh sb="127" eb="129">
      <t>ヒヨウ</t>
    </rPh>
    <rPh sb="130" eb="131">
      <t>タカ</t>
    </rPh>
    <rPh sb="134" eb="136">
      <t>モンダイ</t>
    </rPh>
    <rPh sb="142" eb="144">
      <t>カツドウ</t>
    </rPh>
    <rPh sb="144" eb="145">
      <t>オヨ</t>
    </rPh>
    <rPh sb="146" eb="148">
      <t>コベツ</t>
    </rPh>
    <rPh sb="148" eb="150">
      <t>ホウモン</t>
    </rPh>
    <rPh sb="150" eb="151">
      <t>トウ</t>
    </rPh>
    <rPh sb="154" eb="157">
      <t>スイセンカ</t>
    </rPh>
    <rPh sb="157" eb="158">
      <t>リツ</t>
    </rPh>
    <rPh sb="159" eb="160">
      <t>ア</t>
    </rPh>
    <rPh sb="167" eb="169">
      <t>ヒツヨウ</t>
    </rPh>
    <rPh sb="178" eb="181">
      <t>ロウキュウカ</t>
    </rPh>
    <rPh sb="186" eb="188">
      <t>コンゴ</t>
    </rPh>
    <rPh sb="188" eb="191">
      <t>ケイカクテキ</t>
    </rPh>
    <rPh sb="192" eb="193">
      <t>スス</t>
    </rPh>
    <rPh sb="197" eb="199">
      <t>ヒツヨウ</t>
    </rPh>
    <phoneticPr fontId="4"/>
  </si>
  <si>
    <t>①近年80％台で推移しているが、今後使用料の増加は見込めないため、費用削減努力が必要である。
②類似団体と比べて、非常に高く、費用削減努力が必要である。
③平成26年度も100％以上となっており、堅実な運営による現金の確保が必要である。
④使用料の減により平成25年度より高くなっている。建設改良費の平準化を図り、計画的に施設更新事業を進めていく必要がある。
⑤毎年微増しているものの施設の維持管理費が大きく回収率が低い。
⑥汚水処理費の減と年間有収水量の増により平成26年度には300円ほど下がったものの維持管理費の割合が多く、効率的な施設管理について検討が必要である。
⑦水洗化率が低いため、処理水量が少なく、利用率が低い。
⑧古い建物が多い地区であり、個人負担が大きいことから水洗化率が上がらない。PR活動等の取組が必要である。
　以上より、費用削減努力と処理施設の効率的な管理及び使用方法の検討、水洗化率の向上を図るべくPR活動等の取組みが必要である。</t>
    <rPh sb="1" eb="3">
      <t>キンネン</t>
    </rPh>
    <rPh sb="6" eb="7">
      <t>ダイ</t>
    </rPh>
    <rPh sb="8" eb="10">
      <t>スイイ</t>
    </rPh>
    <rPh sb="16" eb="18">
      <t>コンゴ</t>
    </rPh>
    <rPh sb="18" eb="21">
      <t>シヨウリョウ</t>
    </rPh>
    <rPh sb="22" eb="24">
      <t>ゾウカ</t>
    </rPh>
    <rPh sb="25" eb="27">
      <t>ミコ</t>
    </rPh>
    <rPh sb="33" eb="35">
      <t>ヒヨウ</t>
    </rPh>
    <rPh sb="35" eb="37">
      <t>サクゲン</t>
    </rPh>
    <rPh sb="37" eb="39">
      <t>ドリョク</t>
    </rPh>
    <rPh sb="40" eb="42">
      <t>ヒツヨウ</t>
    </rPh>
    <rPh sb="48" eb="50">
      <t>ルイジ</t>
    </rPh>
    <rPh sb="50" eb="52">
      <t>ダンタイ</t>
    </rPh>
    <rPh sb="53" eb="54">
      <t>クラ</t>
    </rPh>
    <rPh sb="57" eb="59">
      <t>ヒジョウ</t>
    </rPh>
    <rPh sb="60" eb="61">
      <t>タカ</t>
    </rPh>
    <rPh sb="63" eb="65">
      <t>ヒヨウ</t>
    </rPh>
    <rPh sb="65" eb="67">
      <t>サクゲン</t>
    </rPh>
    <rPh sb="67" eb="69">
      <t>ドリョク</t>
    </rPh>
    <rPh sb="70" eb="72">
      <t>ヒツヨウ</t>
    </rPh>
    <rPh sb="78" eb="80">
      <t>ヘイセイ</t>
    </rPh>
    <rPh sb="82" eb="83">
      <t>ネン</t>
    </rPh>
    <rPh sb="83" eb="84">
      <t>ド</t>
    </rPh>
    <rPh sb="89" eb="91">
      <t>イジョウ</t>
    </rPh>
    <rPh sb="98" eb="100">
      <t>ケンジツ</t>
    </rPh>
    <rPh sb="101" eb="103">
      <t>ウンエイ</t>
    </rPh>
    <rPh sb="106" eb="108">
      <t>ゲンキン</t>
    </rPh>
    <rPh sb="109" eb="111">
      <t>カクホ</t>
    </rPh>
    <rPh sb="112" eb="114">
      <t>ヒツヨウ</t>
    </rPh>
    <rPh sb="120" eb="123">
      <t>シヨウリョウ</t>
    </rPh>
    <rPh sb="124" eb="125">
      <t>ゲン</t>
    </rPh>
    <rPh sb="128" eb="130">
      <t>ヘイセイ</t>
    </rPh>
    <rPh sb="132" eb="133">
      <t>ネン</t>
    </rPh>
    <rPh sb="133" eb="134">
      <t>ド</t>
    </rPh>
    <rPh sb="136" eb="137">
      <t>タカ</t>
    </rPh>
    <rPh sb="144" eb="146">
      <t>ケンセツ</t>
    </rPh>
    <rPh sb="146" eb="148">
      <t>カイリョウ</t>
    </rPh>
    <rPh sb="148" eb="149">
      <t>ヒ</t>
    </rPh>
    <rPh sb="150" eb="153">
      <t>ヘイジュンカ</t>
    </rPh>
    <rPh sb="154" eb="155">
      <t>ハカ</t>
    </rPh>
    <rPh sb="157" eb="160">
      <t>ケイカクテキ</t>
    </rPh>
    <rPh sb="161" eb="163">
      <t>シセツ</t>
    </rPh>
    <rPh sb="163" eb="165">
      <t>コウシン</t>
    </rPh>
    <rPh sb="165" eb="167">
      <t>ジギョウ</t>
    </rPh>
    <rPh sb="168" eb="169">
      <t>スス</t>
    </rPh>
    <rPh sb="173" eb="175">
      <t>ヒツヨウ</t>
    </rPh>
    <rPh sb="181" eb="183">
      <t>マイトシ</t>
    </rPh>
    <rPh sb="183" eb="185">
      <t>ビゾウ</t>
    </rPh>
    <rPh sb="192" eb="194">
      <t>シセツ</t>
    </rPh>
    <rPh sb="195" eb="197">
      <t>イジ</t>
    </rPh>
    <rPh sb="197" eb="200">
      <t>カンリヒ</t>
    </rPh>
    <rPh sb="201" eb="202">
      <t>オオ</t>
    </rPh>
    <rPh sb="204" eb="206">
      <t>カイシュウ</t>
    </rPh>
    <rPh sb="206" eb="207">
      <t>リツ</t>
    </rPh>
    <rPh sb="208" eb="209">
      <t>ヒク</t>
    </rPh>
    <rPh sb="213" eb="215">
      <t>オスイ</t>
    </rPh>
    <rPh sb="215" eb="217">
      <t>ショリ</t>
    </rPh>
    <rPh sb="217" eb="218">
      <t>ヒ</t>
    </rPh>
    <rPh sb="219" eb="220">
      <t>ゲン</t>
    </rPh>
    <rPh sb="221" eb="223">
      <t>ネンカン</t>
    </rPh>
    <rPh sb="223" eb="225">
      <t>ユウシュウ</t>
    </rPh>
    <rPh sb="225" eb="227">
      <t>スイリョウ</t>
    </rPh>
    <rPh sb="228" eb="229">
      <t>ゾウ</t>
    </rPh>
    <rPh sb="232" eb="234">
      <t>ヘイセイ</t>
    </rPh>
    <rPh sb="236" eb="237">
      <t>ネン</t>
    </rPh>
    <rPh sb="237" eb="238">
      <t>ド</t>
    </rPh>
    <rPh sb="243" eb="244">
      <t>エン</t>
    </rPh>
    <rPh sb="246" eb="247">
      <t>サ</t>
    </rPh>
    <rPh sb="253" eb="255">
      <t>イジ</t>
    </rPh>
    <rPh sb="255" eb="258">
      <t>カンリヒ</t>
    </rPh>
    <rPh sb="259" eb="261">
      <t>ワリアイ</t>
    </rPh>
    <rPh sb="262" eb="263">
      <t>オオ</t>
    </rPh>
    <rPh sb="265" eb="268">
      <t>コウリツテキ</t>
    </rPh>
    <rPh sb="269" eb="271">
      <t>シセツ</t>
    </rPh>
    <rPh sb="271" eb="273">
      <t>カンリ</t>
    </rPh>
    <rPh sb="277" eb="279">
      <t>ケントウ</t>
    </rPh>
    <rPh sb="280" eb="282">
      <t>ヒツヨウ</t>
    </rPh>
    <rPh sb="288" eb="291">
      <t>スイセンカ</t>
    </rPh>
    <rPh sb="291" eb="292">
      <t>リツ</t>
    </rPh>
    <rPh sb="293" eb="294">
      <t>ヒク</t>
    </rPh>
    <rPh sb="298" eb="300">
      <t>ショリ</t>
    </rPh>
    <rPh sb="300" eb="302">
      <t>スイリョウ</t>
    </rPh>
    <rPh sb="303" eb="304">
      <t>スク</t>
    </rPh>
    <rPh sb="307" eb="310">
      <t>リヨウリツ</t>
    </rPh>
    <rPh sb="311" eb="312">
      <t>ヒク</t>
    </rPh>
    <rPh sb="316" eb="317">
      <t>フル</t>
    </rPh>
    <rPh sb="318" eb="320">
      <t>タテモノ</t>
    </rPh>
    <rPh sb="321" eb="322">
      <t>オオ</t>
    </rPh>
    <rPh sb="323" eb="325">
      <t>チク</t>
    </rPh>
    <rPh sb="329" eb="331">
      <t>コジン</t>
    </rPh>
    <rPh sb="331" eb="333">
      <t>フタン</t>
    </rPh>
    <rPh sb="334" eb="335">
      <t>オオ</t>
    </rPh>
    <rPh sb="341" eb="344">
      <t>スイセンカ</t>
    </rPh>
    <rPh sb="344" eb="345">
      <t>リツ</t>
    </rPh>
    <rPh sb="346" eb="347">
      <t>ア</t>
    </rPh>
    <rPh sb="354" eb="356">
      <t>カツドウ</t>
    </rPh>
    <rPh sb="356" eb="357">
      <t>トウ</t>
    </rPh>
    <rPh sb="358" eb="360">
      <t>トリクミ</t>
    </rPh>
    <rPh sb="361" eb="363">
      <t>ヒツヨウ</t>
    </rPh>
    <rPh sb="370" eb="372">
      <t>イジョウ</t>
    </rPh>
    <rPh sb="375" eb="377">
      <t>ヒヨウ</t>
    </rPh>
    <rPh sb="377" eb="379">
      <t>サクゲン</t>
    </rPh>
    <rPh sb="379" eb="381">
      <t>ドリョク</t>
    </rPh>
    <rPh sb="382" eb="384">
      <t>ショリ</t>
    </rPh>
    <rPh sb="384" eb="386">
      <t>シセツ</t>
    </rPh>
    <rPh sb="387" eb="390">
      <t>コウリツテキ</t>
    </rPh>
    <rPh sb="391" eb="393">
      <t>カンリ</t>
    </rPh>
    <rPh sb="393" eb="394">
      <t>オヨ</t>
    </rPh>
    <rPh sb="395" eb="397">
      <t>シヨウ</t>
    </rPh>
    <rPh sb="397" eb="399">
      <t>ホウホウ</t>
    </rPh>
    <rPh sb="400" eb="402">
      <t>ケントウ</t>
    </rPh>
    <rPh sb="403" eb="406">
      <t>スイセンカ</t>
    </rPh>
    <rPh sb="406" eb="407">
      <t>リツ</t>
    </rPh>
    <rPh sb="408" eb="410">
      <t>コウジョウ</t>
    </rPh>
    <rPh sb="411" eb="412">
      <t>ハカ</t>
    </rPh>
    <rPh sb="417" eb="419">
      <t>カツドウ</t>
    </rPh>
    <rPh sb="419" eb="420">
      <t>トウ</t>
    </rPh>
    <rPh sb="421" eb="423">
      <t>トリクミ</t>
    </rPh>
    <rPh sb="425" eb="427">
      <t>ヒツヨウ</t>
    </rPh>
    <phoneticPr fontId="4"/>
  </si>
  <si>
    <t>①類似団体よりほぼ高いが早急な改築の必要はない状況である。
②供用開始より15年であり、耐用年数を超えている管渠はない。
③耐用年数を超えている管渠はなく、改善は現状必要ない。
　耐用年数を経過する時期までに調査・更新計画を策定し、事業実施を行うことが必要である。</t>
    <rPh sb="1" eb="3">
      <t>ルイジ</t>
    </rPh>
    <rPh sb="3" eb="5">
      <t>ダンタイ</t>
    </rPh>
    <rPh sb="9" eb="10">
      <t>タカ</t>
    </rPh>
    <rPh sb="12" eb="14">
      <t>ソウキュウ</t>
    </rPh>
    <rPh sb="15" eb="17">
      <t>カイチク</t>
    </rPh>
    <rPh sb="18" eb="20">
      <t>ヒツヨウ</t>
    </rPh>
    <rPh sb="23" eb="25">
      <t>ジョウキョウ</t>
    </rPh>
    <rPh sb="31" eb="33">
      <t>キョウヨウ</t>
    </rPh>
    <rPh sb="33" eb="35">
      <t>カイシ</t>
    </rPh>
    <rPh sb="39" eb="40">
      <t>ネン</t>
    </rPh>
    <rPh sb="44" eb="46">
      <t>タイヨウ</t>
    </rPh>
    <rPh sb="46" eb="48">
      <t>ネンスウ</t>
    </rPh>
    <rPh sb="49" eb="50">
      <t>コ</t>
    </rPh>
    <rPh sb="54" eb="56">
      <t>カンキョ</t>
    </rPh>
    <rPh sb="91" eb="93">
      <t>タイヨウ</t>
    </rPh>
    <rPh sb="93" eb="95">
      <t>ネンスウ</t>
    </rPh>
    <rPh sb="96" eb="98">
      <t>ケイカ</t>
    </rPh>
    <rPh sb="100" eb="102">
      <t>ジキ</t>
    </rPh>
    <rPh sb="105" eb="107">
      <t>チョウサ</t>
    </rPh>
    <rPh sb="108" eb="110">
      <t>コウシン</t>
    </rPh>
    <rPh sb="110" eb="112">
      <t>ケイカク</t>
    </rPh>
    <rPh sb="113" eb="115">
      <t>サクテイ</t>
    </rPh>
    <rPh sb="117" eb="119">
      <t>ジギョウ</t>
    </rPh>
    <rPh sb="119" eb="121">
      <t>ジッシ</t>
    </rPh>
    <rPh sb="122" eb="123">
      <t>オコナ</t>
    </rPh>
    <rPh sb="127" eb="12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</si>
</sst>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07708480"/>
        <c:axId val="40876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407708480"/>
        <c:axId val="408769136"/>
      </c:lineChart>
      <c:dateAx>
        <c:axId val="407708480"/>
        <c:scaling>
          <c:orientation val="minMax"/>
        </c:scaling>
        <c:delete val="1"/>
        <c:axPos val="b"/>
        <c:numFmt formatCode="ge" sourceLinked="1"/>
        <c:majorTickMark val="none"/>
        <c:minorTickMark val="none"/>
        <c:tickLblPos val="none"/>
        <c:crossAx val="408769136"/>
        <c:crosses val="autoZero"/>
        <c:auto val="1"/>
        <c:lblOffset val="100"/>
        <c:baseTimeUnit val="years"/>
      </c:dateAx>
      <c:valAx>
        <c:axId val="40876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70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5.18</c:v>
                </c:pt>
                <c:pt idx="1">
                  <c:v>5.18</c:v>
                </c:pt>
                <c:pt idx="2">
                  <c:v>9.91</c:v>
                </c:pt>
                <c:pt idx="3">
                  <c:v>10.06</c:v>
                </c:pt>
                <c:pt idx="4">
                  <c:v>8.84</c:v>
                </c:pt>
              </c:numCache>
            </c:numRef>
          </c:val>
        </c:ser>
        <c:dLbls>
          <c:showLegendKey val="0"/>
          <c:showVal val="0"/>
          <c:showCatName val="0"/>
          <c:showSerName val="0"/>
          <c:showPercent val="0"/>
          <c:showBubbleSize val="0"/>
        </c:dLbls>
        <c:gapWidth val="150"/>
        <c:axId val="409224816"/>
        <c:axId val="409225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409224816"/>
        <c:axId val="409225208"/>
      </c:lineChart>
      <c:dateAx>
        <c:axId val="409224816"/>
        <c:scaling>
          <c:orientation val="minMax"/>
        </c:scaling>
        <c:delete val="1"/>
        <c:axPos val="b"/>
        <c:numFmt formatCode="ge" sourceLinked="1"/>
        <c:majorTickMark val="none"/>
        <c:minorTickMark val="none"/>
        <c:tickLblPos val="none"/>
        <c:crossAx val="409225208"/>
        <c:crosses val="autoZero"/>
        <c:auto val="1"/>
        <c:lblOffset val="100"/>
        <c:baseTimeUnit val="years"/>
      </c:dateAx>
      <c:valAx>
        <c:axId val="409225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22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41.18</c:v>
                </c:pt>
                <c:pt idx="1">
                  <c:v>42.07</c:v>
                </c:pt>
                <c:pt idx="2">
                  <c:v>44.96</c:v>
                </c:pt>
                <c:pt idx="3">
                  <c:v>46.77</c:v>
                </c:pt>
                <c:pt idx="4">
                  <c:v>46.77</c:v>
                </c:pt>
              </c:numCache>
            </c:numRef>
          </c:val>
        </c:ser>
        <c:dLbls>
          <c:showLegendKey val="0"/>
          <c:showVal val="0"/>
          <c:showCatName val="0"/>
          <c:showSerName val="0"/>
          <c:showPercent val="0"/>
          <c:showBubbleSize val="0"/>
        </c:dLbls>
        <c:gapWidth val="150"/>
        <c:axId val="409226384"/>
        <c:axId val="409767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409226384"/>
        <c:axId val="409767848"/>
      </c:lineChart>
      <c:dateAx>
        <c:axId val="409226384"/>
        <c:scaling>
          <c:orientation val="minMax"/>
        </c:scaling>
        <c:delete val="1"/>
        <c:axPos val="b"/>
        <c:numFmt formatCode="ge" sourceLinked="1"/>
        <c:majorTickMark val="none"/>
        <c:minorTickMark val="none"/>
        <c:tickLblPos val="none"/>
        <c:crossAx val="409767848"/>
        <c:crosses val="autoZero"/>
        <c:auto val="1"/>
        <c:lblOffset val="100"/>
        <c:baseTimeUnit val="years"/>
      </c:dateAx>
      <c:valAx>
        <c:axId val="409767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22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86.21</c:v>
                </c:pt>
                <c:pt idx="1">
                  <c:v>84.82</c:v>
                </c:pt>
                <c:pt idx="2">
                  <c:v>83.52</c:v>
                </c:pt>
                <c:pt idx="3">
                  <c:v>84.35</c:v>
                </c:pt>
                <c:pt idx="4">
                  <c:v>84.17</c:v>
                </c:pt>
              </c:numCache>
            </c:numRef>
          </c:val>
        </c:ser>
        <c:dLbls>
          <c:showLegendKey val="0"/>
          <c:showVal val="0"/>
          <c:showCatName val="0"/>
          <c:showSerName val="0"/>
          <c:showPercent val="0"/>
          <c:showBubbleSize val="0"/>
        </c:dLbls>
        <c:gapWidth val="150"/>
        <c:axId val="408770312"/>
        <c:axId val="40877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90.33</c:v>
                </c:pt>
                <c:pt idx="1">
                  <c:v>91.52</c:v>
                </c:pt>
                <c:pt idx="2">
                  <c:v>94.73</c:v>
                </c:pt>
                <c:pt idx="3">
                  <c:v>96.59</c:v>
                </c:pt>
                <c:pt idx="4">
                  <c:v>101.24</c:v>
                </c:pt>
              </c:numCache>
            </c:numRef>
          </c:val>
          <c:smooth val="0"/>
        </c:ser>
        <c:dLbls>
          <c:showLegendKey val="0"/>
          <c:showVal val="0"/>
          <c:showCatName val="0"/>
          <c:showSerName val="0"/>
          <c:showPercent val="0"/>
          <c:showBubbleSize val="0"/>
        </c:dLbls>
        <c:marker val="1"/>
        <c:smooth val="0"/>
        <c:axId val="408770312"/>
        <c:axId val="408770704"/>
      </c:lineChart>
      <c:dateAx>
        <c:axId val="408770312"/>
        <c:scaling>
          <c:orientation val="minMax"/>
        </c:scaling>
        <c:delete val="1"/>
        <c:axPos val="b"/>
        <c:numFmt formatCode="ge" sourceLinked="1"/>
        <c:majorTickMark val="none"/>
        <c:minorTickMark val="none"/>
        <c:tickLblPos val="none"/>
        <c:crossAx val="408770704"/>
        <c:crosses val="autoZero"/>
        <c:auto val="1"/>
        <c:lblOffset val="100"/>
        <c:baseTimeUnit val="years"/>
      </c:dateAx>
      <c:valAx>
        <c:axId val="40877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770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16.190000000000001</c:v>
                </c:pt>
                <c:pt idx="1">
                  <c:v>18.89</c:v>
                </c:pt>
                <c:pt idx="2">
                  <c:v>21.58</c:v>
                </c:pt>
                <c:pt idx="3">
                  <c:v>24.28</c:v>
                </c:pt>
                <c:pt idx="4">
                  <c:v>27.17</c:v>
                </c:pt>
              </c:numCache>
            </c:numRef>
          </c:val>
        </c:ser>
        <c:dLbls>
          <c:showLegendKey val="0"/>
          <c:showVal val="0"/>
          <c:showCatName val="0"/>
          <c:showSerName val="0"/>
          <c:showPercent val="0"/>
          <c:showBubbleSize val="0"/>
        </c:dLbls>
        <c:gapWidth val="150"/>
        <c:axId val="408771880"/>
        <c:axId val="40877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11.43</c:v>
                </c:pt>
                <c:pt idx="1">
                  <c:v>11.86</c:v>
                </c:pt>
                <c:pt idx="2">
                  <c:v>12.99</c:v>
                </c:pt>
                <c:pt idx="3">
                  <c:v>13.6</c:v>
                </c:pt>
                <c:pt idx="4">
                  <c:v>22.34</c:v>
                </c:pt>
              </c:numCache>
            </c:numRef>
          </c:val>
          <c:smooth val="0"/>
        </c:ser>
        <c:dLbls>
          <c:showLegendKey val="0"/>
          <c:showVal val="0"/>
          <c:showCatName val="0"/>
          <c:showSerName val="0"/>
          <c:showPercent val="0"/>
          <c:showBubbleSize val="0"/>
        </c:dLbls>
        <c:marker val="1"/>
        <c:smooth val="0"/>
        <c:axId val="408771880"/>
        <c:axId val="408772272"/>
      </c:lineChart>
      <c:dateAx>
        <c:axId val="408771880"/>
        <c:scaling>
          <c:orientation val="minMax"/>
        </c:scaling>
        <c:delete val="1"/>
        <c:axPos val="b"/>
        <c:numFmt formatCode="ge" sourceLinked="1"/>
        <c:majorTickMark val="none"/>
        <c:minorTickMark val="none"/>
        <c:tickLblPos val="none"/>
        <c:crossAx val="408772272"/>
        <c:crosses val="autoZero"/>
        <c:auto val="1"/>
        <c:lblOffset val="100"/>
        <c:baseTimeUnit val="years"/>
      </c:dateAx>
      <c:valAx>
        <c:axId val="40877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771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08773448"/>
        <c:axId val="40877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08773448"/>
        <c:axId val="408773840"/>
      </c:lineChart>
      <c:dateAx>
        <c:axId val="408773448"/>
        <c:scaling>
          <c:orientation val="minMax"/>
        </c:scaling>
        <c:delete val="1"/>
        <c:axPos val="b"/>
        <c:numFmt formatCode="ge" sourceLinked="1"/>
        <c:majorTickMark val="none"/>
        <c:minorTickMark val="none"/>
        <c:tickLblPos val="none"/>
        <c:crossAx val="408773840"/>
        <c:crosses val="autoZero"/>
        <c:auto val="1"/>
        <c:lblOffset val="100"/>
        <c:baseTimeUnit val="years"/>
      </c:dateAx>
      <c:valAx>
        <c:axId val="40877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773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2547.3000000000002</c:v>
                </c:pt>
                <c:pt idx="1">
                  <c:v>2646.64</c:v>
                </c:pt>
                <c:pt idx="2">
                  <c:v>3761.7</c:v>
                </c:pt>
                <c:pt idx="3">
                  <c:v>5489</c:v>
                </c:pt>
                <c:pt idx="4">
                  <c:v>5647.21</c:v>
                </c:pt>
              </c:numCache>
            </c:numRef>
          </c:val>
        </c:ser>
        <c:dLbls>
          <c:showLegendKey val="0"/>
          <c:showVal val="0"/>
          <c:showCatName val="0"/>
          <c:showSerName val="0"/>
          <c:showPercent val="0"/>
          <c:showBubbleSize val="0"/>
        </c:dLbls>
        <c:gapWidth val="150"/>
        <c:axId val="408775016"/>
        <c:axId val="40877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245.23</c:v>
                </c:pt>
                <c:pt idx="1">
                  <c:v>243.86</c:v>
                </c:pt>
                <c:pt idx="2">
                  <c:v>236.15</c:v>
                </c:pt>
                <c:pt idx="3">
                  <c:v>232.81</c:v>
                </c:pt>
                <c:pt idx="4">
                  <c:v>184.13</c:v>
                </c:pt>
              </c:numCache>
            </c:numRef>
          </c:val>
          <c:smooth val="0"/>
        </c:ser>
        <c:dLbls>
          <c:showLegendKey val="0"/>
          <c:showVal val="0"/>
          <c:showCatName val="0"/>
          <c:showSerName val="0"/>
          <c:showPercent val="0"/>
          <c:showBubbleSize val="0"/>
        </c:dLbls>
        <c:marker val="1"/>
        <c:smooth val="0"/>
        <c:axId val="408775016"/>
        <c:axId val="408775408"/>
      </c:lineChart>
      <c:dateAx>
        <c:axId val="408775016"/>
        <c:scaling>
          <c:orientation val="minMax"/>
        </c:scaling>
        <c:delete val="1"/>
        <c:axPos val="b"/>
        <c:numFmt formatCode="ge" sourceLinked="1"/>
        <c:majorTickMark val="none"/>
        <c:minorTickMark val="none"/>
        <c:tickLblPos val="none"/>
        <c:crossAx val="408775408"/>
        <c:crosses val="autoZero"/>
        <c:auto val="1"/>
        <c:lblOffset val="100"/>
        <c:baseTimeUnit val="years"/>
      </c:dateAx>
      <c:valAx>
        <c:axId val="40877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775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728.95</c:v>
                </c:pt>
                <c:pt idx="1">
                  <c:v>534.02</c:v>
                </c:pt>
                <c:pt idx="2">
                  <c:v>499.82</c:v>
                </c:pt>
                <c:pt idx="3">
                  <c:v>945.12</c:v>
                </c:pt>
                <c:pt idx="4">
                  <c:v>128.18</c:v>
                </c:pt>
              </c:numCache>
            </c:numRef>
          </c:val>
        </c:ser>
        <c:dLbls>
          <c:showLegendKey val="0"/>
          <c:showVal val="0"/>
          <c:showCatName val="0"/>
          <c:showSerName val="0"/>
          <c:showPercent val="0"/>
          <c:showBubbleSize val="0"/>
        </c:dLbls>
        <c:gapWidth val="150"/>
        <c:axId val="408776584"/>
        <c:axId val="409218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477.59</c:v>
                </c:pt>
                <c:pt idx="1">
                  <c:v>341.28</c:v>
                </c:pt>
                <c:pt idx="2">
                  <c:v>243.58</c:v>
                </c:pt>
                <c:pt idx="3">
                  <c:v>290.19</c:v>
                </c:pt>
                <c:pt idx="4">
                  <c:v>63.22</c:v>
                </c:pt>
              </c:numCache>
            </c:numRef>
          </c:val>
          <c:smooth val="0"/>
        </c:ser>
        <c:dLbls>
          <c:showLegendKey val="0"/>
          <c:showVal val="0"/>
          <c:showCatName val="0"/>
          <c:showSerName val="0"/>
          <c:showPercent val="0"/>
          <c:showBubbleSize val="0"/>
        </c:dLbls>
        <c:marker val="1"/>
        <c:smooth val="0"/>
        <c:axId val="408776584"/>
        <c:axId val="409218936"/>
      </c:lineChart>
      <c:dateAx>
        <c:axId val="408776584"/>
        <c:scaling>
          <c:orientation val="minMax"/>
        </c:scaling>
        <c:delete val="1"/>
        <c:axPos val="b"/>
        <c:numFmt formatCode="ge" sourceLinked="1"/>
        <c:majorTickMark val="none"/>
        <c:minorTickMark val="none"/>
        <c:tickLblPos val="none"/>
        <c:crossAx val="409218936"/>
        <c:crosses val="autoZero"/>
        <c:auto val="1"/>
        <c:lblOffset val="100"/>
        <c:baseTimeUnit val="years"/>
      </c:dateAx>
      <c:valAx>
        <c:axId val="409218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776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2388.77</c:v>
                </c:pt>
                <c:pt idx="1">
                  <c:v>2007.4</c:v>
                </c:pt>
                <c:pt idx="2">
                  <c:v>2643.03</c:v>
                </c:pt>
                <c:pt idx="3">
                  <c:v>3661.28</c:v>
                </c:pt>
                <c:pt idx="4">
                  <c:v>3916.18</c:v>
                </c:pt>
              </c:numCache>
            </c:numRef>
          </c:val>
        </c:ser>
        <c:dLbls>
          <c:showLegendKey val="0"/>
          <c:showVal val="0"/>
          <c:showCatName val="0"/>
          <c:showSerName val="0"/>
          <c:showPercent val="0"/>
          <c:showBubbleSize val="0"/>
        </c:dLbls>
        <c:gapWidth val="150"/>
        <c:axId val="409220112"/>
        <c:axId val="409220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409220112"/>
        <c:axId val="409220504"/>
      </c:lineChart>
      <c:dateAx>
        <c:axId val="409220112"/>
        <c:scaling>
          <c:orientation val="minMax"/>
        </c:scaling>
        <c:delete val="1"/>
        <c:axPos val="b"/>
        <c:numFmt formatCode="ge" sourceLinked="1"/>
        <c:majorTickMark val="none"/>
        <c:minorTickMark val="none"/>
        <c:tickLblPos val="none"/>
        <c:crossAx val="409220504"/>
        <c:crosses val="autoZero"/>
        <c:auto val="1"/>
        <c:lblOffset val="100"/>
        <c:baseTimeUnit val="years"/>
      </c:dateAx>
      <c:valAx>
        <c:axId val="409220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22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17.72</c:v>
                </c:pt>
                <c:pt idx="1">
                  <c:v>18.7</c:v>
                </c:pt>
                <c:pt idx="2">
                  <c:v>26.29</c:v>
                </c:pt>
                <c:pt idx="3">
                  <c:v>23.58</c:v>
                </c:pt>
                <c:pt idx="4">
                  <c:v>32.299999999999997</c:v>
                </c:pt>
              </c:numCache>
            </c:numRef>
          </c:val>
        </c:ser>
        <c:dLbls>
          <c:showLegendKey val="0"/>
          <c:showVal val="0"/>
          <c:showCatName val="0"/>
          <c:showSerName val="0"/>
          <c:showPercent val="0"/>
          <c:showBubbleSize val="0"/>
        </c:dLbls>
        <c:gapWidth val="150"/>
        <c:axId val="409221680"/>
        <c:axId val="409222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409221680"/>
        <c:axId val="409222072"/>
      </c:lineChart>
      <c:dateAx>
        <c:axId val="409221680"/>
        <c:scaling>
          <c:orientation val="minMax"/>
        </c:scaling>
        <c:delete val="1"/>
        <c:axPos val="b"/>
        <c:numFmt formatCode="ge" sourceLinked="1"/>
        <c:majorTickMark val="none"/>
        <c:minorTickMark val="none"/>
        <c:tickLblPos val="none"/>
        <c:crossAx val="409222072"/>
        <c:crosses val="autoZero"/>
        <c:auto val="1"/>
        <c:lblOffset val="100"/>
        <c:baseTimeUnit val="years"/>
      </c:dateAx>
      <c:valAx>
        <c:axId val="409222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22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1521.64</c:v>
                </c:pt>
                <c:pt idx="1">
                  <c:v>1467.3</c:v>
                </c:pt>
                <c:pt idx="2">
                  <c:v>868.31</c:v>
                </c:pt>
                <c:pt idx="3">
                  <c:v>862.41</c:v>
                </c:pt>
                <c:pt idx="4">
                  <c:v>583.71</c:v>
                </c:pt>
              </c:numCache>
            </c:numRef>
          </c:val>
        </c:ser>
        <c:dLbls>
          <c:showLegendKey val="0"/>
          <c:showVal val="0"/>
          <c:showCatName val="0"/>
          <c:showSerName val="0"/>
          <c:showPercent val="0"/>
          <c:showBubbleSize val="0"/>
        </c:dLbls>
        <c:gapWidth val="150"/>
        <c:axId val="409223248"/>
        <c:axId val="409223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409223248"/>
        <c:axId val="409223640"/>
      </c:lineChart>
      <c:dateAx>
        <c:axId val="409223248"/>
        <c:scaling>
          <c:orientation val="minMax"/>
        </c:scaling>
        <c:delete val="1"/>
        <c:axPos val="b"/>
        <c:numFmt formatCode="ge" sourceLinked="1"/>
        <c:majorTickMark val="none"/>
        <c:minorTickMark val="none"/>
        <c:tickLblPos val="none"/>
        <c:crossAx val="409223640"/>
        <c:crosses val="autoZero"/>
        <c:auto val="1"/>
        <c:lblOffset val="100"/>
        <c:baseTimeUnit val="years"/>
      </c:dateAx>
      <c:valAx>
        <c:axId val="409223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22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【99.53】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【154.95】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【59.45】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K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十和田市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64041</v>
      </c>
      <c r="AM8" s="64"/>
      <c r="AN8" s="64"/>
      <c r="AO8" s="64"/>
      <c r="AP8" s="64"/>
      <c r="AQ8" s="64"/>
      <c r="AR8" s="64"/>
      <c r="AS8" s="64"/>
      <c r="AT8" s="63">
        <f>データ!S6</f>
        <v>725.65</v>
      </c>
      <c r="AU8" s="63"/>
      <c r="AV8" s="63"/>
      <c r="AW8" s="63"/>
      <c r="AX8" s="63"/>
      <c r="AY8" s="63"/>
      <c r="AZ8" s="63"/>
      <c r="BA8" s="63"/>
      <c r="BB8" s="63">
        <f>データ!T6</f>
        <v>88.25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55.36</v>
      </c>
      <c r="J10" s="63"/>
      <c r="K10" s="63"/>
      <c r="L10" s="63"/>
      <c r="M10" s="63"/>
      <c r="N10" s="63"/>
      <c r="O10" s="63"/>
      <c r="P10" s="63">
        <f>データ!O6</f>
        <v>0.2</v>
      </c>
      <c r="Q10" s="63"/>
      <c r="R10" s="63"/>
      <c r="S10" s="63"/>
      <c r="T10" s="63"/>
      <c r="U10" s="63"/>
      <c r="V10" s="63"/>
      <c r="W10" s="63">
        <f>データ!P6</f>
        <v>212.65</v>
      </c>
      <c r="X10" s="63"/>
      <c r="Y10" s="63"/>
      <c r="Z10" s="63"/>
      <c r="AA10" s="63"/>
      <c r="AB10" s="63"/>
      <c r="AC10" s="63"/>
      <c r="AD10" s="64">
        <f>データ!Q6</f>
        <v>3972</v>
      </c>
      <c r="AE10" s="64"/>
      <c r="AF10" s="64"/>
      <c r="AG10" s="64"/>
      <c r="AH10" s="64"/>
      <c r="AI10" s="64"/>
      <c r="AJ10" s="64"/>
      <c r="AK10" s="2"/>
      <c r="AL10" s="64">
        <f>データ!U6</f>
        <v>124</v>
      </c>
      <c r="AM10" s="64"/>
      <c r="AN10" s="64"/>
      <c r="AO10" s="64"/>
      <c r="AP10" s="64"/>
      <c r="AQ10" s="64"/>
      <c r="AR10" s="64"/>
      <c r="AS10" s="64"/>
      <c r="AT10" s="63">
        <f>データ!V6</f>
        <v>0.35</v>
      </c>
      <c r="AU10" s="63"/>
      <c r="AV10" s="63"/>
      <c r="AW10" s="63"/>
      <c r="AX10" s="63"/>
      <c r="AY10" s="63"/>
      <c r="AZ10" s="63"/>
      <c r="BA10" s="63"/>
      <c r="BB10" s="63">
        <f>データ!W6</f>
        <v>354.29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22063</v>
      </c>
      <c r="D6" s="31">
        <f t="shared" si="3"/>
        <v>46</v>
      </c>
      <c r="E6" s="31">
        <f t="shared" si="3"/>
        <v>17</v>
      </c>
      <c r="F6" s="31">
        <f t="shared" si="3"/>
        <v>4</v>
      </c>
      <c r="G6" s="31">
        <f t="shared" si="3"/>
        <v>0</v>
      </c>
      <c r="H6" s="31" t="str">
        <f t="shared" si="3"/>
        <v>青森県　十和田市</v>
      </c>
      <c r="I6" s="31" t="str">
        <f t="shared" si="3"/>
        <v>法適用</v>
      </c>
      <c r="J6" s="31" t="str">
        <f t="shared" si="3"/>
        <v>下水道事業</v>
      </c>
      <c r="K6" s="31" t="str">
        <f t="shared" si="3"/>
        <v>特定環境保全公共下水道</v>
      </c>
      <c r="L6" s="31" t="str">
        <f t="shared" si="3"/>
        <v>D2</v>
      </c>
      <c r="M6" s="32" t="str">
        <f t="shared" si="3"/>
        <v>-</v>
      </c>
      <c r="N6" s="32">
        <f t="shared" si="3"/>
        <v>55.36</v>
      </c>
      <c r="O6" s="32">
        <f t="shared" si="3"/>
        <v>0.2</v>
      </c>
      <c r="P6" s="32">
        <f t="shared" si="3"/>
        <v>212.65</v>
      </c>
      <c r="Q6" s="32">
        <f t="shared" si="3"/>
        <v>3972</v>
      </c>
      <c r="R6" s="32">
        <f t="shared" si="3"/>
        <v>64041</v>
      </c>
      <c r="S6" s="32">
        <f t="shared" si="3"/>
        <v>725.65</v>
      </c>
      <c r="T6" s="32">
        <f t="shared" si="3"/>
        <v>88.25</v>
      </c>
      <c r="U6" s="32">
        <f t="shared" si="3"/>
        <v>124</v>
      </c>
      <c r="V6" s="32">
        <f t="shared" si="3"/>
        <v>0.35</v>
      </c>
      <c r="W6" s="32">
        <f t="shared" si="3"/>
        <v>354.29</v>
      </c>
      <c r="X6" s="33">
        <f>IF(X7="",NA(),X7)</f>
        <v>86.21</v>
      </c>
      <c r="Y6" s="33">
        <f t="shared" ref="Y6:AG6" si="4">IF(Y7="",NA(),Y7)</f>
        <v>84.82</v>
      </c>
      <c r="Z6" s="33">
        <f t="shared" si="4"/>
        <v>83.52</v>
      </c>
      <c r="AA6" s="33">
        <f t="shared" si="4"/>
        <v>84.35</v>
      </c>
      <c r="AB6" s="33">
        <f t="shared" si="4"/>
        <v>84.17</v>
      </c>
      <c r="AC6" s="33">
        <f t="shared" si="4"/>
        <v>90.33</v>
      </c>
      <c r="AD6" s="33">
        <f t="shared" si="4"/>
        <v>91.52</v>
      </c>
      <c r="AE6" s="33">
        <f t="shared" si="4"/>
        <v>94.73</v>
      </c>
      <c r="AF6" s="33">
        <f t="shared" si="4"/>
        <v>96.59</v>
      </c>
      <c r="AG6" s="33">
        <f t="shared" si="4"/>
        <v>101.24</v>
      </c>
      <c r="AH6" s="32" t="str">
        <f>IF(AH7="","",IF(AH7="-","【-】","【"&amp;SUBSTITUTE(TEXT(AH7,"#,##0.00"),"-","△")&amp;"】"))</f>
        <v>【99.53】</v>
      </c>
      <c r="AI6" s="33">
        <f>IF(AI7="",NA(),AI7)</f>
        <v>2547.3000000000002</v>
      </c>
      <c r="AJ6" s="33">
        <f t="shared" ref="AJ6:AR6" si="5">IF(AJ7="",NA(),AJ7)</f>
        <v>2646.64</v>
      </c>
      <c r="AK6" s="33">
        <f t="shared" si="5"/>
        <v>3761.7</v>
      </c>
      <c r="AL6" s="33">
        <f t="shared" si="5"/>
        <v>5489</v>
      </c>
      <c r="AM6" s="33">
        <f t="shared" si="5"/>
        <v>5647.21</v>
      </c>
      <c r="AN6" s="33">
        <f t="shared" si="5"/>
        <v>245.23</v>
      </c>
      <c r="AO6" s="33">
        <f t="shared" si="5"/>
        <v>243.86</v>
      </c>
      <c r="AP6" s="33">
        <f t="shared" si="5"/>
        <v>236.15</v>
      </c>
      <c r="AQ6" s="33">
        <f t="shared" si="5"/>
        <v>232.81</v>
      </c>
      <c r="AR6" s="33">
        <f t="shared" si="5"/>
        <v>184.13</v>
      </c>
      <c r="AS6" s="32" t="str">
        <f>IF(AS7="","",IF(AS7="-","【-】","【"&amp;SUBSTITUTE(TEXT(AS7,"#,##0.00"),"-","△")&amp;"】"))</f>
        <v>【154.95】</v>
      </c>
      <c r="AT6" s="33">
        <f>IF(AT7="",NA(),AT7)</f>
        <v>728.95</v>
      </c>
      <c r="AU6" s="33">
        <f t="shared" ref="AU6:BC6" si="6">IF(AU7="",NA(),AU7)</f>
        <v>534.02</v>
      </c>
      <c r="AV6" s="33">
        <f t="shared" si="6"/>
        <v>499.82</v>
      </c>
      <c r="AW6" s="33">
        <f t="shared" si="6"/>
        <v>945.12</v>
      </c>
      <c r="AX6" s="33">
        <f t="shared" si="6"/>
        <v>128.18</v>
      </c>
      <c r="AY6" s="33">
        <f t="shared" si="6"/>
        <v>477.59</v>
      </c>
      <c r="AZ6" s="33">
        <f t="shared" si="6"/>
        <v>341.28</v>
      </c>
      <c r="BA6" s="33">
        <f t="shared" si="6"/>
        <v>243.58</v>
      </c>
      <c r="BB6" s="33">
        <f t="shared" si="6"/>
        <v>290.19</v>
      </c>
      <c r="BC6" s="33">
        <f t="shared" si="6"/>
        <v>63.22</v>
      </c>
      <c r="BD6" s="32" t="str">
        <f>IF(BD7="","",IF(BD7="-","【-】","【"&amp;SUBSTITUTE(TEXT(BD7,"#,##0.00"),"-","△")&amp;"】"))</f>
        <v>【59.45】</v>
      </c>
      <c r="BE6" s="33">
        <f>IF(BE7="",NA(),BE7)</f>
        <v>2388.77</v>
      </c>
      <c r="BF6" s="33">
        <f t="shared" ref="BF6:BN6" si="7">IF(BF7="",NA(),BF7)</f>
        <v>2007.4</v>
      </c>
      <c r="BG6" s="33">
        <f t="shared" si="7"/>
        <v>2643.03</v>
      </c>
      <c r="BH6" s="33">
        <f t="shared" si="7"/>
        <v>3661.28</v>
      </c>
      <c r="BI6" s="33">
        <f t="shared" si="7"/>
        <v>3916.18</v>
      </c>
      <c r="BJ6" s="33">
        <f t="shared" si="7"/>
        <v>1812.65</v>
      </c>
      <c r="BK6" s="33">
        <f t="shared" si="7"/>
        <v>1764.87</v>
      </c>
      <c r="BL6" s="33">
        <f t="shared" si="7"/>
        <v>1622.51</v>
      </c>
      <c r="BM6" s="33">
        <f t="shared" si="7"/>
        <v>1569.13</v>
      </c>
      <c r="BN6" s="33">
        <f t="shared" si="7"/>
        <v>1436</v>
      </c>
      <c r="BO6" s="32" t="str">
        <f>IF(BO7="","",IF(BO7="-","【-】","【"&amp;SUBSTITUTE(TEXT(BO7,"#,##0.00"),"-","△")&amp;"】"))</f>
        <v>【1,479.31】</v>
      </c>
      <c r="BP6" s="33">
        <f>IF(BP7="",NA(),BP7)</f>
        <v>17.72</v>
      </c>
      <c r="BQ6" s="33">
        <f t="shared" ref="BQ6:BY6" si="8">IF(BQ7="",NA(),BQ7)</f>
        <v>18.7</v>
      </c>
      <c r="BR6" s="33">
        <f t="shared" si="8"/>
        <v>26.29</v>
      </c>
      <c r="BS6" s="33">
        <f t="shared" si="8"/>
        <v>23.58</v>
      </c>
      <c r="BT6" s="33">
        <f t="shared" si="8"/>
        <v>32.299999999999997</v>
      </c>
      <c r="BU6" s="33">
        <f t="shared" si="8"/>
        <v>59.35</v>
      </c>
      <c r="BV6" s="33">
        <f t="shared" si="8"/>
        <v>60.75</v>
      </c>
      <c r="BW6" s="33">
        <f t="shared" si="8"/>
        <v>62.83</v>
      </c>
      <c r="BX6" s="33">
        <f t="shared" si="8"/>
        <v>64.63</v>
      </c>
      <c r="BY6" s="33">
        <f t="shared" si="8"/>
        <v>66.56</v>
      </c>
      <c r="BZ6" s="32" t="str">
        <f>IF(BZ7="","",IF(BZ7="-","【-】","【"&amp;SUBSTITUTE(TEXT(BZ7,"#,##0.00"),"-","△")&amp;"】"))</f>
        <v>【63.50】</v>
      </c>
      <c r="CA6" s="33">
        <f>IF(CA7="",NA(),CA7)</f>
        <v>1521.64</v>
      </c>
      <c r="CB6" s="33">
        <f t="shared" ref="CB6:CJ6" si="9">IF(CB7="",NA(),CB7)</f>
        <v>1467.3</v>
      </c>
      <c r="CC6" s="33">
        <f t="shared" si="9"/>
        <v>868.31</v>
      </c>
      <c r="CD6" s="33">
        <f t="shared" si="9"/>
        <v>862.41</v>
      </c>
      <c r="CE6" s="33">
        <f t="shared" si="9"/>
        <v>583.71</v>
      </c>
      <c r="CF6" s="33">
        <f t="shared" si="9"/>
        <v>260.48</v>
      </c>
      <c r="CG6" s="33">
        <f t="shared" si="9"/>
        <v>256</v>
      </c>
      <c r="CH6" s="33">
        <f t="shared" si="9"/>
        <v>250.43</v>
      </c>
      <c r="CI6" s="33">
        <f t="shared" si="9"/>
        <v>245.75</v>
      </c>
      <c r="CJ6" s="33">
        <f t="shared" si="9"/>
        <v>244.29</v>
      </c>
      <c r="CK6" s="32" t="str">
        <f>IF(CK7="","",IF(CK7="-","【-】","【"&amp;SUBSTITUTE(TEXT(CK7,"#,##0.00"),"-","△")&amp;"】"))</f>
        <v>【253.12】</v>
      </c>
      <c r="CL6" s="33">
        <f>IF(CL7="",NA(),CL7)</f>
        <v>5.18</v>
      </c>
      <c r="CM6" s="33">
        <f t="shared" ref="CM6:CU6" si="10">IF(CM7="",NA(),CM7)</f>
        <v>5.18</v>
      </c>
      <c r="CN6" s="33">
        <f t="shared" si="10"/>
        <v>9.91</v>
      </c>
      <c r="CO6" s="33">
        <f t="shared" si="10"/>
        <v>10.06</v>
      </c>
      <c r="CP6" s="33">
        <f t="shared" si="10"/>
        <v>8.84</v>
      </c>
      <c r="CQ6" s="33">
        <f t="shared" si="10"/>
        <v>40.56</v>
      </c>
      <c r="CR6" s="33">
        <f t="shared" si="10"/>
        <v>41.59</v>
      </c>
      <c r="CS6" s="33">
        <f t="shared" si="10"/>
        <v>42.31</v>
      </c>
      <c r="CT6" s="33">
        <f t="shared" si="10"/>
        <v>43.65</v>
      </c>
      <c r="CU6" s="33">
        <f t="shared" si="10"/>
        <v>43.58</v>
      </c>
      <c r="CV6" s="32" t="str">
        <f>IF(CV7="","",IF(CV7="-","【-】","【"&amp;SUBSTITUTE(TEXT(CV7,"#,##0.00"),"-","△")&amp;"】"))</f>
        <v>【41.06】</v>
      </c>
      <c r="CW6" s="33">
        <f>IF(CW7="",NA(),CW7)</f>
        <v>41.18</v>
      </c>
      <c r="CX6" s="33">
        <f t="shared" ref="CX6:DF6" si="11">IF(CX7="",NA(),CX7)</f>
        <v>42.07</v>
      </c>
      <c r="CY6" s="33">
        <f t="shared" si="11"/>
        <v>44.96</v>
      </c>
      <c r="CZ6" s="33">
        <f t="shared" si="11"/>
        <v>46.77</v>
      </c>
      <c r="DA6" s="33">
        <f t="shared" si="11"/>
        <v>46.77</v>
      </c>
      <c r="DB6" s="33">
        <f t="shared" si="11"/>
        <v>79.88</v>
      </c>
      <c r="DC6" s="33">
        <f t="shared" si="11"/>
        <v>80.47</v>
      </c>
      <c r="DD6" s="33">
        <f t="shared" si="11"/>
        <v>81.3</v>
      </c>
      <c r="DE6" s="33">
        <f t="shared" si="11"/>
        <v>82.2</v>
      </c>
      <c r="DF6" s="33">
        <f t="shared" si="11"/>
        <v>82.35</v>
      </c>
      <c r="DG6" s="32" t="str">
        <f>IF(DG7="","",IF(DG7="-","【-】","【"&amp;SUBSTITUTE(TEXT(DG7,"#,##0.00"),"-","△")&amp;"】"))</f>
        <v>【80.39】</v>
      </c>
      <c r="DH6" s="33">
        <f>IF(DH7="",NA(),DH7)</f>
        <v>16.190000000000001</v>
      </c>
      <c r="DI6" s="33">
        <f t="shared" ref="DI6:DQ6" si="12">IF(DI7="",NA(),DI7)</f>
        <v>18.89</v>
      </c>
      <c r="DJ6" s="33">
        <f t="shared" si="12"/>
        <v>21.58</v>
      </c>
      <c r="DK6" s="33">
        <f t="shared" si="12"/>
        <v>24.28</v>
      </c>
      <c r="DL6" s="33">
        <f t="shared" si="12"/>
        <v>27.17</v>
      </c>
      <c r="DM6" s="33">
        <f t="shared" si="12"/>
        <v>11.43</v>
      </c>
      <c r="DN6" s="33">
        <f t="shared" si="12"/>
        <v>11.86</v>
      </c>
      <c r="DO6" s="33">
        <f t="shared" si="12"/>
        <v>12.99</v>
      </c>
      <c r="DP6" s="33">
        <f t="shared" si="12"/>
        <v>13.6</v>
      </c>
      <c r="DQ6" s="33">
        <f t="shared" si="12"/>
        <v>22.34</v>
      </c>
      <c r="DR6" s="32" t="str">
        <f>IF(DR7="","",IF(DR7="-","【-】","【"&amp;SUBSTITUTE(TEXT(DR7,"#,##0.00"),"-","△")&amp;"】"))</f>
        <v>【21.63】</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7" s="34" customFormat="1">
      <c r="A7" s="26"/>
      <c r="B7" s="35">
        <v>2014</v>
      </c>
      <c r="C7" s="35">
        <v>22063</v>
      </c>
      <c r="D7" s="35">
        <v>46</v>
      </c>
      <c r="E7" s="35">
        <v>17</v>
      </c>
      <c r="F7" s="35">
        <v>4</v>
      </c>
      <c r="G7" s="35">
        <v>0</v>
      </c>
      <c r="H7" s="35" t="s">
        <v>96</v>
      </c>
      <c r="I7" s="35" t="s">
        <v>97</v>
      </c>
      <c r="J7" s="35" t="s">
        <v>98</v>
      </c>
      <c r="K7" s="35" t="s">
        <v>99</v>
      </c>
      <c r="L7" s="35" t="s">
        <v>100</v>
      </c>
      <c r="M7" s="36" t="s">
        <v>101</v>
      </c>
      <c r="N7" s="36">
        <v>55.36</v>
      </c>
      <c r="O7" s="36">
        <v>0.2</v>
      </c>
      <c r="P7" s="36">
        <v>212.65</v>
      </c>
      <c r="Q7" s="36">
        <v>3972</v>
      </c>
      <c r="R7" s="36">
        <v>64041</v>
      </c>
      <c r="S7" s="36">
        <v>725.65</v>
      </c>
      <c r="T7" s="36">
        <v>88.25</v>
      </c>
      <c r="U7" s="36">
        <v>124</v>
      </c>
      <c r="V7" s="36">
        <v>0.35</v>
      </c>
      <c r="W7" s="36">
        <v>354.29</v>
      </c>
      <c r="X7" s="36">
        <v>86.21</v>
      </c>
      <c r="Y7" s="36">
        <v>84.82</v>
      </c>
      <c r="Z7" s="36">
        <v>83.52</v>
      </c>
      <c r="AA7" s="36">
        <v>84.35</v>
      </c>
      <c r="AB7" s="36">
        <v>84.17</v>
      </c>
      <c r="AC7" s="36">
        <v>90.33</v>
      </c>
      <c r="AD7" s="36">
        <v>91.52</v>
      </c>
      <c r="AE7" s="36">
        <v>94.73</v>
      </c>
      <c r="AF7" s="36">
        <v>96.59</v>
      </c>
      <c r="AG7" s="36">
        <v>101.24</v>
      </c>
      <c r="AH7" s="36">
        <v>99.53</v>
      </c>
      <c r="AI7" s="36">
        <v>2547.3000000000002</v>
      </c>
      <c r="AJ7" s="36">
        <v>2646.64</v>
      </c>
      <c r="AK7" s="36">
        <v>3761.7</v>
      </c>
      <c r="AL7" s="36">
        <v>5489</v>
      </c>
      <c r="AM7" s="36">
        <v>5647.21</v>
      </c>
      <c r="AN7" s="36">
        <v>245.23</v>
      </c>
      <c r="AO7" s="36">
        <v>243.86</v>
      </c>
      <c r="AP7" s="36">
        <v>236.15</v>
      </c>
      <c r="AQ7" s="36">
        <v>232.81</v>
      </c>
      <c r="AR7" s="36">
        <v>184.13</v>
      </c>
      <c r="AS7" s="36">
        <v>154.94999999999999</v>
      </c>
      <c r="AT7" s="36">
        <v>728.95</v>
      </c>
      <c r="AU7" s="36">
        <v>534.02</v>
      </c>
      <c r="AV7" s="36">
        <v>499.82</v>
      </c>
      <c r="AW7" s="36">
        <v>945.12</v>
      </c>
      <c r="AX7" s="36">
        <v>128.18</v>
      </c>
      <c r="AY7" s="36">
        <v>477.59</v>
      </c>
      <c r="AZ7" s="36">
        <v>341.28</v>
      </c>
      <c r="BA7" s="36">
        <v>243.58</v>
      </c>
      <c r="BB7" s="36">
        <v>290.19</v>
      </c>
      <c r="BC7" s="36">
        <v>63.22</v>
      </c>
      <c r="BD7" s="36">
        <v>59.45</v>
      </c>
      <c r="BE7" s="36">
        <v>2388.77</v>
      </c>
      <c r="BF7" s="36">
        <v>2007.4</v>
      </c>
      <c r="BG7" s="36">
        <v>2643.03</v>
      </c>
      <c r="BH7" s="36">
        <v>3661.28</v>
      </c>
      <c r="BI7" s="36">
        <v>3916.18</v>
      </c>
      <c r="BJ7" s="36">
        <v>1812.65</v>
      </c>
      <c r="BK7" s="36">
        <v>1764.87</v>
      </c>
      <c r="BL7" s="36">
        <v>1622.51</v>
      </c>
      <c r="BM7" s="36">
        <v>1569.13</v>
      </c>
      <c r="BN7" s="36">
        <v>1436</v>
      </c>
      <c r="BO7" s="36">
        <v>1479.31</v>
      </c>
      <c r="BP7" s="36">
        <v>17.72</v>
      </c>
      <c r="BQ7" s="36">
        <v>18.7</v>
      </c>
      <c r="BR7" s="36">
        <v>26.29</v>
      </c>
      <c r="BS7" s="36">
        <v>23.58</v>
      </c>
      <c r="BT7" s="36">
        <v>32.299999999999997</v>
      </c>
      <c r="BU7" s="36">
        <v>59.35</v>
      </c>
      <c r="BV7" s="36">
        <v>60.75</v>
      </c>
      <c r="BW7" s="36">
        <v>62.83</v>
      </c>
      <c r="BX7" s="36">
        <v>64.63</v>
      </c>
      <c r="BY7" s="36">
        <v>66.56</v>
      </c>
      <c r="BZ7" s="36">
        <v>63.5</v>
      </c>
      <c r="CA7" s="36">
        <v>1521.64</v>
      </c>
      <c r="CB7" s="36">
        <v>1467.3</v>
      </c>
      <c r="CC7" s="36">
        <v>868.31</v>
      </c>
      <c r="CD7" s="36">
        <v>862.41</v>
      </c>
      <c r="CE7" s="36">
        <v>583.71</v>
      </c>
      <c r="CF7" s="36">
        <v>260.48</v>
      </c>
      <c r="CG7" s="36">
        <v>256</v>
      </c>
      <c r="CH7" s="36">
        <v>250.43</v>
      </c>
      <c r="CI7" s="36">
        <v>245.75</v>
      </c>
      <c r="CJ7" s="36">
        <v>244.29</v>
      </c>
      <c r="CK7" s="36">
        <v>253.12</v>
      </c>
      <c r="CL7" s="36">
        <v>5.18</v>
      </c>
      <c r="CM7" s="36">
        <v>5.18</v>
      </c>
      <c r="CN7" s="36">
        <v>9.91</v>
      </c>
      <c r="CO7" s="36">
        <v>10.06</v>
      </c>
      <c r="CP7" s="36">
        <v>8.84</v>
      </c>
      <c r="CQ7" s="36">
        <v>40.56</v>
      </c>
      <c r="CR7" s="36">
        <v>41.59</v>
      </c>
      <c r="CS7" s="36">
        <v>42.31</v>
      </c>
      <c r="CT7" s="36">
        <v>43.65</v>
      </c>
      <c r="CU7" s="36">
        <v>43.58</v>
      </c>
      <c r="CV7" s="36">
        <v>41.06</v>
      </c>
      <c r="CW7" s="36">
        <v>41.18</v>
      </c>
      <c r="CX7" s="36">
        <v>42.07</v>
      </c>
      <c r="CY7" s="36">
        <v>44.96</v>
      </c>
      <c r="CZ7" s="36">
        <v>46.77</v>
      </c>
      <c r="DA7" s="36">
        <v>46.77</v>
      </c>
      <c r="DB7" s="36">
        <v>79.88</v>
      </c>
      <c r="DC7" s="36">
        <v>80.47</v>
      </c>
      <c r="DD7" s="36">
        <v>81.3</v>
      </c>
      <c r="DE7" s="36">
        <v>82.2</v>
      </c>
      <c r="DF7" s="36">
        <v>82.35</v>
      </c>
      <c r="DG7" s="36">
        <v>80.39</v>
      </c>
      <c r="DH7" s="36">
        <v>16.190000000000001</v>
      </c>
      <c r="DI7" s="36">
        <v>18.89</v>
      </c>
      <c r="DJ7" s="36">
        <v>21.58</v>
      </c>
      <c r="DK7" s="36">
        <v>24.28</v>
      </c>
      <c r="DL7" s="36">
        <v>27.17</v>
      </c>
      <c r="DM7" s="36">
        <v>11.43</v>
      </c>
      <c r="DN7" s="36">
        <v>11.86</v>
      </c>
      <c r="DO7" s="36">
        <v>12.99</v>
      </c>
      <c r="DP7" s="36">
        <v>13.6</v>
      </c>
      <c r="DQ7" s="36">
        <v>22.34</v>
      </c>
      <c r="DR7" s="36">
        <v>21.63</v>
      </c>
      <c r="DS7" s="36">
        <v>0</v>
      </c>
      <c r="DT7" s="36">
        <v>0</v>
      </c>
      <c r="DU7" s="36">
        <v>0</v>
      </c>
      <c r="DV7" s="36">
        <v>0</v>
      </c>
      <c r="DW7" s="36">
        <v>0</v>
      </c>
      <c r="DX7" s="36">
        <v>0</v>
      </c>
      <c r="DY7" s="36">
        <v>0</v>
      </c>
      <c r="DZ7" s="36">
        <v>0</v>
      </c>
      <c r="EA7" s="36">
        <v>0</v>
      </c>
      <c r="EB7" s="36">
        <v>0</v>
      </c>
      <c r="EC7" s="36">
        <v>0</v>
      </c>
      <c r="ED7" s="36">
        <v>0</v>
      </c>
      <c r="EE7" s="36">
        <v>0</v>
      </c>
      <c r="EF7" s="36">
        <v>0</v>
      </c>
      <c r="EG7" s="36">
        <v>0</v>
      </c>
      <c r="EH7" s="36">
        <v>0</v>
      </c>
      <c r="EI7" s="36">
        <v>0.1</v>
      </c>
      <c r="EJ7" s="36">
        <v>0.1</v>
      </c>
      <c r="EK7" s="36">
        <v>0.11</v>
      </c>
      <c r="EL7" s="36">
        <v>0.05</v>
      </c>
      <c r="EM7" s="36">
        <v>0.04</v>
      </c>
      <c r="EN7" s="36">
        <v>0.05</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201op</cp:lastModifiedBy>
  <cp:lastPrinted>2016-02-18T06:47:12Z</cp:lastPrinted>
  <dcterms:created xsi:type="dcterms:W3CDTF">2016-02-03T07:46:19Z</dcterms:created>
  <dcterms:modified xsi:type="dcterms:W3CDTF">2016-02-18T06:47:14Z</dcterms:modified>
  <cp:category/>
</cp:coreProperties>
</file>