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ido-cl26\すいどうの仕事\★調査もの\H27\H28.1.28 公営企業に係る「経営比較分析表」の分析等について\回答\"/>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<sst xmlns="http://schemas.openxmlformats.org/spreadsheetml/2006/main" count="217" uniqueCount="107">
  <si>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</si>
  <si>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</si>
  <si>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</si>
  <si>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</si>
  <si>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</si>
  <si>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</si>
  <si>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</si>
  <si>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</si>
  <si>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</si>
  <si>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</si>
  <si>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</si>
  <si>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</si>
  <si>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</si>
  <si>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</si>
  <si>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</si>
  <si>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</si>
  <si>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</si>
  <si>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</si>
  <si>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</si>
  <si>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</si>
  <si>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</si>
  <si>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</si>
  <si>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</si>
  <si>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</si>
  <si>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</si>
  <si>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</si>
  <si>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</si>
  <si>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</si>
  <si>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</si>
  <si>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</si>
  <si>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</si>
  <si>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</si>
  <si>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</si>
  <si>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</si>
  <si>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</si>
  <si>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</si>
  <si>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</si>
  <si>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</si>
  <si>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</si>
  <si>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</si>
  <si>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</si>
  <si>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</si>
  <si>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</si>
  <si>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</si>
  <si>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</si>
  <si>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</si>
  <si>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</si>
  <si>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</si>
  <si>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</si>
  <si>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</si>
  <si>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</si>
  <si>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</si>
  <si>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</si>
  <si>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</si>
  <si>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</si>
  <si>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</si>
  <si>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</si>
  <si>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</si>
  <si>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</si>
  <si>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</si>
  <si>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</si>
  <si>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</si>
  <si>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</si>
  <si>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</si>
  <si>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</si>
  <si>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</si>
  <si>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</si>
  <si>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</si>
  <si>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</si>
  <si>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</si>
  <si>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</si>
  <si>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</si>
  <si>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</si>
  <si>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</si>
  <si>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</si>
  <si>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</si>
  <si>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</si>
  <si>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</si>
  <si>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</si>
  <si>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</si>
  <si>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</si>
  <si>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</si>
  <si>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</si>
  <si>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</si>
  <si>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</si>
  <si>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</si>
  <si>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</si>
  <si>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</si>
  <si>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</si>
  <si>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</si>
  <si>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</si>
  <si>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</si>
  <si>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</si>
  <si>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</si>
  <si>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</si>
  <si>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</si>
  <si>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</si>
  <si>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</si>
  <si>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</si>
  <si>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</si>
  <si>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</si>
  <si>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</si>
  <si>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</si>
  <si>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</si>
  <si>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化率が増加傾向にあるため、今後老朽化が進行していくと思われる。当市では老朽管更新事業において、来年度に導水管の更新が完了する。しかし、この他にも送水管、配水管の更新が急務となっており、今後更新すべき管路は山積みである。しかし財源に限りがあるため、更新すべき管路に優先順位をつけ事業計画を行っていきたい。なお、H27年度に水道事業整備基本計画を作成中であり、今後の見通しを立てる予定である。</t>
    <rPh sb="0" eb="2">
      <t>カンロ</t>
    </rPh>
    <rPh sb="2" eb="5">
      <t>ケイネンカ</t>
    </rPh>
    <rPh sb="5" eb="6">
      <t>リツ</t>
    </rPh>
    <rPh sb="7" eb="9">
      <t>ゾウカ</t>
    </rPh>
    <rPh sb="9" eb="11">
      <t>ケイコウ</t>
    </rPh>
    <rPh sb="17" eb="19">
      <t>コンゴ</t>
    </rPh>
    <rPh sb="19" eb="22">
      <t>ロウキュウカ</t>
    </rPh>
    <rPh sb="23" eb="25">
      <t>シンコウ</t>
    </rPh>
    <rPh sb="30" eb="31">
      <t>オモ</t>
    </rPh>
    <rPh sb="35" eb="37">
      <t>トウシ</t>
    </rPh>
    <rPh sb="39" eb="41">
      <t>ロウキュウ</t>
    </rPh>
    <rPh sb="41" eb="42">
      <t>カン</t>
    </rPh>
    <rPh sb="42" eb="44">
      <t>コウシン</t>
    </rPh>
    <rPh sb="44" eb="46">
      <t>ジギョウ</t>
    </rPh>
    <rPh sb="51" eb="54">
      <t>ライネンド</t>
    </rPh>
    <rPh sb="55" eb="57">
      <t>ドウスイ</t>
    </rPh>
    <rPh sb="57" eb="58">
      <t>カン</t>
    </rPh>
    <rPh sb="59" eb="61">
      <t>コウシン</t>
    </rPh>
    <rPh sb="62" eb="64">
      <t>カンリョウ</t>
    </rPh>
    <rPh sb="73" eb="74">
      <t>ホカ</t>
    </rPh>
    <rPh sb="76" eb="79">
      <t>ソウスイカン</t>
    </rPh>
    <rPh sb="80" eb="82">
      <t>ハイスイ</t>
    </rPh>
    <rPh sb="82" eb="83">
      <t>カン</t>
    </rPh>
    <rPh sb="84" eb="86">
      <t>コウシン</t>
    </rPh>
    <rPh sb="87" eb="89">
      <t>キュウム</t>
    </rPh>
    <rPh sb="96" eb="98">
      <t>コンゴ</t>
    </rPh>
    <rPh sb="98" eb="100">
      <t>コウシン</t>
    </rPh>
    <rPh sb="103" eb="105">
      <t>カンロ</t>
    </rPh>
    <rPh sb="106" eb="108">
      <t>ヤマヅ</t>
    </rPh>
    <rPh sb="116" eb="118">
      <t>ザイゲン</t>
    </rPh>
    <rPh sb="119" eb="120">
      <t>カギ</t>
    </rPh>
    <rPh sb="127" eb="129">
      <t>コウシン</t>
    </rPh>
    <rPh sb="132" eb="134">
      <t>カンロ</t>
    </rPh>
    <rPh sb="135" eb="137">
      <t>ユウセン</t>
    </rPh>
    <rPh sb="137" eb="139">
      <t>ジュンイ</t>
    </rPh>
    <rPh sb="142" eb="144">
      <t>ジギョウ</t>
    </rPh>
    <rPh sb="144" eb="146">
      <t>ケイカク</t>
    </rPh>
    <rPh sb="147" eb="148">
      <t>オコナ</t>
    </rPh>
    <rPh sb="161" eb="162">
      <t>ネン</t>
    </rPh>
    <rPh sb="162" eb="163">
      <t>ド</t>
    </rPh>
    <rPh sb="164" eb="166">
      <t>スイドウ</t>
    </rPh>
    <rPh sb="166" eb="168">
      <t>ジギョウ</t>
    </rPh>
    <rPh sb="168" eb="170">
      <t>セイビ</t>
    </rPh>
    <rPh sb="170" eb="172">
      <t>キホン</t>
    </rPh>
    <rPh sb="172" eb="174">
      <t>ケイカク</t>
    </rPh>
    <rPh sb="175" eb="177">
      <t>サクセイ</t>
    </rPh>
    <rPh sb="177" eb="178">
      <t>チュウ</t>
    </rPh>
    <rPh sb="182" eb="184">
      <t>コンゴ</t>
    </rPh>
    <rPh sb="185" eb="187">
      <t>ミトオ</t>
    </rPh>
    <rPh sb="189" eb="190">
      <t>タ</t>
    </rPh>
    <rPh sb="192" eb="194">
      <t>ヨテイ</t>
    </rPh>
    <phoneticPr fontId="4"/>
  </si>
  <si>
    <t>現時点での経営状況は黒字となっているが、今後の管路の更新事業を考慮すると今以上の経営努力が必須である。当市では委託業務における類似業務の集約発注など契約方法の見直し等により、委託料をはじめ維持管理経費の削減に努めてきたが、今後ともこれらの取り組みを継続して進めていく。 
また企業債残高対給水収益比率が類似団体よりも極端に大きいことから、企業債に頼って事業を進めてきたことがわかる。できる限り自己資金による事業を進めていくべきだが、今後必須とされる大規模な事業により、H35年には資金不足に陥る可能性がある。資本投下をより効率的・計画的に行いながらも、近い将来の料金改定を見据え、計画的な収入の確保を目指していく。</t>
    <rPh sb="0" eb="3">
      <t>ゲンジテン</t>
    </rPh>
    <rPh sb="5" eb="7">
      <t>ケイエイ</t>
    </rPh>
    <rPh sb="7" eb="9">
      <t>ジョウキョウ</t>
    </rPh>
    <rPh sb="10" eb="12">
      <t>クロジ</t>
    </rPh>
    <rPh sb="20" eb="22">
      <t>コンゴ</t>
    </rPh>
    <rPh sb="23" eb="25">
      <t>カンロ</t>
    </rPh>
    <rPh sb="26" eb="28">
      <t>コウシン</t>
    </rPh>
    <rPh sb="28" eb="30">
      <t>ジギョウ</t>
    </rPh>
    <rPh sb="31" eb="33">
      <t>コウリョ</t>
    </rPh>
    <rPh sb="36" eb="39">
      <t>イマイジョウ</t>
    </rPh>
    <rPh sb="40" eb="42">
      <t>ケイエイ</t>
    </rPh>
    <rPh sb="42" eb="44">
      <t>ドリョク</t>
    </rPh>
    <rPh sb="45" eb="47">
      <t>ヒッス</t>
    </rPh>
    <rPh sb="51" eb="53">
      <t>トウシ</t>
    </rPh>
    <rPh sb="89" eb="90">
      <t>リョウ</t>
    </rPh>
    <rPh sb="138" eb="140">
      <t>キギョウ</t>
    </rPh>
    <rPh sb="140" eb="141">
      <t>サイ</t>
    </rPh>
    <rPh sb="141" eb="143">
      <t>ザンダカ</t>
    </rPh>
    <rPh sb="143" eb="144">
      <t>タイ</t>
    </rPh>
    <rPh sb="144" eb="146">
      <t>キュウスイ</t>
    </rPh>
    <rPh sb="146" eb="148">
      <t>シュウエキ</t>
    </rPh>
    <rPh sb="148" eb="150">
      <t>ヒリツ</t>
    </rPh>
    <rPh sb="151" eb="153">
      <t>ルイジ</t>
    </rPh>
    <rPh sb="153" eb="155">
      <t>ダンタイ</t>
    </rPh>
    <rPh sb="158" eb="160">
      <t>キョクタン</t>
    </rPh>
    <rPh sb="161" eb="162">
      <t>オオ</t>
    </rPh>
    <rPh sb="169" eb="171">
      <t>キギョウ</t>
    </rPh>
    <rPh sb="171" eb="172">
      <t>サイ</t>
    </rPh>
    <rPh sb="173" eb="174">
      <t>タヨ</t>
    </rPh>
    <rPh sb="176" eb="178">
      <t>ジギョウ</t>
    </rPh>
    <rPh sb="179" eb="180">
      <t>スス</t>
    </rPh>
    <rPh sb="194" eb="195">
      <t>カギ</t>
    </rPh>
    <rPh sb="196" eb="198">
      <t>ジコ</t>
    </rPh>
    <rPh sb="198" eb="200">
      <t>シキン</t>
    </rPh>
    <rPh sb="203" eb="205">
      <t>ジギョウ</t>
    </rPh>
    <rPh sb="206" eb="207">
      <t>スス</t>
    </rPh>
    <rPh sb="216" eb="218">
      <t>コンゴ</t>
    </rPh>
    <rPh sb="218" eb="220">
      <t>ヒッス</t>
    </rPh>
    <rPh sb="224" eb="227">
      <t>ダイキボ</t>
    </rPh>
    <rPh sb="228" eb="230">
      <t>ジギョウ</t>
    </rPh>
    <rPh sb="237" eb="238">
      <t>ネン</t>
    </rPh>
    <rPh sb="240" eb="242">
      <t>シキン</t>
    </rPh>
    <rPh sb="242" eb="244">
      <t>ブソク</t>
    </rPh>
    <rPh sb="245" eb="246">
      <t>オチイ</t>
    </rPh>
    <rPh sb="247" eb="250">
      <t>カノウセイ</t>
    </rPh>
    <rPh sb="276" eb="277">
      <t>チカ</t>
    </rPh>
    <rPh sb="278" eb="280">
      <t>ショウライ</t>
    </rPh>
    <rPh sb="281" eb="283">
      <t>リョウキン</t>
    </rPh>
    <rPh sb="283" eb="285">
      <t>カイテイ</t>
    </rPh>
    <rPh sb="286" eb="288">
      <t>ミス</t>
    </rPh>
    <rPh sb="290" eb="293">
      <t>ケイカクテキ</t>
    </rPh>
    <rPh sb="294" eb="296">
      <t>シュウニュウ</t>
    </rPh>
    <rPh sb="297" eb="299">
      <t>カクホ</t>
    </rPh>
    <rPh sb="300" eb="302">
      <t>メザ</t>
    </rPh>
    <phoneticPr fontId="4"/>
  </si>
  <si>
    <t>これら経営比較分析表より、当市の企業債に頼った経営や給水原価が高いといった実態が主に読み取れる。老朽化した管路の更新事業は多くの事業費が見込まれるが、毎年度の企業債償還額以上の企業債借入を抑制できるような事業計画を進めていく必要がある。また給水原価の現状や今後の経営状況を考慮した場合、料金改定も視野に入れながら経営の健全化を図っていく。</t>
    <rPh sb="3" eb="5">
      <t>ケイエイ</t>
    </rPh>
    <rPh sb="5" eb="7">
      <t>ヒカク</t>
    </rPh>
    <rPh sb="7" eb="9">
      <t>ブンセキ</t>
    </rPh>
    <rPh sb="9" eb="10">
      <t>ヒョウ</t>
    </rPh>
    <rPh sb="13" eb="15">
      <t>トウシ</t>
    </rPh>
    <rPh sb="16" eb="18">
      <t>キギョウ</t>
    </rPh>
    <rPh sb="18" eb="19">
      <t>サイ</t>
    </rPh>
    <rPh sb="20" eb="21">
      <t>タヨ</t>
    </rPh>
    <rPh sb="23" eb="25">
      <t>ケイエイ</t>
    </rPh>
    <rPh sb="26" eb="28">
      <t>キュウスイ</t>
    </rPh>
    <rPh sb="28" eb="30">
      <t>ゲンカ</t>
    </rPh>
    <rPh sb="31" eb="32">
      <t>タカ</t>
    </rPh>
    <rPh sb="37" eb="39">
      <t>ジッタイ</t>
    </rPh>
    <rPh sb="40" eb="41">
      <t>オモ</t>
    </rPh>
    <rPh sb="42" eb="43">
      <t>ヨ</t>
    </rPh>
    <rPh sb="44" eb="45">
      <t>ト</t>
    </rPh>
    <rPh sb="48" eb="51">
      <t>ロウキュウカ</t>
    </rPh>
    <rPh sb="53" eb="55">
      <t>カンロ</t>
    </rPh>
    <rPh sb="56" eb="58">
      <t>コウシン</t>
    </rPh>
    <rPh sb="58" eb="60">
      <t>ジギョウ</t>
    </rPh>
    <rPh sb="61" eb="62">
      <t>オオ</t>
    </rPh>
    <rPh sb="64" eb="67">
      <t>ジギョウヒ</t>
    </rPh>
    <rPh sb="68" eb="70">
      <t>ミコ</t>
    </rPh>
    <rPh sb="75" eb="78">
      <t>マイネンド</t>
    </rPh>
    <rPh sb="79" eb="81">
      <t>キギョウ</t>
    </rPh>
    <rPh sb="81" eb="82">
      <t>サイ</t>
    </rPh>
    <rPh sb="82" eb="84">
      <t>ショウカン</t>
    </rPh>
    <rPh sb="84" eb="85">
      <t>ガク</t>
    </rPh>
    <rPh sb="85" eb="87">
      <t>イジョウ</t>
    </rPh>
    <rPh sb="88" eb="90">
      <t>キギョウ</t>
    </rPh>
    <rPh sb="90" eb="91">
      <t>サイ</t>
    </rPh>
    <rPh sb="91" eb="93">
      <t>カリイレ</t>
    </rPh>
    <rPh sb="94" eb="96">
      <t>ヨクセイ</t>
    </rPh>
    <rPh sb="102" eb="104">
      <t>ジギョウ</t>
    </rPh>
    <rPh sb="104" eb="106">
      <t>ケイカク</t>
    </rPh>
    <rPh sb="107" eb="108">
      <t>スス</t>
    </rPh>
    <rPh sb="112" eb="114">
      <t>ヒツヨウ</t>
    </rPh>
    <rPh sb="120" eb="122">
      <t>キュウスイ</t>
    </rPh>
    <rPh sb="122" eb="124">
      <t>ゲンカ</t>
    </rPh>
    <rPh sb="125" eb="127">
      <t>ゲンジョウ</t>
    </rPh>
    <rPh sb="128" eb="130">
      <t>コンゴ</t>
    </rPh>
    <rPh sb="131" eb="133">
      <t>ケイエイ</t>
    </rPh>
    <rPh sb="133" eb="135">
      <t>ジョウキョウ</t>
    </rPh>
    <rPh sb="136" eb="138">
      <t>コウリョ</t>
    </rPh>
    <rPh sb="140" eb="142">
      <t>バアイ</t>
    </rPh>
    <rPh sb="143" eb="145">
      <t>リョウキン</t>
    </rPh>
    <rPh sb="145" eb="147">
      <t>カイテイ</t>
    </rPh>
    <rPh sb="148" eb="150">
      <t>シヤ</t>
    </rPh>
    <rPh sb="151" eb="152">
      <t>イ</t>
    </rPh>
    <rPh sb="156" eb="158">
      <t>ケイエイ</t>
    </rPh>
    <rPh sb="159" eb="162">
      <t>ケンゼンカ</t>
    </rPh>
    <rPh sb="163" eb="16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</si>
</sst>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1.52</c:v>
                </c:pt>
                <c:pt idx="1">
                  <c:v>1.79</c:v>
                </c:pt>
                <c:pt idx="2">
                  <c:v>0.45</c:v>
                </c:pt>
                <c:pt idx="3">
                  <c:v>2.08</c:v>
                </c:pt>
                <c:pt idx="4">
                  <c:v>0.92</c:v>
                </c:pt>
              </c:numCache>
            </c:numRef>
          </c:val>
        </c:ser>
        <c:dLbls>
          <c:showLegendKey val="0"/>
          <c:showVal val="0"/>
          <c:showCatName val="0"/>
          <c:showSerName val="0"/>
          <c:showPercent val="0"/>
          <c:showBubbleSize val="0"/>
        </c:dLbls>
        <c:gapWidth val="150"/>
        <c:axId val="385654352"/>
        <c:axId val="38565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385654352"/>
        <c:axId val="385654744"/>
      </c:lineChart>
      <c:dateAx>
        <c:axId val="385654352"/>
        <c:scaling>
          <c:orientation val="minMax"/>
        </c:scaling>
        <c:delete val="1"/>
        <c:axPos val="b"/>
        <c:numFmt formatCode="ge" sourceLinked="1"/>
        <c:majorTickMark val="none"/>
        <c:minorTickMark val="none"/>
        <c:tickLblPos val="none"/>
        <c:crossAx val="385654744"/>
        <c:crosses val="autoZero"/>
        <c:auto val="1"/>
        <c:lblOffset val="100"/>
        <c:baseTimeUnit val="years"/>
      </c:dateAx>
      <c:valAx>
        <c:axId val="38565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65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53.28</c:v>
                </c:pt>
                <c:pt idx="1">
                  <c:v>69.41</c:v>
                </c:pt>
                <c:pt idx="2">
                  <c:v>70.17</c:v>
                </c:pt>
                <c:pt idx="3">
                  <c:v>70.86</c:v>
                </c:pt>
                <c:pt idx="4">
                  <c:v>69.709999999999994</c:v>
                </c:pt>
              </c:numCache>
            </c:numRef>
          </c:val>
        </c:ser>
        <c:dLbls>
          <c:showLegendKey val="0"/>
          <c:showVal val="0"/>
          <c:showCatName val="0"/>
          <c:showSerName val="0"/>
          <c:showPercent val="0"/>
          <c:showBubbleSize val="0"/>
        </c:dLbls>
        <c:gapWidth val="150"/>
        <c:axId val="385490616"/>
        <c:axId val="40177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385490616"/>
        <c:axId val="401776680"/>
      </c:lineChart>
      <c:dateAx>
        <c:axId val="385490616"/>
        <c:scaling>
          <c:orientation val="minMax"/>
        </c:scaling>
        <c:delete val="1"/>
        <c:axPos val="b"/>
        <c:numFmt formatCode="ge" sourceLinked="1"/>
        <c:majorTickMark val="none"/>
        <c:minorTickMark val="none"/>
        <c:tickLblPos val="none"/>
        <c:crossAx val="401776680"/>
        <c:crosses val="autoZero"/>
        <c:auto val="1"/>
        <c:lblOffset val="100"/>
        <c:baseTimeUnit val="years"/>
      </c:dateAx>
      <c:valAx>
        <c:axId val="40177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49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89.92</c:v>
                </c:pt>
                <c:pt idx="1">
                  <c:v>87.4</c:v>
                </c:pt>
                <c:pt idx="2">
                  <c:v>86.58</c:v>
                </c:pt>
                <c:pt idx="3">
                  <c:v>84.71</c:v>
                </c:pt>
                <c:pt idx="4">
                  <c:v>84.84</c:v>
                </c:pt>
              </c:numCache>
            </c:numRef>
          </c:val>
        </c:ser>
        <c:dLbls>
          <c:showLegendKey val="0"/>
          <c:showVal val="0"/>
          <c:showCatName val="0"/>
          <c:showSerName val="0"/>
          <c:showPercent val="0"/>
          <c:showBubbleSize val="0"/>
        </c:dLbls>
        <c:gapWidth val="150"/>
        <c:axId val="401777856"/>
        <c:axId val="40177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401777856"/>
        <c:axId val="401778248"/>
      </c:lineChart>
      <c:dateAx>
        <c:axId val="401777856"/>
        <c:scaling>
          <c:orientation val="minMax"/>
        </c:scaling>
        <c:delete val="1"/>
        <c:axPos val="b"/>
        <c:numFmt formatCode="ge" sourceLinked="1"/>
        <c:majorTickMark val="none"/>
        <c:minorTickMark val="none"/>
        <c:tickLblPos val="none"/>
        <c:crossAx val="401778248"/>
        <c:crosses val="autoZero"/>
        <c:auto val="1"/>
        <c:lblOffset val="100"/>
        <c:baseTimeUnit val="years"/>
      </c:dateAx>
      <c:valAx>
        <c:axId val="40177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102.61</c:v>
                </c:pt>
                <c:pt idx="1">
                  <c:v>110.22</c:v>
                </c:pt>
                <c:pt idx="2">
                  <c:v>108.29</c:v>
                </c:pt>
                <c:pt idx="3">
                  <c:v>109.88</c:v>
                </c:pt>
                <c:pt idx="4">
                  <c:v>111.69</c:v>
                </c:pt>
              </c:numCache>
            </c:numRef>
          </c:val>
        </c:ser>
        <c:dLbls>
          <c:showLegendKey val="0"/>
          <c:showVal val="0"/>
          <c:showCatName val="0"/>
          <c:showSerName val="0"/>
          <c:showPercent val="0"/>
          <c:showBubbleSize val="0"/>
        </c:dLbls>
        <c:gapWidth val="150"/>
        <c:axId val="385655920"/>
        <c:axId val="39645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385655920"/>
        <c:axId val="396452824"/>
      </c:lineChart>
      <c:dateAx>
        <c:axId val="385655920"/>
        <c:scaling>
          <c:orientation val="minMax"/>
        </c:scaling>
        <c:delete val="1"/>
        <c:axPos val="b"/>
        <c:numFmt formatCode="ge" sourceLinked="1"/>
        <c:majorTickMark val="none"/>
        <c:minorTickMark val="none"/>
        <c:tickLblPos val="none"/>
        <c:crossAx val="396452824"/>
        <c:crosses val="autoZero"/>
        <c:auto val="1"/>
        <c:lblOffset val="100"/>
        <c:baseTimeUnit val="years"/>
      </c:dateAx>
      <c:valAx>
        <c:axId val="396452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565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31.82</c:v>
                </c:pt>
                <c:pt idx="1">
                  <c:v>33.57</c:v>
                </c:pt>
                <c:pt idx="2">
                  <c:v>35.520000000000003</c:v>
                </c:pt>
                <c:pt idx="3">
                  <c:v>37.21</c:v>
                </c:pt>
                <c:pt idx="4">
                  <c:v>39.97</c:v>
                </c:pt>
              </c:numCache>
            </c:numRef>
          </c:val>
        </c:ser>
        <c:dLbls>
          <c:showLegendKey val="0"/>
          <c:showVal val="0"/>
          <c:showCatName val="0"/>
          <c:showSerName val="0"/>
          <c:showPercent val="0"/>
          <c:showBubbleSize val="0"/>
        </c:dLbls>
        <c:gapWidth val="150"/>
        <c:axId val="396454000"/>
        <c:axId val="39645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396454000"/>
        <c:axId val="396454392"/>
      </c:lineChart>
      <c:dateAx>
        <c:axId val="396454000"/>
        <c:scaling>
          <c:orientation val="minMax"/>
        </c:scaling>
        <c:delete val="1"/>
        <c:axPos val="b"/>
        <c:numFmt formatCode="ge" sourceLinked="1"/>
        <c:majorTickMark val="none"/>
        <c:minorTickMark val="none"/>
        <c:tickLblPos val="none"/>
        <c:crossAx val="396454392"/>
        <c:crosses val="autoZero"/>
        <c:auto val="1"/>
        <c:lblOffset val="100"/>
        <c:baseTimeUnit val="years"/>
      </c:dateAx>
      <c:valAx>
        <c:axId val="39645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5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0.35</c:v>
                </c:pt>
                <c:pt idx="3" formatCode="#,##0.00;&quot;△&quot;#,##0.00;&quot;-&quot;">
                  <c:v>0.34</c:v>
                </c:pt>
                <c:pt idx="4" formatCode="#,##0.00;&quot;△&quot;#,##0.00;&quot;-&quot;">
                  <c:v>4.3</c:v>
                </c:pt>
              </c:numCache>
            </c:numRef>
          </c:val>
        </c:ser>
        <c:dLbls>
          <c:showLegendKey val="0"/>
          <c:showVal val="0"/>
          <c:showCatName val="0"/>
          <c:showSerName val="0"/>
          <c:showPercent val="0"/>
          <c:showBubbleSize val="0"/>
        </c:dLbls>
        <c:gapWidth val="150"/>
        <c:axId val="385647544"/>
        <c:axId val="39253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385647544"/>
        <c:axId val="392533848"/>
      </c:lineChart>
      <c:dateAx>
        <c:axId val="385647544"/>
        <c:scaling>
          <c:orientation val="minMax"/>
        </c:scaling>
        <c:delete val="1"/>
        <c:axPos val="b"/>
        <c:numFmt formatCode="ge" sourceLinked="1"/>
        <c:majorTickMark val="none"/>
        <c:minorTickMark val="none"/>
        <c:tickLblPos val="none"/>
        <c:crossAx val="392533848"/>
        <c:crosses val="autoZero"/>
        <c:auto val="1"/>
        <c:lblOffset val="100"/>
        <c:baseTimeUnit val="years"/>
      </c:dateAx>
      <c:valAx>
        <c:axId val="39253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64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2535024"/>
        <c:axId val="39253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392535024"/>
        <c:axId val="392535416"/>
      </c:lineChart>
      <c:dateAx>
        <c:axId val="392535024"/>
        <c:scaling>
          <c:orientation val="minMax"/>
        </c:scaling>
        <c:delete val="1"/>
        <c:axPos val="b"/>
        <c:numFmt formatCode="ge" sourceLinked="1"/>
        <c:majorTickMark val="none"/>
        <c:minorTickMark val="none"/>
        <c:tickLblPos val="none"/>
        <c:crossAx val="392535416"/>
        <c:crosses val="autoZero"/>
        <c:auto val="1"/>
        <c:lblOffset val="100"/>
        <c:baseTimeUnit val="years"/>
      </c:dateAx>
      <c:valAx>
        <c:axId val="392535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253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7076.15</c:v>
                </c:pt>
                <c:pt idx="1">
                  <c:v>3154.06</c:v>
                </c:pt>
                <c:pt idx="2">
                  <c:v>8225.32</c:v>
                </c:pt>
                <c:pt idx="3">
                  <c:v>7905.18</c:v>
                </c:pt>
                <c:pt idx="4">
                  <c:v>318.88</c:v>
                </c:pt>
              </c:numCache>
            </c:numRef>
          </c:val>
        </c:ser>
        <c:dLbls>
          <c:showLegendKey val="0"/>
          <c:showVal val="0"/>
          <c:showCatName val="0"/>
          <c:showSerName val="0"/>
          <c:showPercent val="0"/>
          <c:showBubbleSize val="0"/>
        </c:dLbls>
        <c:gapWidth val="150"/>
        <c:axId val="381985896"/>
        <c:axId val="38198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381985896"/>
        <c:axId val="381986288"/>
      </c:lineChart>
      <c:dateAx>
        <c:axId val="381985896"/>
        <c:scaling>
          <c:orientation val="minMax"/>
        </c:scaling>
        <c:delete val="1"/>
        <c:axPos val="b"/>
        <c:numFmt formatCode="ge" sourceLinked="1"/>
        <c:majorTickMark val="none"/>
        <c:minorTickMark val="none"/>
        <c:tickLblPos val="none"/>
        <c:crossAx val="381986288"/>
        <c:crosses val="autoZero"/>
        <c:auto val="1"/>
        <c:lblOffset val="100"/>
        <c:baseTimeUnit val="years"/>
      </c:dateAx>
      <c:valAx>
        <c:axId val="38198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198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715.74</c:v>
                </c:pt>
                <c:pt idx="1">
                  <c:v>709.87</c:v>
                </c:pt>
                <c:pt idx="2">
                  <c:v>707.91</c:v>
                </c:pt>
                <c:pt idx="3">
                  <c:v>713.57</c:v>
                </c:pt>
                <c:pt idx="4">
                  <c:v>724.48</c:v>
                </c:pt>
              </c:numCache>
            </c:numRef>
          </c:val>
        </c:ser>
        <c:dLbls>
          <c:showLegendKey val="0"/>
          <c:showVal val="0"/>
          <c:showCatName val="0"/>
          <c:showSerName val="0"/>
          <c:showPercent val="0"/>
          <c:showBubbleSize val="0"/>
        </c:dLbls>
        <c:gapWidth val="150"/>
        <c:axId val="396524592"/>
        <c:axId val="39652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396524592"/>
        <c:axId val="396524200"/>
      </c:lineChart>
      <c:dateAx>
        <c:axId val="396524592"/>
        <c:scaling>
          <c:orientation val="minMax"/>
        </c:scaling>
        <c:delete val="1"/>
        <c:axPos val="b"/>
        <c:numFmt formatCode="ge" sourceLinked="1"/>
        <c:majorTickMark val="none"/>
        <c:minorTickMark val="none"/>
        <c:tickLblPos val="none"/>
        <c:crossAx val="396524200"/>
        <c:crosses val="autoZero"/>
        <c:auto val="1"/>
        <c:lblOffset val="100"/>
        <c:baseTimeUnit val="years"/>
      </c:dateAx>
      <c:valAx>
        <c:axId val="396524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652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95.37</c:v>
                </c:pt>
                <c:pt idx="1">
                  <c:v>102.4</c:v>
                </c:pt>
                <c:pt idx="2">
                  <c:v>100.25</c:v>
                </c:pt>
                <c:pt idx="3">
                  <c:v>101.83</c:v>
                </c:pt>
                <c:pt idx="4">
                  <c:v>102.63</c:v>
                </c:pt>
              </c:numCache>
            </c:numRef>
          </c:val>
        </c:ser>
        <c:dLbls>
          <c:showLegendKey val="0"/>
          <c:showVal val="0"/>
          <c:showCatName val="0"/>
          <c:showSerName val="0"/>
          <c:showPercent val="0"/>
          <c:showBubbleSize val="0"/>
        </c:dLbls>
        <c:gapWidth val="150"/>
        <c:axId val="385387936"/>
        <c:axId val="38538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385387936"/>
        <c:axId val="385388328"/>
      </c:lineChart>
      <c:dateAx>
        <c:axId val="385387936"/>
        <c:scaling>
          <c:orientation val="minMax"/>
        </c:scaling>
        <c:delete val="1"/>
        <c:axPos val="b"/>
        <c:numFmt formatCode="ge" sourceLinked="1"/>
        <c:majorTickMark val="none"/>
        <c:minorTickMark val="none"/>
        <c:tickLblPos val="none"/>
        <c:crossAx val="385388328"/>
        <c:crosses val="autoZero"/>
        <c:auto val="1"/>
        <c:lblOffset val="100"/>
        <c:baseTimeUnit val="years"/>
      </c:dateAx>
      <c:valAx>
        <c:axId val="38538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3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227.13</c:v>
                </c:pt>
                <c:pt idx="1">
                  <c:v>212.49</c:v>
                </c:pt>
                <c:pt idx="2">
                  <c:v>216.95</c:v>
                </c:pt>
                <c:pt idx="3">
                  <c:v>214.01</c:v>
                </c:pt>
                <c:pt idx="4">
                  <c:v>213.15</c:v>
                </c:pt>
              </c:numCache>
            </c:numRef>
          </c:val>
        </c:ser>
        <c:dLbls>
          <c:showLegendKey val="0"/>
          <c:showVal val="0"/>
          <c:showCatName val="0"/>
          <c:showSerName val="0"/>
          <c:showPercent val="0"/>
          <c:showBubbleSize val="0"/>
        </c:dLbls>
        <c:gapWidth val="150"/>
        <c:axId val="385489048"/>
        <c:axId val="3854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385489048"/>
        <c:axId val="385489440"/>
      </c:lineChart>
      <c:dateAx>
        <c:axId val="385489048"/>
        <c:scaling>
          <c:orientation val="minMax"/>
        </c:scaling>
        <c:delete val="1"/>
        <c:axPos val="b"/>
        <c:numFmt formatCode="ge" sourceLinked="1"/>
        <c:majorTickMark val="none"/>
        <c:minorTickMark val="none"/>
        <c:tickLblPos val="none"/>
        <c:crossAx val="385489440"/>
        <c:crosses val="autoZero"/>
        <c:auto val="1"/>
        <c:lblOffset val="100"/>
        <c:baseTimeUnit val="years"/>
      </c:dateAx>
      <c:valAx>
        <c:axId val="3854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48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O1" zoomScaleNormal="100" workbookViewId="0">
      <selection activeCell="R34" sqref="R34:AE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十和田市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64041</v>
      </c>
      <c r="AJ8" s="75"/>
      <c r="AK8" s="75"/>
      <c r="AL8" s="75"/>
      <c r="AM8" s="75"/>
      <c r="AN8" s="75"/>
      <c r="AO8" s="75"/>
      <c r="AP8" s="76"/>
      <c r="AQ8" s="57">
        <f>データ!R6</f>
        <v>725.65</v>
      </c>
      <c r="AR8" s="57"/>
      <c r="AS8" s="57"/>
      <c r="AT8" s="57"/>
      <c r="AU8" s="57"/>
      <c r="AV8" s="57"/>
      <c r="AW8" s="57"/>
      <c r="AX8" s="57"/>
      <c r="AY8" s="57">
        <f>データ!S6</f>
        <v>88.25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48.07</v>
      </c>
      <c r="K10" s="57"/>
      <c r="L10" s="57"/>
      <c r="M10" s="57"/>
      <c r="N10" s="57"/>
      <c r="O10" s="57"/>
      <c r="P10" s="57"/>
      <c r="Q10" s="57"/>
      <c r="R10" s="57">
        <f>データ!O6</f>
        <v>98.26</v>
      </c>
      <c r="S10" s="57"/>
      <c r="T10" s="57"/>
      <c r="U10" s="57"/>
      <c r="V10" s="57"/>
      <c r="W10" s="57"/>
      <c r="X10" s="57"/>
      <c r="Y10" s="57"/>
      <c r="Z10" s="65">
        <f>データ!P6</f>
        <v>3962</v>
      </c>
      <c r="AA10" s="65"/>
      <c r="AB10" s="65"/>
      <c r="AC10" s="65"/>
      <c r="AD10" s="65"/>
      <c r="AE10" s="65"/>
      <c r="AF10" s="65"/>
      <c r="AG10" s="65"/>
      <c r="AH10" s="2"/>
      <c r="AI10" s="65">
        <f>データ!T6</f>
        <v>62473</v>
      </c>
      <c r="AJ10" s="65"/>
      <c r="AK10" s="65"/>
      <c r="AL10" s="65"/>
      <c r="AM10" s="65"/>
      <c r="AN10" s="65"/>
      <c r="AO10" s="65"/>
      <c r="AP10" s="65"/>
      <c r="AQ10" s="57">
        <f>データ!U6</f>
        <v>141.83000000000001</v>
      </c>
      <c r="AR10" s="57"/>
      <c r="AS10" s="57"/>
      <c r="AT10" s="57"/>
      <c r="AU10" s="57"/>
      <c r="AV10" s="57"/>
      <c r="AW10" s="57"/>
      <c r="AX10" s="57"/>
      <c r="AY10" s="57">
        <f>データ!V6</f>
        <v>440.48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22063</v>
      </c>
      <c r="D6" s="31">
        <f t="shared" si="3"/>
        <v>46</v>
      </c>
      <c r="E6" s="31">
        <f t="shared" si="3"/>
        <v>1</v>
      </c>
      <c r="F6" s="31">
        <f t="shared" si="3"/>
        <v>0</v>
      </c>
      <c r="G6" s="31">
        <f t="shared" si="3"/>
        <v>1</v>
      </c>
      <c r="H6" s="31" t="str">
        <f t="shared" si="3"/>
        <v>青森県　十和田市</v>
      </c>
      <c r="I6" s="31" t="str">
        <f t="shared" si="3"/>
        <v>法適用</v>
      </c>
      <c r="J6" s="31" t="str">
        <f t="shared" si="3"/>
        <v>水道事業</v>
      </c>
      <c r="K6" s="31" t="str">
        <f t="shared" si="3"/>
        <v>末端給水事業</v>
      </c>
      <c r="L6" s="31" t="str">
        <f t="shared" si="3"/>
        <v>A4</v>
      </c>
      <c r="M6" s="32" t="str">
        <f t="shared" si="3"/>
        <v>-</v>
      </c>
      <c r="N6" s="32">
        <f t="shared" si="3"/>
        <v>48.07</v>
      </c>
      <c r="O6" s="32">
        <f t="shared" si="3"/>
        <v>98.26</v>
      </c>
      <c r="P6" s="32">
        <f t="shared" si="3"/>
        <v>3962</v>
      </c>
      <c r="Q6" s="32">
        <f t="shared" si="3"/>
        <v>64041</v>
      </c>
      <c r="R6" s="32">
        <f t="shared" si="3"/>
        <v>725.65</v>
      </c>
      <c r="S6" s="32">
        <f t="shared" si="3"/>
        <v>88.25</v>
      </c>
      <c r="T6" s="32">
        <f t="shared" si="3"/>
        <v>62473</v>
      </c>
      <c r="U6" s="32">
        <f t="shared" si="3"/>
        <v>141.83000000000001</v>
      </c>
      <c r="V6" s="32">
        <f t="shared" si="3"/>
        <v>440.48</v>
      </c>
      <c r="W6" s="33">
        <f>IF(W7="",NA(),W7)</f>
        <v>102.61</v>
      </c>
      <c r="X6" s="33">
        <f t="shared" ref="X6:AF6" si="4">IF(X7="",NA(),X7)</f>
        <v>110.22</v>
      </c>
      <c r="Y6" s="33">
        <f t="shared" si="4"/>
        <v>108.29</v>
      </c>
      <c r="Z6" s="33">
        <f t="shared" si="4"/>
        <v>109.88</v>
      </c>
      <c r="AA6" s="33">
        <f t="shared" si="4"/>
        <v>111.69</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7076.15</v>
      </c>
      <c r="AT6" s="33">
        <f t="shared" ref="AT6:BB6" si="6">IF(AT7="",NA(),AT7)</f>
        <v>3154.06</v>
      </c>
      <c r="AU6" s="33">
        <f t="shared" si="6"/>
        <v>8225.32</v>
      </c>
      <c r="AV6" s="33">
        <f t="shared" si="6"/>
        <v>7905.18</v>
      </c>
      <c r="AW6" s="33">
        <f t="shared" si="6"/>
        <v>318.88</v>
      </c>
      <c r="AX6" s="33">
        <f t="shared" si="6"/>
        <v>699.11</v>
      </c>
      <c r="AY6" s="33">
        <f t="shared" si="6"/>
        <v>695.41</v>
      </c>
      <c r="AZ6" s="33">
        <f t="shared" si="6"/>
        <v>701</v>
      </c>
      <c r="BA6" s="33">
        <f t="shared" si="6"/>
        <v>739.59</v>
      </c>
      <c r="BB6" s="33">
        <f t="shared" si="6"/>
        <v>335.95</v>
      </c>
      <c r="BC6" s="32" t="str">
        <f>IF(BC7="","",IF(BC7="-","【-】","【"&amp;SUBSTITUTE(TEXT(BC7,"#,##0.00"),"-","△")&amp;"】"))</f>
        <v>【264.16】</v>
      </c>
      <c r="BD6" s="33">
        <f>IF(BD7="",NA(),BD7)</f>
        <v>715.74</v>
      </c>
      <c r="BE6" s="33">
        <f t="shared" ref="BE6:BM6" si="7">IF(BE7="",NA(),BE7)</f>
        <v>709.87</v>
      </c>
      <c r="BF6" s="33">
        <f t="shared" si="7"/>
        <v>707.91</v>
      </c>
      <c r="BG6" s="33">
        <f t="shared" si="7"/>
        <v>713.57</v>
      </c>
      <c r="BH6" s="33">
        <f t="shared" si="7"/>
        <v>724.48</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95.37</v>
      </c>
      <c r="BP6" s="33">
        <f t="shared" ref="BP6:BX6" si="8">IF(BP7="",NA(),BP7)</f>
        <v>102.4</v>
      </c>
      <c r="BQ6" s="33">
        <f t="shared" si="8"/>
        <v>100.25</v>
      </c>
      <c r="BR6" s="33">
        <f t="shared" si="8"/>
        <v>101.83</v>
      </c>
      <c r="BS6" s="33">
        <f t="shared" si="8"/>
        <v>102.63</v>
      </c>
      <c r="BT6" s="33">
        <f t="shared" si="8"/>
        <v>101.27</v>
      </c>
      <c r="BU6" s="33">
        <f t="shared" si="8"/>
        <v>99.61</v>
      </c>
      <c r="BV6" s="33">
        <f t="shared" si="8"/>
        <v>100.27</v>
      </c>
      <c r="BW6" s="33">
        <f t="shared" si="8"/>
        <v>99.46</v>
      </c>
      <c r="BX6" s="33">
        <f t="shared" si="8"/>
        <v>105.21</v>
      </c>
      <c r="BY6" s="32" t="str">
        <f>IF(BY7="","",IF(BY7="-","【-】","【"&amp;SUBSTITUTE(TEXT(BY7,"#,##0.00"),"-","△")&amp;"】"))</f>
        <v>【104.60】</v>
      </c>
      <c r="BZ6" s="33">
        <f>IF(BZ7="",NA(),BZ7)</f>
        <v>227.13</v>
      </c>
      <c r="CA6" s="33">
        <f t="shared" ref="CA6:CI6" si="9">IF(CA7="",NA(),CA7)</f>
        <v>212.49</v>
      </c>
      <c r="CB6" s="33">
        <f t="shared" si="9"/>
        <v>216.95</v>
      </c>
      <c r="CC6" s="33">
        <f t="shared" si="9"/>
        <v>214.01</v>
      </c>
      <c r="CD6" s="33">
        <f t="shared" si="9"/>
        <v>213.15</v>
      </c>
      <c r="CE6" s="33">
        <f t="shared" si="9"/>
        <v>167.74</v>
      </c>
      <c r="CF6" s="33">
        <f t="shared" si="9"/>
        <v>169.59</v>
      </c>
      <c r="CG6" s="33">
        <f t="shared" si="9"/>
        <v>169.62</v>
      </c>
      <c r="CH6" s="33">
        <f t="shared" si="9"/>
        <v>171.78</v>
      </c>
      <c r="CI6" s="33">
        <f t="shared" si="9"/>
        <v>162.59</v>
      </c>
      <c r="CJ6" s="32" t="str">
        <f>IF(CJ7="","",IF(CJ7="-","【-】","【"&amp;SUBSTITUTE(TEXT(CJ7,"#,##0.00"),"-","△")&amp;"】"))</f>
        <v>【164.21】</v>
      </c>
      <c r="CK6" s="33">
        <f>IF(CK7="",NA(),CK7)</f>
        <v>53.28</v>
      </c>
      <c r="CL6" s="33">
        <f t="shared" ref="CL6:CT6" si="10">IF(CL7="",NA(),CL7)</f>
        <v>69.41</v>
      </c>
      <c r="CM6" s="33">
        <f t="shared" si="10"/>
        <v>70.17</v>
      </c>
      <c r="CN6" s="33">
        <f t="shared" si="10"/>
        <v>70.86</v>
      </c>
      <c r="CO6" s="33">
        <f t="shared" si="10"/>
        <v>69.709999999999994</v>
      </c>
      <c r="CP6" s="33">
        <f t="shared" si="10"/>
        <v>60.83</v>
      </c>
      <c r="CQ6" s="33">
        <f t="shared" si="10"/>
        <v>60.04</v>
      </c>
      <c r="CR6" s="33">
        <f t="shared" si="10"/>
        <v>59.88</v>
      </c>
      <c r="CS6" s="33">
        <f t="shared" si="10"/>
        <v>59.68</v>
      </c>
      <c r="CT6" s="33">
        <f t="shared" si="10"/>
        <v>59.17</v>
      </c>
      <c r="CU6" s="32" t="str">
        <f>IF(CU7="","",IF(CU7="-","【-】","【"&amp;SUBSTITUTE(TEXT(CU7,"#,##0.00"),"-","△")&amp;"】"))</f>
        <v>【59.80】</v>
      </c>
      <c r="CV6" s="33">
        <f>IF(CV7="",NA(),CV7)</f>
        <v>89.92</v>
      </c>
      <c r="CW6" s="33">
        <f t="shared" ref="CW6:DE6" si="11">IF(CW7="",NA(),CW7)</f>
        <v>87.4</v>
      </c>
      <c r="CX6" s="33">
        <f t="shared" si="11"/>
        <v>86.58</v>
      </c>
      <c r="CY6" s="33">
        <f t="shared" si="11"/>
        <v>84.71</v>
      </c>
      <c r="CZ6" s="33">
        <f t="shared" si="11"/>
        <v>84.84</v>
      </c>
      <c r="DA6" s="33">
        <f t="shared" si="11"/>
        <v>87.92</v>
      </c>
      <c r="DB6" s="33">
        <f t="shared" si="11"/>
        <v>87.33</v>
      </c>
      <c r="DC6" s="33">
        <f t="shared" si="11"/>
        <v>87.65</v>
      </c>
      <c r="DD6" s="33">
        <f t="shared" si="11"/>
        <v>87.63</v>
      </c>
      <c r="DE6" s="33">
        <f t="shared" si="11"/>
        <v>87.6</v>
      </c>
      <c r="DF6" s="32" t="str">
        <f>IF(DF7="","",IF(DF7="-","【-】","【"&amp;SUBSTITUTE(TEXT(DF7,"#,##0.00"),"-","△")&amp;"】"))</f>
        <v>【89.78】</v>
      </c>
      <c r="DG6" s="33">
        <f>IF(DG7="",NA(),DG7)</f>
        <v>31.82</v>
      </c>
      <c r="DH6" s="33">
        <f t="shared" ref="DH6:DP6" si="12">IF(DH7="",NA(),DH7)</f>
        <v>33.57</v>
      </c>
      <c r="DI6" s="33">
        <f t="shared" si="12"/>
        <v>35.520000000000003</v>
      </c>
      <c r="DJ6" s="33">
        <f t="shared" si="12"/>
        <v>37.21</v>
      </c>
      <c r="DK6" s="33">
        <f t="shared" si="12"/>
        <v>39.97</v>
      </c>
      <c r="DL6" s="33">
        <f t="shared" si="12"/>
        <v>36.700000000000003</v>
      </c>
      <c r="DM6" s="33">
        <f t="shared" si="12"/>
        <v>37.71</v>
      </c>
      <c r="DN6" s="33">
        <f t="shared" si="12"/>
        <v>38.69</v>
      </c>
      <c r="DO6" s="33">
        <f t="shared" si="12"/>
        <v>39.65</v>
      </c>
      <c r="DP6" s="33">
        <f t="shared" si="12"/>
        <v>45.25</v>
      </c>
      <c r="DQ6" s="32" t="str">
        <f>IF(DQ7="","",IF(DQ7="-","【-】","【"&amp;SUBSTITUTE(TEXT(DQ7,"#,##0.00"),"-","△")&amp;"】"))</f>
        <v>【46.31】</v>
      </c>
      <c r="DR6" s="32">
        <f>IF(DR7="",NA(),DR7)</f>
        <v>0</v>
      </c>
      <c r="DS6" s="32">
        <f t="shared" ref="DS6:EA6" si="13">IF(DS7="",NA(),DS7)</f>
        <v>0</v>
      </c>
      <c r="DT6" s="33">
        <f t="shared" si="13"/>
        <v>0.35</v>
      </c>
      <c r="DU6" s="33">
        <f t="shared" si="13"/>
        <v>0.34</v>
      </c>
      <c r="DV6" s="33">
        <f t="shared" si="13"/>
        <v>4.3</v>
      </c>
      <c r="DW6" s="33">
        <f t="shared" si="13"/>
        <v>6.92</v>
      </c>
      <c r="DX6" s="33">
        <f t="shared" si="13"/>
        <v>7.67</v>
      </c>
      <c r="DY6" s="33">
        <f t="shared" si="13"/>
        <v>8.4</v>
      </c>
      <c r="DZ6" s="33">
        <f t="shared" si="13"/>
        <v>9.7100000000000009</v>
      </c>
      <c r="EA6" s="33">
        <f t="shared" si="13"/>
        <v>10.71</v>
      </c>
      <c r="EB6" s="32" t="str">
        <f>IF(EB7="","",IF(EB7="-","【-】","【"&amp;SUBSTITUTE(TEXT(EB7,"#,##0.00"),"-","△")&amp;"】"))</f>
        <v>【12.42】</v>
      </c>
      <c r="EC6" s="33">
        <f>IF(EC7="",NA(),EC7)</f>
        <v>1.52</v>
      </c>
      <c r="ED6" s="33">
        <f t="shared" ref="ED6:EL6" si="14">IF(ED7="",NA(),ED7)</f>
        <v>1.79</v>
      </c>
      <c r="EE6" s="33">
        <f t="shared" si="14"/>
        <v>0.45</v>
      </c>
      <c r="EF6" s="33">
        <f t="shared" si="14"/>
        <v>2.08</v>
      </c>
      <c r="EG6" s="33">
        <f t="shared" si="14"/>
        <v>0.92</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22063</v>
      </c>
      <c r="D7" s="35">
        <v>46</v>
      </c>
      <c r="E7" s="35">
        <v>1</v>
      </c>
      <c r="F7" s="35">
        <v>0</v>
      </c>
      <c r="G7" s="35">
        <v>1</v>
      </c>
      <c r="H7" s="35" t="s">
        <v>93</v>
      </c>
      <c r="I7" s="35" t="s">
        <v>94</v>
      </c>
      <c r="J7" s="35" t="s">
        <v>95</v>
      </c>
      <c r="K7" s="35" t="s">
        <v>96</v>
      </c>
      <c r="L7" s="35" t="s">
        <v>97</v>
      </c>
      <c r="M7" s="36" t="s">
        <v>98</v>
      </c>
      <c r="N7" s="36">
        <v>48.07</v>
      </c>
      <c r="O7" s="36">
        <v>98.26</v>
      </c>
      <c r="P7" s="36">
        <v>3962</v>
      </c>
      <c r="Q7" s="36">
        <v>64041</v>
      </c>
      <c r="R7" s="36">
        <v>725.65</v>
      </c>
      <c r="S7" s="36">
        <v>88.25</v>
      </c>
      <c r="T7" s="36">
        <v>62473</v>
      </c>
      <c r="U7" s="36">
        <v>141.83000000000001</v>
      </c>
      <c r="V7" s="36">
        <v>440.48</v>
      </c>
      <c r="W7" s="36">
        <v>102.61</v>
      </c>
      <c r="X7" s="36">
        <v>110.22</v>
      </c>
      <c r="Y7" s="36">
        <v>108.29</v>
      </c>
      <c r="Z7" s="36">
        <v>109.88</v>
      </c>
      <c r="AA7" s="36">
        <v>111.69</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7076.15</v>
      </c>
      <c r="AT7" s="36">
        <v>3154.06</v>
      </c>
      <c r="AU7" s="36">
        <v>8225.32</v>
      </c>
      <c r="AV7" s="36">
        <v>7905.18</v>
      </c>
      <c r="AW7" s="36">
        <v>318.88</v>
      </c>
      <c r="AX7" s="36">
        <v>699.11</v>
      </c>
      <c r="AY7" s="36">
        <v>695.41</v>
      </c>
      <c r="AZ7" s="36">
        <v>701</v>
      </c>
      <c r="BA7" s="36">
        <v>739.59</v>
      </c>
      <c r="BB7" s="36">
        <v>335.95</v>
      </c>
      <c r="BC7" s="36">
        <v>264.16000000000003</v>
      </c>
      <c r="BD7" s="36">
        <v>715.74</v>
      </c>
      <c r="BE7" s="36">
        <v>709.87</v>
      </c>
      <c r="BF7" s="36">
        <v>707.91</v>
      </c>
      <c r="BG7" s="36">
        <v>713.57</v>
      </c>
      <c r="BH7" s="36">
        <v>724.48</v>
      </c>
      <c r="BI7" s="36">
        <v>339.69</v>
      </c>
      <c r="BJ7" s="36">
        <v>343.45</v>
      </c>
      <c r="BK7" s="36">
        <v>330.99</v>
      </c>
      <c r="BL7" s="36">
        <v>324.08999999999997</v>
      </c>
      <c r="BM7" s="36">
        <v>319.82</v>
      </c>
      <c r="BN7" s="36">
        <v>283.72000000000003</v>
      </c>
      <c r="BO7" s="36">
        <v>95.37</v>
      </c>
      <c r="BP7" s="36">
        <v>102.4</v>
      </c>
      <c r="BQ7" s="36">
        <v>100.25</v>
      </c>
      <c r="BR7" s="36">
        <v>101.83</v>
      </c>
      <c r="BS7" s="36">
        <v>102.63</v>
      </c>
      <c r="BT7" s="36">
        <v>101.27</v>
      </c>
      <c r="BU7" s="36">
        <v>99.61</v>
      </c>
      <c r="BV7" s="36">
        <v>100.27</v>
      </c>
      <c r="BW7" s="36">
        <v>99.46</v>
      </c>
      <c r="BX7" s="36">
        <v>105.21</v>
      </c>
      <c r="BY7" s="36">
        <v>104.6</v>
      </c>
      <c r="BZ7" s="36">
        <v>227.13</v>
      </c>
      <c r="CA7" s="36">
        <v>212.49</v>
      </c>
      <c r="CB7" s="36">
        <v>216.95</v>
      </c>
      <c r="CC7" s="36">
        <v>214.01</v>
      </c>
      <c r="CD7" s="36">
        <v>213.15</v>
      </c>
      <c r="CE7" s="36">
        <v>167.74</v>
      </c>
      <c r="CF7" s="36">
        <v>169.59</v>
      </c>
      <c r="CG7" s="36">
        <v>169.62</v>
      </c>
      <c r="CH7" s="36">
        <v>171.78</v>
      </c>
      <c r="CI7" s="36">
        <v>162.59</v>
      </c>
      <c r="CJ7" s="36">
        <v>164.21</v>
      </c>
      <c r="CK7" s="36">
        <v>53.28</v>
      </c>
      <c r="CL7" s="36">
        <v>69.41</v>
      </c>
      <c r="CM7" s="36">
        <v>70.17</v>
      </c>
      <c r="CN7" s="36">
        <v>70.86</v>
      </c>
      <c r="CO7" s="36">
        <v>69.709999999999994</v>
      </c>
      <c r="CP7" s="36">
        <v>60.83</v>
      </c>
      <c r="CQ7" s="36">
        <v>60.04</v>
      </c>
      <c r="CR7" s="36">
        <v>59.88</v>
      </c>
      <c r="CS7" s="36">
        <v>59.68</v>
      </c>
      <c r="CT7" s="36">
        <v>59.17</v>
      </c>
      <c r="CU7" s="36">
        <v>59.8</v>
      </c>
      <c r="CV7" s="36">
        <v>89.92</v>
      </c>
      <c r="CW7" s="36">
        <v>87.4</v>
      </c>
      <c r="CX7" s="36">
        <v>86.58</v>
      </c>
      <c r="CY7" s="36">
        <v>84.71</v>
      </c>
      <c r="CZ7" s="36">
        <v>84.84</v>
      </c>
      <c r="DA7" s="36">
        <v>87.92</v>
      </c>
      <c r="DB7" s="36">
        <v>87.33</v>
      </c>
      <c r="DC7" s="36">
        <v>87.65</v>
      </c>
      <c r="DD7" s="36">
        <v>87.63</v>
      </c>
      <c r="DE7" s="36">
        <v>87.6</v>
      </c>
      <c r="DF7" s="36">
        <v>89.78</v>
      </c>
      <c r="DG7" s="36">
        <v>31.82</v>
      </c>
      <c r="DH7" s="36">
        <v>33.57</v>
      </c>
      <c r="DI7" s="36">
        <v>35.520000000000003</v>
      </c>
      <c r="DJ7" s="36">
        <v>37.21</v>
      </c>
      <c r="DK7" s="36">
        <v>39.97</v>
      </c>
      <c r="DL7" s="36">
        <v>36.700000000000003</v>
      </c>
      <c r="DM7" s="36">
        <v>37.71</v>
      </c>
      <c r="DN7" s="36">
        <v>38.69</v>
      </c>
      <c r="DO7" s="36">
        <v>39.65</v>
      </c>
      <c r="DP7" s="36">
        <v>45.25</v>
      </c>
      <c r="DQ7" s="36">
        <v>46.31</v>
      </c>
      <c r="DR7" s="36">
        <v>0</v>
      </c>
      <c r="DS7" s="36">
        <v>0</v>
      </c>
      <c r="DT7" s="36">
        <v>0.35</v>
      </c>
      <c r="DU7" s="36">
        <v>0.34</v>
      </c>
      <c r="DV7" s="36">
        <v>4.3</v>
      </c>
      <c r="DW7" s="36">
        <v>6.92</v>
      </c>
      <c r="DX7" s="36">
        <v>7.67</v>
      </c>
      <c r="DY7" s="36">
        <v>8.4</v>
      </c>
      <c r="DZ7" s="36">
        <v>9.7100000000000009</v>
      </c>
      <c r="EA7" s="36">
        <v>10.71</v>
      </c>
      <c r="EB7" s="36">
        <v>12.42</v>
      </c>
      <c r="EC7" s="36">
        <v>1.52</v>
      </c>
      <c r="ED7" s="36">
        <v>1.79</v>
      </c>
      <c r="EE7" s="36">
        <v>0.45</v>
      </c>
      <c r="EF7" s="36">
        <v>2.08</v>
      </c>
      <c r="EG7" s="36">
        <v>0.92</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suido-cl26</cp:lastModifiedBy>
  <cp:lastPrinted>2016-02-12T01:03:26Z</cp:lastPrinted>
  <dcterms:created xsi:type="dcterms:W3CDTF">2016-02-03T07:12:53Z</dcterms:created>
  <dcterms:modified xsi:type="dcterms:W3CDTF">2016-02-18T01:15:32Z</dcterms:modified>
  <cp:category/>
</cp:coreProperties>
</file>