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op\Desktop\"/>
    </mc:Choice>
  </mc:AlternateContent>
  <workbookProtection workbookPassword="B501" lockStructure="1"/>
  <bookViews>
    <workbookView xWindow="0" yWindow="0" windowWidth="20490" windowHeight="835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<sst xmlns="http://schemas.openxmlformats.org/spreadsheetml/2006/main" count="220" uniqueCount="110">
  <si>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</si>
  <si>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</si>
  <si>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</si>
  <si>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</si>
  <si>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</si>
  <si>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</si>
  <si>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</si>
  <si>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</si>
  <si>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</si>
  <si>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</si>
  <si>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</si>
  <si>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</si>
  <si>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</si>
  <si>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</si>
  <si>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</si>
  <si>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</si>
  <si>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</si>
  <si>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</si>
  <si>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</si>
  <si>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</si>
  <si>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</si>
  <si>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</si>
  <si>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</si>
  <si>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</si>
  <si>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</si>
  <si>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</si>
  <si>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</si>
  <si>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</si>
  <si>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</si>
  <si>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</si>
  <si>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</si>
  <si>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</si>
  <si>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</si>
  <si>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</si>
  <si>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</si>
  <si>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</si>
  <si>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</si>
  <si>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</si>
  <si>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</si>
  <si>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</si>
  <si>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</si>
  <si>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</si>
  <si>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</si>
  <si>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</si>
  <si>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</si>
  <si>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</si>
  <si>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</si>
  <si>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</si>
  <si>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</si>
  <si>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</si>
  <si>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</si>
  <si>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</si>
  <si>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</si>
  <si>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</si>
  <si>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</si>
  <si>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</si>
  <si>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</si>
  <si>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</si>
  <si>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</si>
  <si>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</si>
  <si>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</si>
  <si>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</si>
  <si>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</si>
  <si>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</si>
  <si>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</si>
  <si>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</si>
  <si>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</si>
  <si>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</si>
  <si>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</si>
  <si>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</si>
  <si>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</si>
  <si>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</si>
  <si>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</si>
  <si>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</si>
  <si>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</si>
  <si>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</si>
  <si>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</si>
  <si>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</si>
  <si>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</si>
  <si>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</si>
  <si>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</si>
  <si>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</si>
  <si>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</si>
  <si>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</si>
  <si>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</si>
  <si>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</si>
  <si>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</si>
  <si>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</si>
  <si>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</si>
  <si>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</si>
  <si>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</si>
  <si>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</si>
  <si>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</si>
  <si>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</si>
  <si>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</si>
  <si>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</si>
  <si>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十和田市</t>
  </si>
  <si>
    <t>法適用</t>
  </si>
  <si>
    <t>下水道事業</t>
  </si>
  <si>
    <t>小規模集合排水処理</t>
  </si>
  <si>
    <t>I3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</si>
  <si>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</si>
  <si>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</si>
  <si>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</si>
  <si>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</si>
  <si>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</si>
  <si>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</si>
  <si>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①平成25年度に高くなったが類似団体より低い。使用料の増加は見込めないため、費用削減が必要である。
②近年ほぼ横ばいで、類似団体より高い。費用削減により、欠損金を減らす努力が必要である。
③類似団体よりやや低く、堅実な経営による現金の確保が必要である。
④類似団体よりやや高い。建設改良の予定はないため、使用料の確保により企業債残高を着実に減らすことが必要である。
⑤汚水処理費の増により平成26年度に大きく下がったが類似団体より高い。効率的な維持管理による費用削減が必要である。
⑥汚水処理費の増により平成26年度に大きく上がったが類似団体より低い。小規模な処理施設の効率的な管理方法について検討し、原価をさらに下げることが必要である。
⑦近年ほぼ横ばいで類似団体よりやや高い。処理施設の効率的な管理方法の検討が必要である。
⑧類似団体より高く。ほぼ100％で推移している。
　以上より、費用削減努力と小規模な処理施設の効率的な維持管理についての検討が必要である。</t>
    <rPh sb="1" eb="3">
      <t>ヘイセイ</t>
    </rPh>
    <rPh sb="5" eb="6">
      <t>ネン</t>
    </rPh>
    <rPh sb="6" eb="7">
      <t>ド</t>
    </rPh>
    <rPh sb="8" eb="9">
      <t>タカ</t>
    </rPh>
    <rPh sb="14" eb="16">
      <t>ルイジ</t>
    </rPh>
    <rPh sb="16" eb="18">
      <t>ダンタイ</t>
    </rPh>
    <rPh sb="20" eb="21">
      <t>ヒク</t>
    </rPh>
    <rPh sb="23" eb="26">
      <t>シヨウリョウ</t>
    </rPh>
    <rPh sb="27" eb="29">
      <t>ゾウカ</t>
    </rPh>
    <rPh sb="30" eb="32">
      <t>ミコ</t>
    </rPh>
    <rPh sb="38" eb="40">
      <t>ヒヨウ</t>
    </rPh>
    <rPh sb="40" eb="42">
      <t>サクゲン</t>
    </rPh>
    <rPh sb="43" eb="45">
      <t>ヒツヨウ</t>
    </rPh>
    <rPh sb="51" eb="53">
      <t>キンネン</t>
    </rPh>
    <rPh sb="55" eb="56">
      <t>ヨコ</t>
    </rPh>
    <rPh sb="60" eb="62">
      <t>ルイジ</t>
    </rPh>
    <rPh sb="62" eb="64">
      <t>ダンタイ</t>
    </rPh>
    <rPh sb="66" eb="67">
      <t>タカ</t>
    </rPh>
    <rPh sb="69" eb="71">
      <t>ヒヨウ</t>
    </rPh>
    <rPh sb="71" eb="73">
      <t>サクゲン</t>
    </rPh>
    <rPh sb="77" eb="80">
      <t>ケッソンキン</t>
    </rPh>
    <rPh sb="81" eb="82">
      <t>ヘ</t>
    </rPh>
    <rPh sb="84" eb="86">
      <t>ドリョク</t>
    </rPh>
    <rPh sb="87" eb="89">
      <t>ヒツヨウ</t>
    </rPh>
    <rPh sb="95" eb="97">
      <t>ルイジ</t>
    </rPh>
    <rPh sb="97" eb="99">
      <t>ダンタイ</t>
    </rPh>
    <rPh sb="103" eb="104">
      <t>ヒク</t>
    </rPh>
    <rPh sb="106" eb="108">
      <t>ケンジツ</t>
    </rPh>
    <rPh sb="109" eb="111">
      <t>ケイエイ</t>
    </rPh>
    <rPh sb="114" eb="116">
      <t>ゲンキン</t>
    </rPh>
    <rPh sb="117" eb="119">
      <t>カクホ</t>
    </rPh>
    <rPh sb="120" eb="122">
      <t>ヒツヨウ</t>
    </rPh>
    <rPh sb="128" eb="130">
      <t>ルイジ</t>
    </rPh>
    <rPh sb="130" eb="132">
      <t>ダンタイ</t>
    </rPh>
    <rPh sb="136" eb="137">
      <t>タカ</t>
    </rPh>
    <rPh sb="139" eb="141">
      <t>ケンセツ</t>
    </rPh>
    <rPh sb="141" eb="143">
      <t>カイリョウ</t>
    </rPh>
    <rPh sb="144" eb="146">
      <t>ヨテイ</t>
    </rPh>
    <rPh sb="156" eb="158">
      <t>カクホ</t>
    </rPh>
    <rPh sb="161" eb="163">
      <t>キギョウ</t>
    </rPh>
    <rPh sb="163" eb="164">
      <t>サイ</t>
    </rPh>
    <rPh sb="164" eb="166">
      <t>ザンダカ</t>
    </rPh>
    <rPh sb="167" eb="169">
      <t>チャクジツ</t>
    </rPh>
    <rPh sb="170" eb="171">
      <t>ヘ</t>
    </rPh>
    <rPh sb="176" eb="178">
      <t>ヒツヨウ</t>
    </rPh>
    <rPh sb="184" eb="186">
      <t>オスイ</t>
    </rPh>
    <rPh sb="186" eb="188">
      <t>ショリ</t>
    </rPh>
    <rPh sb="188" eb="189">
      <t>ヒ</t>
    </rPh>
    <rPh sb="190" eb="191">
      <t>ゾウ</t>
    </rPh>
    <rPh sb="194" eb="196">
      <t>ヘイセイ</t>
    </rPh>
    <rPh sb="198" eb="199">
      <t>ネン</t>
    </rPh>
    <rPh sb="199" eb="200">
      <t>ド</t>
    </rPh>
    <rPh sb="201" eb="202">
      <t>オオ</t>
    </rPh>
    <rPh sb="204" eb="205">
      <t>サ</t>
    </rPh>
    <rPh sb="209" eb="211">
      <t>ルイジ</t>
    </rPh>
    <rPh sb="215" eb="216">
      <t>タカ</t>
    </rPh>
    <rPh sb="218" eb="221">
      <t>コウリツテキ</t>
    </rPh>
    <rPh sb="222" eb="224">
      <t>イジ</t>
    </rPh>
    <rPh sb="224" eb="226">
      <t>カンリ</t>
    </rPh>
    <rPh sb="229" eb="231">
      <t>ヒヨウ</t>
    </rPh>
    <rPh sb="231" eb="233">
      <t>サクゲン</t>
    </rPh>
    <rPh sb="234" eb="236">
      <t>ヒツヨウ</t>
    </rPh>
    <rPh sb="267" eb="269">
      <t>ルイジ</t>
    </rPh>
    <rPh sb="269" eb="271">
      <t>ダンタイ</t>
    </rPh>
    <rPh sb="273" eb="274">
      <t>ヒク</t>
    </rPh>
    <rPh sb="276" eb="279">
      <t>ショウキボ</t>
    </rPh>
    <rPh sb="280" eb="282">
      <t>ショリ</t>
    </rPh>
    <rPh sb="282" eb="284">
      <t>シセツ</t>
    </rPh>
    <rPh sb="285" eb="288">
      <t>コウリツテキ</t>
    </rPh>
    <rPh sb="289" eb="291">
      <t>カンリ</t>
    </rPh>
    <rPh sb="291" eb="293">
      <t>ホウホウ</t>
    </rPh>
    <rPh sb="297" eb="299">
      <t>ケントウ</t>
    </rPh>
    <rPh sb="301" eb="303">
      <t>ゲンカ</t>
    </rPh>
    <rPh sb="307" eb="308">
      <t>サ</t>
    </rPh>
    <rPh sb="313" eb="315">
      <t>ヒツヨウ</t>
    </rPh>
    <rPh sb="321" eb="323">
      <t>キンネン</t>
    </rPh>
    <rPh sb="325" eb="326">
      <t>ヨコ</t>
    </rPh>
    <rPh sb="329" eb="331">
      <t>ルイジ</t>
    </rPh>
    <rPh sb="331" eb="333">
      <t>ダンタイ</t>
    </rPh>
    <rPh sb="337" eb="338">
      <t>タカ</t>
    </rPh>
    <rPh sb="340" eb="342">
      <t>ショリ</t>
    </rPh>
    <rPh sb="342" eb="344">
      <t>シセツ</t>
    </rPh>
    <rPh sb="345" eb="348">
      <t>コウリツテキ</t>
    </rPh>
    <rPh sb="349" eb="351">
      <t>カンリ</t>
    </rPh>
    <rPh sb="351" eb="353">
      <t>ホウホウ</t>
    </rPh>
    <rPh sb="354" eb="356">
      <t>ケントウ</t>
    </rPh>
    <rPh sb="357" eb="359">
      <t>ヒツヨウ</t>
    </rPh>
    <rPh sb="365" eb="367">
      <t>ルイジ</t>
    </rPh>
    <rPh sb="367" eb="369">
      <t>ダンタイ</t>
    </rPh>
    <rPh sb="371" eb="372">
      <t>タカ</t>
    </rPh>
    <rPh sb="381" eb="383">
      <t>スイイ</t>
    </rPh>
    <rPh sb="391" eb="393">
      <t>イジョウ</t>
    </rPh>
    <rPh sb="396" eb="398">
      <t>ヒヨウ</t>
    </rPh>
    <rPh sb="398" eb="400">
      <t>サクゲン</t>
    </rPh>
    <rPh sb="400" eb="402">
      <t>ドリョク</t>
    </rPh>
    <rPh sb="403" eb="406">
      <t>ショウキボ</t>
    </rPh>
    <rPh sb="407" eb="409">
      <t>ショリ</t>
    </rPh>
    <rPh sb="409" eb="411">
      <t>シセツ</t>
    </rPh>
    <rPh sb="412" eb="415">
      <t>コウリツテキ</t>
    </rPh>
    <rPh sb="416" eb="418">
      <t>イジ</t>
    </rPh>
    <rPh sb="418" eb="420">
      <t>カンリ</t>
    </rPh>
    <rPh sb="425" eb="427">
      <t>ケントウ</t>
    </rPh>
    <rPh sb="428" eb="430">
      <t>ヒツヨウ</t>
    </rPh>
    <phoneticPr fontId="4"/>
  </si>
  <si>
    <t>①類似団体とほぼ同じ数値で早急な改築の必要はない状況である。
②供用開始から11年であるため、耐用年数を超えている管渠はない状況である。
③耐用年数を超えている管渠はない状況であり、改善は必要ない。
　耐用年数を経過する時期までに、調査・更新計画を策定し、事業実施が必要である。</t>
    <rPh sb="1" eb="3">
      <t>ルイジ</t>
    </rPh>
    <rPh sb="3" eb="5">
      <t>ダンタイ</t>
    </rPh>
    <rPh sb="8" eb="9">
      <t>オナ</t>
    </rPh>
    <rPh sb="10" eb="12">
      <t>スウチ</t>
    </rPh>
    <rPh sb="13" eb="15">
      <t>ソウキュウ</t>
    </rPh>
    <rPh sb="16" eb="18">
      <t>カイチク</t>
    </rPh>
    <rPh sb="19" eb="21">
      <t>ヒツヨウ</t>
    </rPh>
    <rPh sb="24" eb="26">
      <t>ジョウキョウ</t>
    </rPh>
    <rPh sb="32" eb="34">
      <t>キョウヨウ</t>
    </rPh>
    <rPh sb="34" eb="36">
      <t>カイシ</t>
    </rPh>
    <rPh sb="40" eb="41">
      <t>ネン</t>
    </rPh>
    <rPh sb="47" eb="49">
      <t>タイヨウ</t>
    </rPh>
    <rPh sb="49" eb="51">
      <t>ネンスウ</t>
    </rPh>
    <rPh sb="52" eb="53">
      <t>コ</t>
    </rPh>
    <rPh sb="57" eb="59">
      <t>カンキョ</t>
    </rPh>
    <rPh sb="62" eb="64">
      <t>ジョウキョウ</t>
    </rPh>
    <rPh sb="102" eb="104">
      <t>タイヨウ</t>
    </rPh>
    <rPh sb="104" eb="106">
      <t>ネンスウ</t>
    </rPh>
    <rPh sb="107" eb="109">
      <t>ケイカ</t>
    </rPh>
    <rPh sb="111" eb="113">
      <t>ジキ</t>
    </rPh>
    <rPh sb="117" eb="119">
      <t>チョウサ</t>
    </rPh>
    <rPh sb="120" eb="122">
      <t>コウシン</t>
    </rPh>
    <rPh sb="122" eb="124">
      <t>ケイカク</t>
    </rPh>
    <rPh sb="125" eb="127">
      <t>サクテイ</t>
    </rPh>
    <rPh sb="129" eb="131">
      <t>ジギョウ</t>
    </rPh>
    <rPh sb="131" eb="133">
      <t>ジッシ</t>
    </rPh>
    <rPh sb="134" eb="136">
      <t>ヒツヨウ</t>
    </rPh>
    <phoneticPr fontId="4"/>
  </si>
  <si>
    <t>　以上より、1.健全性・効率性については、使用料の増加は見込めないため、費用削減により堅実に運営していくことが求められる。
　また、小規模な処理地区のため効率的な利用が難しいという課題はあるものの、今後効率的な管理等の検討が必要である。
　2.老朽化については今後、計画的な実施が必要である。</t>
    <rPh sb="1" eb="3">
      <t>イジョウ</t>
    </rPh>
    <rPh sb="8" eb="11">
      <t>ケンゼンセイ</t>
    </rPh>
    <rPh sb="12" eb="15">
      <t>コウリツセイ</t>
    </rPh>
    <rPh sb="66" eb="69">
      <t>ショウキボ</t>
    </rPh>
    <rPh sb="70" eb="72">
      <t>ショリ</t>
    </rPh>
    <rPh sb="72" eb="74">
      <t>チク</t>
    </rPh>
    <rPh sb="77" eb="80">
      <t>コウリツテキ</t>
    </rPh>
    <rPh sb="81" eb="83">
      <t>リヨウ</t>
    </rPh>
    <rPh sb="84" eb="85">
      <t>ムズカ</t>
    </rPh>
    <rPh sb="90" eb="92">
      <t>カダイ</t>
    </rPh>
    <rPh sb="99" eb="101">
      <t>コンゴ</t>
    </rPh>
    <rPh sb="101" eb="104">
      <t>コウリツテキ</t>
    </rPh>
    <rPh sb="105" eb="107">
      <t>カンリ</t>
    </rPh>
    <rPh sb="107" eb="108">
      <t>トウ</t>
    </rPh>
    <rPh sb="109" eb="111">
      <t>ケントウ</t>
    </rPh>
    <rPh sb="112" eb="114">
      <t>ヒツヨウ</t>
    </rPh>
    <rPh sb="122" eb="125">
      <t>ロウキュウカ</t>
    </rPh>
    <rPh sb="130" eb="132">
      <t>コンゴ</t>
    </rPh>
    <rPh sb="133" eb="136">
      <t>ケイカクテキ</t>
    </rPh>
    <rPh sb="137" eb="139">
      <t>ジッシ</t>
    </rPh>
    <rPh sb="140" eb="14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</si>
</sst>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4352080"/>
        <c:axId val="414352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14352080"/>
        <c:axId val="414352472"/>
      </c:lineChart>
      <c:dateAx>
        <c:axId val="414352080"/>
        <c:scaling>
          <c:orientation val="minMax"/>
        </c:scaling>
        <c:delete val="1"/>
        <c:axPos val="b"/>
        <c:numFmt formatCode="ge" sourceLinked="1"/>
        <c:majorTickMark val="none"/>
        <c:minorTickMark val="none"/>
        <c:tickLblPos val="none"/>
        <c:crossAx val="414352472"/>
        <c:crosses val="autoZero"/>
        <c:auto val="1"/>
        <c:lblOffset val="100"/>
        <c:baseTimeUnit val="years"/>
      </c:dateAx>
      <c:valAx>
        <c:axId val="41435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35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49.59</c:v>
                </c:pt>
                <c:pt idx="1">
                  <c:v>51.22</c:v>
                </c:pt>
                <c:pt idx="2">
                  <c:v>50.41</c:v>
                </c:pt>
                <c:pt idx="3">
                  <c:v>48.78</c:v>
                </c:pt>
                <c:pt idx="4">
                  <c:v>49.59</c:v>
                </c:pt>
              </c:numCache>
            </c:numRef>
          </c:val>
        </c:ser>
        <c:dLbls>
          <c:showLegendKey val="0"/>
          <c:showVal val="0"/>
          <c:showCatName val="0"/>
          <c:showSerName val="0"/>
          <c:showPercent val="0"/>
          <c:showBubbleSize val="0"/>
        </c:dLbls>
        <c:gapWidth val="150"/>
        <c:axId val="416182928"/>
        <c:axId val="416443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36.83</c:v>
                </c:pt>
                <c:pt idx="1">
                  <c:v>38.97</c:v>
                </c:pt>
                <c:pt idx="2">
                  <c:v>39.119999999999997</c:v>
                </c:pt>
                <c:pt idx="3">
                  <c:v>41.24</c:v>
                </c:pt>
                <c:pt idx="4">
                  <c:v>43.1</c:v>
                </c:pt>
              </c:numCache>
            </c:numRef>
          </c:val>
          <c:smooth val="0"/>
        </c:ser>
        <c:dLbls>
          <c:showLegendKey val="0"/>
          <c:showVal val="0"/>
          <c:showCatName val="0"/>
          <c:showSerName val="0"/>
          <c:showPercent val="0"/>
          <c:showBubbleSize val="0"/>
        </c:dLbls>
        <c:marker val="1"/>
        <c:smooth val="0"/>
        <c:axId val="416182928"/>
        <c:axId val="416443880"/>
      </c:lineChart>
      <c:dateAx>
        <c:axId val="416182928"/>
        <c:scaling>
          <c:orientation val="minMax"/>
        </c:scaling>
        <c:delete val="1"/>
        <c:axPos val="b"/>
        <c:numFmt formatCode="ge" sourceLinked="1"/>
        <c:majorTickMark val="none"/>
        <c:minorTickMark val="none"/>
        <c:tickLblPos val="none"/>
        <c:crossAx val="416443880"/>
        <c:crosses val="autoZero"/>
        <c:auto val="1"/>
        <c:lblOffset val="100"/>
        <c:baseTimeUnit val="years"/>
      </c:dateAx>
      <c:valAx>
        <c:axId val="41644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18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97.32</c:v>
                </c:pt>
                <c:pt idx="1">
                  <c:v>97.58</c:v>
                </c:pt>
                <c:pt idx="2">
                  <c:v>97.77</c:v>
                </c:pt>
                <c:pt idx="3">
                  <c:v>98.09</c:v>
                </c:pt>
                <c:pt idx="4">
                  <c:v>98.59</c:v>
                </c:pt>
              </c:numCache>
            </c:numRef>
          </c:val>
        </c:ser>
        <c:dLbls>
          <c:showLegendKey val="0"/>
          <c:showVal val="0"/>
          <c:showCatName val="0"/>
          <c:showSerName val="0"/>
          <c:showPercent val="0"/>
          <c:showBubbleSize val="0"/>
        </c:dLbls>
        <c:gapWidth val="150"/>
        <c:axId val="416445056"/>
        <c:axId val="41644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85.97</c:v>
                </c:pt>
                <c:pt idx="1">
                  <c:v>86.89</c:v>
                </c:pt>
                <c:pt idx="2">
                  <c:v>87.79</c:v>
                </c:pt>
                <c:pt idx="3">
                  <c:v>88.34</c:v>
                </c:pt>
                <c:pt idx="4">
                  <c:v>88.02</c:v>
                </c:pt>
              </c:numCache>
            </c:numRef>
          </c:val>
          <c:smooth val="0"/>
        </c:ser>
        <c:dLbls>
          <c:showLegendKey val="0"/>
          <c:showVal val="0"/>
          <c:showCatName val="0"/>
          <c:showSerName val="0"/>
          <c:showPercent val="0"/>
          <c:showBubbleSize val="0"/>
        </c:dLbls>
        <c:marker val="1"/>
        <c:smooth val="0"/>
        <c:axId val="416445056"/>
        <c:axId val="416445448"/>
      </c:lineChart>
      <c:dateAx>
        <c:axId val="416445056"/>
        <c:scaling>
          <c:orientation val="minMax"/>
        </c:scaling>
        <c:delete val="1"/>
        <c:axPos val="b"/>
        <c:numFmt formatCode="ge" sourceLinked="1"/>
        <c:majorTickMark val="none"/>
        <c:minorTickMark val="none"/>
        <c:tickLblPos val="none"/>
        <c:crossAx val="416445448"/>
        <c:crosses val="autoZero"/>
        <c:auto val="1"/>
        <c:lblOffset val="100"/>
        <c:baseTimeUnit val="years"/>
      </c:dateAx>
      <c:valAx>
        <c:axId val="41644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4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56.39</c:v>
                </c:pt>
                <c:pt idx="1">
                  <c:v>64.05</c:v>
                </c:pt>
                <c:pt idx="2">
                  <c:v>76.56</c:v>
                </c:pt>
                <c:pt idx="3">
                  <c:v>93.88</c:v>
                </c:pt>
                <c:pt idx="4">
                  <c:v>93.09</c:v>
                </c:pt>
              </c:numCache>
            </c:numRef>
          </c:val>
        </c:ser>
        <c:dLbls>
          <c:showLegendKey val="0"/>
          <c:showVal val="0"/>
          <c:showCatName val="0"/>
          <c:showSerName val="0"/>
          <c:showPercent val="0"/>
          <c:showBubbleSize val="0"/>
        </c:dLbls>
        <c:gapWidth val="150"/>
        <c:axId val="414353648"/>
        <c:axId val="414354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90.72</c:v>
                </c:pt>
                <c:pt idx="1">
                  <c:v>82.52</c:v>
                </c:pt>
                <c:pt idx="2">
                  <c:v>78.53</c:v>
                </c:pt>
                <c:pt idx="3">
                  <c:v>95.45</c:v>
                </c:pt>
                <c:pt idx="4">
                  <c:v>100.51</c:v>
                </c:pt>
              </c:numCache>
            </c:numRef>
          </c:val>
          <c:smooth val="0"/>
        </c:ser>
        <c:dLbls>
          <c:showLegendKey val="0"/>
          <c:showVal val="0"/>
          <c:showCatName val="0"/>
          <c:showSerName val="0"/>
          <c:showPercent val="0"/>
          <c:showBubbleSize val="0"/>
        </c:dLbls>
        <c:marker val="1"/>
        <c:smooth val="0"/>
        <c:axId val="414353648"/>
        <c:axId val="414354040"/>
      </c:lineChart>
      <c:dateAx>
        <c:axId val="414353648"/>
        <c:scaling>
          <c:orientation val="minMax"/>
        </c:scaling>
        <c:delete val="1"/>
        <c:axPos val="b"/>
        <c:numFmt formatCode="ge" sourceLinked="1"/>
        <c:majorTickMark val="none"/>
        <c:minorTickMark val="none"/>
        <c:tickLblPos val="none"/>
        <c:crossAx val="414354040"/>
        <c:crosses val="autoZero"/>
        <c:auto val="1"/>
        <c:lblOffset val="100"/>
        <c:baseTimeUnit val="years"/>
      </c:dateAx>
      <c:valAx>
        <c:axId val="41435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35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17.350000000000001</c:v>
                </c:pt>
                <c:pt idx="1">
                  <c:v>20.67</c:v>
                </c:pt>
                <c:pt idx="2">
                  <c:v>23.86</c:v>
                </c:pt>
                <c:pt idx="3">
                  <c:v>26.37</c:v>
                </c:pt>
                <c:pt idx="4">
                  <c:v>30.09</c:v>
                </c:pt>
              </c:numCache>
            </c:numRef>
          </c:val>
        </c:ser>
        <c:dLbls>
          <c:showLegendKey val="0"/>
          <c:showVal val="0"/>
          <c:showCatName val="0"/>
          <c:showSerName val="0"/>
          <c:showPercent val="0"/>
          <c:showBubbleSize val="0"/>
        </c:dLbls>
        <c:gapWidth val="150"/>
        <c:axId val="416096080"/>
        <c:axId val="416096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17.809999999999999</c:v>
                </c:pt>
                <c:pt idx="1">
                  <c:v>20.46</c:v>
                </c:pt>
                <c:pt idx="2">
                  <c:v>21.93</c:v>
                </c:pt>
                <c:pt idx="3">
                  <c:v>23.22</c:v>
                </c:pt>
                <c:pt idx="4">
                  <c:v>26.37</c:v>
                </c:pt>
              </c:numCache>
            </c:numRef>
          </c:val>
          <c:smooth val="0"/>
        </c:ser>
        <c:dLbls>
          <c:showLegendKey val="0"/>
          <c:showVal val="0"/>
          <c:showCatName val="0"/>
          <c:showSerName val="0"/>
          <c:showPercent val="0"/>
          <c:showBubbleSize val="0"/>
        </c:dLbls>
        <c:marker val="1"/>
        <c:smooth val="0"/>
        <c:axId val="416096080"/>
        <c:axId val="416096472"/>
      </c:lineChart>
      <c:dateAx>
        <c:axId val="416096080"/>
        <c:scaling>
          <c:orientation val="minMax"/>
        </c:scaling>
        <c:delete val="1"/>
        <c:axPos val="b"/>
        <c:numFmt formatCode="ge" sourceLinked="1"/>
        <c:majorTickMark val="none"/>
        <c:minorTickMark val="none"/>
        <c:tickLblPos val="none"/>
        <c:crossAx val="416096472"/>
        <c:crosses val="autoZero"/>
        <c:auto val="1"/>
        <c:lblOffset val="100"/>
        <c:baseTimeUnit val="years"/>
      </c:dateAx>
      <c:valAx>
        <c:axId val="41609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09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6099216"/>
        <c:axId val="416175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16099216"/>
        <c:axId val="416175480"/>
      </c:lineChart>
      <c:dateAx>
        <c:axId val="416099216"/>
        <c:scaling>
          <c:orientation val="minMax"/>
        </c:scaling>
        <c:delete val="1"/>
        <c:axPos val="b"/>
        <c:numFmt formatCode="ge" sourceLinked="1"/>
        <c:majorTickMark val="none"/>
        <c:minorTickMark val="none"/>
        <c:tickLblPos val="none"/>
        <c:crossAx val="416175480"/>
        <c:crosses val="autoZero"/>
        <c:auto val="1"/>
        <c:lblOffset val="100"/>
        <c:baseTimeUnit val="years"/>
      </c:dateAx>
      <c:valAx>
        <c:axId val="41617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09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2046.62</c:v>
                </c:pt>
                <c:pt idx="1">
                  <c:v>2316.4</c:v>
                </c:pt>
                <c:pt idx="2">
                  <c:v>2490.34</c:v>
                </c:pt>
                <c:pt idx="3">
                  <c:v>2563.63</c:v>
                </c:pt>
                <c:pt idx="4">
                  <c:v>2362.0500000000002</c:v>
                </c:pt>
              </c:numCache>
            </c:numRef>
          </c:val>
        </c:ser>
        <c:dLbls>
          <c:showLegendKey val="0"/>
          <c:showVal val="0"/>
          <c:showCatName val="0"/>
          <c:showSerName val="0"/>
          <c:showPercent val="0"/>
          <c:showBubbleSize val="0"/>
        </c:dLbls>
        <c:gapWidth val="150"/>
        <c:axId val="416176656"/>
        <c:axId val="41617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1249.79</c:v>
                </c:pt>
                <c:pt idx="1">
                  <c:v>1558.11</c:v>
                </c:pt>
                <c:pt idx="2">
                  <c:v>1745.7</c:v>
                </c:pt>
                <c:pt idx="3">
                  <c:v>1930.37</c:v>
                </c:pt>
                <c:pt idx="4">
                  <c:v>1948.17</c:v>
                </c:pt>
              </c:numCache>
            </c:numRef>
          </c:val>
          <c:smooth val="0"/>
        </c:ser>
        <c:dLbls>
          <c:showLegendKey val="0"/>
          <c:showVal val="0"/>
          <c:showCatName val="0"/>
          <c:showSerName val="0"/>
          <c:showPercent val="0"/>
          <c:showBubbleSize val="0"/>
        </c:dLbls>
        <c:marker val="1"/>
        <c:smooth val="0"/>
        <c:axId val="416176656"/>
        <c:axId val="416177048"/>
      </c:lineChart>
      <c:dateAx>
        <c:axId val="416176656"/>
        <c:scaling>
          <c:orientation val="minMax"/>
        </c:scaling>
        <c:delete val="1"/>
        <c:axPos val="b"/>
        <c:numFmt formatCode="ge" sourceLinked="1"/>
        <c:majorTickMark val="none"/>
        <c:minorTickMark val="none"/>
        <c:tickLblPos val="none"/>
        <c:crossAx val="416177048"/>
        <c:crosses val="autoZero"/>
        <c:auto val="1"/>
        <c:lblOffset val="100"/>
        <c:baseTimeUnit val="years"/>
      </c:dateAx>
      <c:valAx>
        <c:axId val="41617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17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1442.02</c:v>
                </c:pt>
                <c:pt idx="1">
                  <c:v>1018.87</c:v>
                </c:pt>
                <c:pt idx="2">
                  <c:v>1004.42</c:v>
                </c:pt>
                <c:pt idx="3">
                  <c:v>1704.6</c:v>
                </c:pt>
                <c:pt idx="4">
                  <c:v>101.13</c:v>
                </c:pt>
              </c:numCache>
            </c:numRef>
          </c:val>
        </c:ser>
        <c:dLbls>
          <c:showLegendKey val="0"/>
          <c:showVal val="0"/>
          <c:showCatName val="0"/>
          <c:showSerName val="0"/>
          <c:showPercent val="0"/>
          <c:showBubbleSize val="0"/>
        </c:dLbls>
        <c:gapWidth val="150"/>
        <c:axId val="416178616"/>
        <c:axId val="41617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710.99</c:v>
                </c:pt>
                <c:pt idx="1">
                  <c:v>939.81</c:v>
                </c:pt>
                <c:pt idx="2">
                  <c:v>797.64</c:v>
                </c:pt>
                <c:pt idx="3">
                  <c:v>1720.7</c:v>
                </c:pt>
                <c:pt idx="4">
                  <c:v>112.6</c:v>
                </c:pt>
              </c:numCache>
            </c:numRef>
          </c:val>
          <c:smooth val="0"/>
        </c:ser>
        <c:dLbls>
          <c:showLegendKey val="0"/>
          <c:showVal val="0"/>
          <c:showCatName val="0"/>
          <c:showSerName val="0"/>
          <c:showPercent val="0"/>
          <c:showBubbleSize val="0"/>
        </c:dLbls>
        <c:marker val="1"/>
        <c:smooth val="0"/>
        <c:axId val="416178616"/>
        <c:axId val="416179008"/>
      </c:lineChart>
      <c:dateAx>
        <c:axId val="416178616"/>
        <c:scaling>
          <c:orientation val="minMax"/>
        </c:scaling>
        <c:delete val="1"/>
        <c:axPos val="b"/>
        <c:numFmt formatCode="ge" sourceLinked="1"/>
        <c:majorTickMark val="none"/>
        <c:minorTickMark val="none"/>
        <c:tickLblPos val="none"/>
        <c:crossAx val="416179008"/>
        <c:crosses val="autoZero"/>
        <c:auto val="1"/>
        <c:lblOffset val="100"/>
        <c:baseTimeUnit val="years"/>
      </c:dateAx>
      <c:valAx>
        <c:axId val="4161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17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4105.0200000000004</c:v>
                </c:pt>
                <c:pt idx="1">
                  <c:v>3511.84</c:v>
                </c:pt>
                <c:pt idx="2">
                  <c:v>3398.48</c:v>
                </c:pt>
                <c:pt idx="3">
                  <c:v>3306.24</c:v>
                </c:pt>
                <c:pt idx="4">
                  <c:v>3351.21</c:v>
                </c:pt>
              </c:numCache>
            </c:numRef>
          </c:val>
        </c:ser>
        <c:dLbls>
          <c:showLegendKey val="0"/>
          <c:showVal val="0"/>
          <c:showCatName val="0"/>
          <c:showSerName val="0"/>
          <c:showPercent val="0"/>
          <c:showBubbleSize val="0"/>
        </c:dLbls>
        <c:gapWidth val="150"/>
        <c:axId val="416180184"/>
        <c:axId val="4161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3517.27</c:v>
                </c:pt>
                <c:pt idx="1">
                  <c:v>2988.96</c:v>
                </c:pt>
                <c:pt idx="2">
                  <c:v>3055.24</c:v>
                </c:pt>
                <c:pt idx="3">
                  <c:v>2574.4699999999998</c:v>
                </c:pt>
                <c:pt idx="4">
                  <c:v>2784</c:v>
                </c:pt>
              </c:numCache>
            </c:numRef>
          </c:val>
          <c:smooth val="0"/>
        </c:ser>
        <c:dLbls>
          <c:showLegendKey val="0"/>
          <c:showVal val="0"/>
          <c:showCatName val="0"/>
          <c:showSerName val="0"/>
          <c:showPercent val="0"/>
          <c:showBubbleSize val="0"/>
        </c:dLbls>
        <c:marker val="1"/>
        <c:smooth val="0"/>
        <c:axId val="416180184"/>
        <c:axId val="416180576"/>
      </c:lineChart>
      <c:dateAx>
        <c:axId val="416180184"/>
        <c:scaling>
          <c:orientation val="minMax"/>
        </c:scaling>
        <c:delete val="1"/>
        <c:axPos val="b"/>
        <c:numFmt formatCode="ge" sourceLinked="1"/>
        <c:majorTickMark val="none"/>
        <c:minorTickMark val="none"/>
        <c:tickLblPos val="none"/>
        <c:crossAx val="416180576"/>
        <c:crosses val="autoZero"/>
        <c:auto val="1"/>
        <c:lblOffset val="100"/>
        <c:baseTimeUnit val="years"/>
      </c:dateAx>
      <c:valAx>
        <c:axId val="4161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18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25.21</c:v>
                </c:pt>
                <c:pt idx="1">
                  <c:v>34.35</c:v>
                </c:pt>
                <c:pt idx="2">
                  <c:v>61.74</c:v>
                </c:pt>
                <c:pt idx="3">
                  <c:v>107.1</c:v>
                </c:pt>
                <c:pt idx="4">
                  <c:v>53.89</c:v>
                </c:pt>
              </c:numCache>
            </c:numRef>
          </c:val>
        </c:ser>
        <c:dLbls>
          <c:showLegendKey val="0"/>
          <c:showVal val="0"/>
          <c:showCatName val="0"/>
          <c:showSerName val="0"/>
          <c:showPercent val="0"/>
          <c:showBubbleSize val="0"/>
        </c:dLbls>
        <c:gapWidth val="150"/>
        <c:axId val="416098824"/>
        <c:axId val="41609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23.57</c:v>
                </c:pt>
                <c:pt idx="1">
                  <c:v>26.99</c:v>
                </c:pt>
                <c:pt idx="2">
                  <c:v>29.25</c:v>
                </c:pt>
                <c:pt idx="3">
                  <c:v>31.04</c:v>
                </c:pt>
                <c:pt idx="4">
                  <c:v>29.21</c:v>
                </c:pt>
              </c:numCache>
            </c:numRef>
          </c:val>
          <c:smooth val="0"/>
        </c:ser>
        <c:dLbls>
          <c:showLegendKey val="0"/>
          <c:showVal val="0"/>
          <c:showCatName val="0"/>
          <c:showSerName val="0"/>
          <c:showPercent val="0"/>
          <c:showBubbleSize val="0"/>
        </c:dLbls>
        <c:marker val="1"/>
        <c:smooth val="0"/>
        <c:axId val="416098824"/>
        <c:axId val="416098432"/>
      </c:lineChart>
      <c:dateAx>
        <c:axId val="416098824"/>
        <c:scaling>
          <c:orientation val="minMax"/>
        </c:scaling>
        <c:delete val="1"/>
        <c:axPos val="b"/>
        <c:numFmt formatCode="ge" sourceLinked="1"/>
        <c:majorTickMark val="none"/>
        <c:minorTickMark val="none"/>
        <c:tickLblPos val="none"/>
        <c:crossAx val="416098432"/>
        <c:crosses val="autoZero"/>
        <c:auto val="1"/>
        <c:lblOffset val="100"/>
        <c:baseTimeUnit val="years"/>
      </c:dateAx>
      <c:valAx>
        <c:axId val="41609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09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800.55</c:v>
                </c:pt>
                <c:pt idx="1">
                  <c:v>587.72</c:v>
                </c:pt>
                <c:pt idx="2">
                  <c:v>324.51</c:v>
                </c:pt>
                <c:pt idx="3">
                  <c:v>188.09</c:v>
                </c:pt>
                <c:pt idx="4">
                  <c:v>413.89</c:v>
                </c:pt>
              </c:numCache>
            </c:numRef>
          </c:val>
        </c:ser>
        <c:dLbls>
          <c:showLegendKey val="0"/>
          <c:showVal val="0"/>
          <c:showCatName val="0"/>
          <c:showSerName val="0"/>
          <c:showPercent val="0"/>
          <c:showBubbleSize val="0"/>
        </c:dLbls>
        <c:gapWidth val="150"/>
        <c:axId val="416178224"/>
        <c:axId val="416181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746.34</c:v>
                </c:pt>
                <c:pt idx="1">
                  <c:v>663.6</c:v>
                </c:pt>
                <c:pt idx="2">
                  <c:v>622.30999999999995</c:v>
                </c:pt>
                <c:pt idx="3">
                  <c:v>589.39</c:v>
                </c:pt>
                <c:pt idx="4">
                  <c:v>620.01</c:v>
                </c:pt>
              </c:numCache>
            </c:numRef>
          </c:val>
          <c:smooth val="0"/>
        </c:ser>
        <c:dLbls>
          <c:showLegendKey val="0"/>
          <c:showVal val="0"/>
          <c:showCatName val="0"/>
          <c:showSerName val="0"/>
          <c:showPercent val="0"/>
          <c:showBubbleSize val="0"/>
        </c:dLbls>
        <c:marker val="1"/>
        <c:smooth val="0"/>
        <c:axId val="416178224"/>
        <c:axId val="416181752"/>
      </c:lineChart>
      <c:dateAx>
        <c:axId val="416178224"/>
        <c:scaling>
          <c:orientation val="minMax"/>
        </c:scaling>
        <c:delete val="1"/>
        <c:axPos val="b"/>
        <c:numFmt formatCode="ge" sourceLinked="1"/>
        <c:majorTickMark val="none"/>
        <c:minorTickMark val="none"/>
        <c:tickLblPos val="none"/>
        <c:crossAx val="416181752"/>
        <c:crosses val="autoZero"/>
        <c:auto val="1"/>
        <c:lblOffset val="100"/>
        <c:baseTimeUnit val="years"/>
      </c:dateAx>
      <c:valAx>
        <c:axId val="41618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17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【1,526.20】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【125.43】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【2,665.67】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【88.11】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【39.88】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【601.39】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【30.50】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【27.00】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十和田市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I3</v>
      </c>
      <c r="X8" s="70"/>
      <c r="Y8" s="70"/>
      <c r="Z8" s="70"/>
      <c r="AA8" s="70"/>
      <c r="AB8" s="70"/>
      <c r="AC8" s="70"/>
      <c r="AD8" s="3"/>
      <c r="AE8" s="3"/>
      <c r="AF8" s="3"/>
      <c r="AG8" s="3"/>
      <c r="AH8" s="3"/>
      <c r="AI8" s="3"/>
      <c r="AJ8" s="3"/>
      <c r="AK8" s="3"/>
      <c r="AL8" s="64">
        <f>データ!R6</f>
        <v>64041</v>
      </c>
      <c r="AM8" s="64"/>
      <c r="AN8" s="64"/>
      <c r="AO8" s="64"/>
      <c r="AP8" s="64"/>
      <c r="AQ8" s="64"/>
      <c r="AR8" s="64"/>
      <c r="AS8" s="64"/>
      <c r="AT8" s="63">
        <f>データ!S6</f>
        <v>725.65</v>
      </c>
      <c r="AU8" s="63"/>
      <c r="AV8" s="63"/>
      <c r="AW8" s="63"/>
      <c r="AX8" s="63"/>
      <c r="AY8" s="63"/>
      <c r="AZ8" s="63"/>
      <c r="BA8" s="63"/>
      <c r="BB8" s="63">
        <f>データ!T6</f>
        <v>88.25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-16.47</v>
      </c>
      <c r="J10" s="63"/>
      <c r="K10" s="63"/>
      <c r="L10" s="63"/>
      <c r="M10" s="63"/>
      <c r="N10" s="63"/>
      <c r="O10" s="63"/>
      <c r="P10" s="63">
        <f>データ!O6</f>
        <v>0.56000000000000005</v>
      </c>
      <c r="Q10" s="63"/>
      <c r="R10" s="63"/>
      <c r="S10" s="63"/>
      <c r="T10" s="63"/>
      <c r="U10" s="63"/>
      <c r="V10" s="63"/>
      <c r="W10" s="63">
        <f>データ!P6</f>
        <v>97.1</v>
      </c>
      <c r="X10" s="63"/>
      <c r="Y10" s="63"/>
      <c r="Z10" s="63"/>
      <c r="AA10" s="63"/>
      <c r="AB10" s="63"/>
      <c r="AC10" s="63"/>
      <c r="AD10" s="64">
        <f>データ!Q6</f>
        <v>3972</v>
      </c>
      <c r="AE10" s="64"/>
      <c r="AF10" s="64"/>
      <c r="AG10" s="64"/>
      <c r="AH10" s="64"/>
      <c r="AI10" s="64"/>
      <c r="AJ10" s="64"/>
      <c r="AK10" s="2"/>
      <c r="AL10" s="64">
        <f>データ!U6</f>
        <v>355</v>
      </c>
      <c r="AM10" s="64"/>
      <c r="AN10" s="64"/>
      <c r="AO10" s="64"/>
      <c r="AP10" s="64"/>
      <c r="AQ10" s="64"/>
      <c r="AR10" s="64"/>
      <c r="AS10" s="64"/>
      <c r="AT10" s="63">
        <f>データ!V6</f>
        <v>0.24</v>
      </c>
      <c r="AU10" s="63"/>
      <c r="AV10" s="63"/>
      <c r="AW10" s="63"/>
      <c r="AX10" s="63"/>
      <c r="AY10" s="63"/>
      <c r="AZ10" s="63"/>
      <c r="BA10" s="63"/>
      <c r="BB10" s="63">
        <f>データ!W6</f>
        <v>1479.17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22063</v>
      </c>
      <c r="D6" s="31">
        <f t="shared" si="3"/>
        <v>46</v>
      </c>
      <c r="E6" s="31">
        <f t="shared" si="3"/>
        <v>17</v>
      </c>
      <c r="F6" s="31">
        <f t="shared" si="3"/>
        <v>9</v>
      </c>
      <c r="G6" s="31">
        <f t="shared" si="3"/>
        <v>0</v>
      </c>
      <c r="H6" s="31" t="str">
        <f t="shared" si="3"/>
        <v>青森県　十和田市</v>
      </c>
      <c r="I6" s="31" t="str">
        <f t="shared" si="3"/>
        <v>法適用</v>
      </c>
      <c r="J6" s="31" t="str">
        <f t="shared" si="3"/>
        <v>下水道事業</v>
      </c>
      <c r="K6" s="31" t="str">
        <f t="shared" si="3"/>
        <v>小規模集合排水処理</v>
      </c>
      <c r="L6" s="31" t="str">
        <f t="shared" si="3"/>
        <v>I3</v>
      </c>
      <c r="M6" s="32" t="str">
        <f t="shared" si="3"/>
        <v>-</v>
      </c>
      <c r="N6" s="32">
        <f t="shared" si="3"/>
        <v>-16.47</v>
      </c>
      <c r="O6" s="32">
        <f t="shared" si="3"/>
        <v>0.56000000000000005</v>
      </c>
      <c r="P6" s="32">
        <f t="shared" si="3"/>
        <v>97.1</v>
      </c>
      <c r="Q6" s="32">
        <f t="shared" si="3"/>
        <v>3972</v>
      </c>
      <c r="R6" s="32">
        <f t="shared" si="3"/>
        <v>64041</v>
      </c>
      <c r="S6" s="32">
        <f t="shared" si="3"/>
        <v>725.65</v>
      </c>
      <c r="T6" s="32">
        <f t="shared" si="3"/>
        <v>88.25</v>
      </c>
      <c r="U6" s="32">
        <f t="shared" si="3"/>
        <v>355</v>
      </c>
      <c r="V6" s="32">
        <f t="shared" si="3"/>
        <v>0.24</v>
      </c>
      <c r="W6" s="32">
        <f t="shared" si="3"/>
        <v>1479.17</v>
      </c>
      <c r="X6" s="33">
        <f>IF(X7="",NA(),X7)</f>
        <v>56.39</v>
      </c>
      <c r="Y6" s="33">
        <f t="shared" ref="Y6:AG6" si="4">IF(Y7="",NA(),Y7)</f>
        <v>64.05</v>
      </c>
      <c r="Z6" s="33">
        <f t="shared" si="4"/>
        <v>76.56</v>
      </c>
      <c r="AA6" s="33">
        <f t="shared" si="4"/>
        <v>93.88</v>
      </c>
      <c r="AB6" s="33">
        <f t="shared" si="4"/>
        <v>93.09</v>
      </c>
      <c r="AC6" s="33">
        <f t="shared" si="4"/>
        <v>90.72</v>
      </c>
      <c r="AD6" s="33">
        <f t="shared" si="4"/>
        <v>82.52</v>
      </c>
      <c r="AE6" s="33">
        <f t="shared" si="4"/>
        <v>78.53</v>
      </c>
      <c r="AF6" s="33">
        <f t="shared" si="4"/>
        <v>95.45</v>
      </c>
      <c r="AG6" s="33">
        <f t="shared" si="4"/>
        <v>100.51</v>
      </c>
      <c r="AH6" s="32" t="str">
        <f>IF(AH7="","",IF(AH7="-","【-】","【"&amp;SUBSTITUTE(TEXT(AH7,"#,##0.00"),"-","△")&amp;"】"))</f>
        <v>【102.97】</v>
      </c>
      <c r="AI6" s="33">
        <f>IF(AI7="",NA(),AI7)</f>
        <v>2046.62</v>
      </c>
      <c r="AJ6" s="33">
        <f t="shared" ref="AJ6:AR6" si="5">IF(AJ7="",NA(),AJ7)</f>
        <v>2316.4</v>
      </c>
      <c r="AK6" s="33">
        <f t="shared" si="5"/>
        <v>2490.34</v>
      </c>
      <c r="AL6" s="33">
        <f t="shared" si="5"/>
        <v>2563.63</v>
      </c>
      <c r="AM6" s="33">
        <f t="shared" si="5"/>
        <v>2362.0500000000002</v>
      </c>
      <c r="AN6" s="33">
        <f t="shared" si="5"/>
        <v>1249.79</v>
      </c>
      <c r="AO6" s="33">
        <f t="shared" si="5"/>
        <v>1558.11</v>
      </c>
      <c r="AP6" s="33">
        <f t="shared" si="5"/>
        <v>1745.7</v>
      </c>
      <c r="AQ6" s="33">
        <f t="shared" si="5"/>
        <v>1930.37</v>
      </c>
      <c r="AR6" s="33">
        <f t="shared" si="5"/>
        <v>1948.17</v>
      </c>
      <c r="AS6" s="32" t="str">
        <f>IF(AS7="","",IF(AS7="-","【-】","【"&amp;SUBSTITUTE(TEXT(AS7,"#,##0.00"),"-","△")&amp;"】"))</f>
        <v>【1,526.20】</v>
      </c>
      <c r="AT6" s="33">
        <f>IF(AT7="",NA(),AT7)</f>
        <v>1442.02</v>
      </c>
      <c r="AU6" s="33">
        <f t="shared" ref="AU6:BC6" si="6">IF(AU7="",NA(),AU7)</f>
        <v>1018.87</v>
      </c>
      <c r="AV6" s="33">
        <f t="shared" si="6"/>
        <v>1004.42</v>
      </c>
      <c r="AW6" s="33">
        <f t="shared" si="6"/>
        <v>1704.6</v>
      </c>
      <c r="AX6" s="33">
        <f t="shared" si="6"/>
        <v>101.13</v>
      </c>
      <c r="AY6" s="33">
        <f t="shared" si="6"/>
        <v>710.99</v>
      </c>
      <c r="AZ6" s="33">
        <f t="shared" si="6"/>
        <v>939.81</v>
      </c>
      <c r="BA6" s="33">
        <f t="shared" si="6"/>
        <v>797.64</v>
      </c>
      <c r="BB6" s="33">
        <f t="shared" si="6"/>
        <v>1720.7</v>
      </c>
      <c r="BC6" s="33">
        <f t="shared" si="6"/>
        <v>112.6</v>
      </c>
      <c r="BD6" s="32" t="str">
        <f>IF(BD7="","",IF(BD7="-","【-】","【"&amp;SUBSTITUTE(TEXT(BD7,"#,##0.00"),"-","△")&amp;"】"))</f>
        <v>【125.43】</v>
      </c>
      <c r="BE6" s="33">
        <f>IF(BE7="",NA(),BE7)</f>
        <v>4105.0200000000004</v>
      </c>
      <c r="BF6" s="33">
        <f t="shared" ref="BF6:BN6" si="7">IF(BF7="",NA(),BF7)</f>
        <v>3511.84</v>
      </c>
      <c r="BG6" s="33">
        <f t="shared" si="7"/>
        <v>3398.48</v>
      </c>
      <c r="BH6" s="33">
        <f t="shared" si="7"/>
        <v>3306.24</v>
      </c>
      <c r="BI6" s="33">
        <f t="shared" si="7"/>
        <v>3351.21</v>
      </c>
      <c r="BJ6" s="33">
        <f t="shared" si="7"/>
        <v>3517.27</v>
      </c>
      <c r="BK6" s="33">
        <f t="shared" si="7"/>
        <v>2988.96</v>
      </c>
      <c r="BL6" s="33">
        <f t="shared" si="7"/>
        <v>3055.24</v>
      </c>
      <c r="BM6" s="33">
        <f t="shared" si="7"/>
        <v>2574.4699999999998</v>
      </c>
      <c r="BN6" s="33">
        <f t="shared" si="7"/>
        <v>2784</v>
      </c>
      <c r="BO6" s="32" t="str">
        <f>IF(BO7="","",IF(BO7="-","【-】","【"&amp;SUBSTITUTE(TEXT(BO7,"#,##0.00"),"-","△")&amp;"】"))</f>
        <v>【2,665.67】</v>
      </c>
      <c r="BP6" s="33">
        <f>IF(BP7="",NA(),BP7)</f>
        <v>25.21</v>
      </c>
      <c r="BQ6" s="33">
        <f t="shared" ref="BQ6:BY6" si="8">IF(BQ7="",NA(),BQ7)</f>
        <v>34.35</v>
      </c>
      <c r="BR6" s="33">
        <f t="shared" si="8"/>
        <v>61.74</v>
      </c>
      <c r="BS6" s="33">
        <f t="shared" si="8"/>
        <v>107.1</v>
      </c>
      <c r="BT6" s="33">
        <f t="shared" si="8"/>
        <v>53.89</v>
      </c>
      <c r="BU6" s="33">
        <f t="shared" si="8"/>
        <v>23.57</v>
      </c>
      <c r="BV6" s="33">
        <f t="shared" si="8"/>
        <v>26.99</v>
      </c>
      <c r="BW6" s="33">
        <f t="shared" si="8"/>
        <v>29.25</v>
      </c>
      <c r="BX6" s="33">
        <f t="shared" si="8"/>
        <v>31.04</v>
      </c>
      <c r="BY6" s="33">
        <f t="shared" si="8"/>
        <v>29.21</v>
      </c>
      <c r="BZ6" s="32" t="str">
        <f>IF(BZ7="","",IF(BZ7="-","【-】","【"&amp;SUBSTITUTE(TEXT(BZ7,"#,##0.00"),"-","△")&amp;"】"))</f>
        <v>【30.50】</v>
      </c>
      <c r="CA6" s="33">
        <f>IF(CA7="",NA(),CA7)</f>
        <v>800.55</v>
      </c>
      <c r="CB6" s="33">
        <f t="shared" ref="CB6:CJ6" si="9">IF(CB7="",NA(),CB7)</f>
        <v>587.72</v>
      </c>
      <c r="CC6" s="33">
        <f t="shared" si="9"/>
        <v>324.51</v>
      </c>
      <c r="CD6" s="33">
        <f t="shared" si="9"/>
        <v>188.09</v>
      </c>
      <c r="CE6" s="33">
        <f t="shared" si="9"/>
        <v>413.89</v>
      </c>
      <c r="CF6" s="33">
        <f t="shared" si="9"/>
        <v>746.34</v>
      </c>
      <c r="CG6" s="33">
        <f t="shared" si="9"/>
        <v>663.6</v>
      </c>
      <c r="CH6" s="33">
        <f t="shared" si="9"/>
        <v>622.30999999999995</v>
      </c>
      <c r="CI6" s="33">
        <f t="shared" si="9"/>
        <v>589.39</v>
      </c>
      <c r="CJ6" s="33">
        <f t="shared" si="9"/>
        <v>620.01</v>
      </c>
      <c r="CK6" s="32" t="str">
        <f>IF(CK7="","",IF(CK7="-","【-】","【"&amp;SUBSTITUTE(TEXT(CK7,"#,##0.00"),"-","△")&amp;"】"))</f>
        <v>【601.39】</v>
      </c>
      <c r="CL6" s="33">
        <f>IF(CL7="",NA(),CL7)</f>
        <v>49.59</v>
      </c>
      <c r="CM6" s="33">
        <f t="shared" ref="CM6:CU6" si="10">IF(CM7="",NA(),CM7)</f>
        <v>51.22</v>
      </c>
      <c r="CN6" s="33">
        <f t="shared" si="10"/>
        <v>50.41</v>
      </c>
      <c r="CO6" s="33">
        <f t="shared" si="10"/>
        <v>48.78</v>
      </c>
      <c r="CP6" s="33">
        <f t="shared" si="10"/>
        <v>49.59</v>
      </c>
      <c r="CQ6" s="33">
        <f t="shared" si="10"/>
        <v>36.83</v>
      </c>
      <c r="CR6" s="33">
        <f t="shared" si="10"/>
        <v>38.97</v>
      </c>
      <c r="CS6" s="33">
        <f t="shared" si="10"/>
        <v>39.119999999999997</v>
      </c>
      <c r="CT6" s="33">
        <f t="shared" si="10"/>
        <v>41.24</v>
      </c>
      <c r="CU6" s="33">
        <f t="shared" si="10"/>
        <v>43.1</v>
      </c>
      <c r="CV6" s="32" t="str">
        <f>IF(CV7="","",IF(CV7="-","【-】","【"&amp;SUBSTITUTE(TEXT(CV7,"#,##0.00"),"-","△")&amp;"】"))</f>
        <v>【39.88】</v>
      </c>
      <c r="CW6" s="33">
        <f>IF(CW7="",NA(),CW7)</f>
        <v>97.32</v>
      </c>
      <c r="CX6" s="33">
        <f t="shared" ref="CX6:DF6" si="11">IF(CX7="",NA(),CX7)</f>
        <v>97.58</v>
      </c>
      <c r="CY6" s="33">
        <f t="shared" si="11"/>
        <v>97.77</v>
      </c>
      <c r="CZ6" s="33">
        <f t="shared" si="11"/>
        <v>98.09</v>
      </c>
      <c r="DA6" s="33">
        <f t="shared" si="11"/>
        <v>98.59</v>
      </c>
      <c r="DB6" s="33">
        <f t="shared" si="11"/>
        <v>85.97</v>
      </c>
      <c r="DC6" s="33">
        <f t="shared" si="11"/>
        <v>86.89</v>
      </c>
      <c r="DD6" s="33">
        <f t="shared" si="11"/>
        <v>87.79</v>
      </c>
      <c r="DE6" s="33">
        <f t="shared" si="11"/>
        <v>88.34</v>
      </c>
      <c r="DF6" s="33">
        <f t="shared" si="11"/>
        <v>88.02</v>
      </c>
      <c r="DG6" s="32" t="str">
        <f>IF(DG7="","",IF(DG7="-","【-】","【"&amp;SUBSTITUTE(TEXT(DG7,"#,##0.00"),"-","△")&amp;"】"))</f>
        <v>【88.11】</v>
      </c>
      <c r="DH6" s="33">
        <f>IF(DH7="",NA(),DH7)</f>
        <v>17.350000000000001</v>
      </c>
      <c r="DI6" s="33">
        <f t="shared" ref="DI6:DQ6" si="12">IF(DI7="",NA(),DI7)</f>
        <v>20.67</v>
      </c>
      <c r="DJ6" s="33">
        <f t="shared" si="12"/>
        <v>23.86</v>
      </c>
      <c r="DK6" s="33">
        <f t="shared" si="12"/>
        <v>26.37</v>
      </c>
      <c r="DL6" s="33">
        <f t="shared" si="12"/>
        <v>30.09</v>
      </c>
      <c r="DM6" s="33">
        <f t="shared" si="12"/>
        <v>17.809999999999999</v>
      </c>
      <c r="DN6" s="33">
        <f t="shared" si="12"/>
        <v>20.46</v>
      </c>
      <c r="DO6" s="33">
        <f t="shared" si="12"/>
        <v>21.93</v>
      </c>
      <c r="DP6" s="33">
        <f t="shared" si="12"/>
        <v>23.22</v>
      </c>
      <c r="DQ6" s="33">
        <f t="shared" si="12"/>
        <v>26.37</v>
      </c>
      <c r="DR6" s="32" t="str">
        <f>IF(DR7="","",IF(DR7="-","【-】","【"&amp;SUBSTITUTE(TEXT(DR7,"#,##0.00"),"-","△")&amp;"】"))</f>
        <v>【27.00】</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【0.01】</v>
      </c>
    </row>
    <row r="7" spans="1:147" s="34" customFormat="1">
      <c r="A7" s="26"/>
      <c r="B7" s="35">
        <v>2014</v>
      </c>
      <c r="C7" s="35">
        <v>22063</v>
      </c>
      <c r="D7" s="35">
        <v>46</v>
      </c>
      <c r="E7" s="35">
        <v>17</v>
      </c>
      <c r="F7" s="35">
        <v>9</v>
      </c>
      <c r="G7" s="35">
        <v>0</v>
      </c>
      <c r="H7" s="35" t="s">
        <v>96</v>
      </c>
      <c r="I7" s="35" t="s">
        <v>97</v>
      </c>
      <c r="J7" s="35" t="s">
        <v>98</v>
      </c>
      <c r="K7" s="35" t="s">
        <v>99</v>
      </c>
      <c r="L7" s="35" t="s">
        <v>100</v>
      </c>
      <c r="M7" s="36" t="s">
        <v>101</v>
      </c>
      <c r="N7" s="36">
        <v>-16.47</v>
      </c>
      <c r="O7" s="36">
        <v>0.56000000000000005</v>
      </c>
      <c r="P7" s="36">
        <v>97.1</v>
      </c>
      <c r="Q7" s="36">
        <v>3972</v>
      </c>
      <c r="R7" s="36">
        <v>64041</v>
      </c>
      <c r="S7" s="36">
        <v>725.65</v>
      </c>
      <c r="T7" s="36">
        <v>88.25</v>
      </c>
      <c r="U7" s="36">
        <v>355</v>
      </c>
      <c r="V7" s="36">
        <v>0.24</v>
      </c>
      <c r="W7" s="36">
        <v>1479.17</v>
      </c>
      <c r="X7" s="36">
        <v>56.39</v>
      </c>
      <c r="Y7" s="36">
        <v>64.05</v>
      </c>
      <c r="Z7" s="36">
        <v>76.56</v>
      </c>
      <c r="AA7" s="36">
        <v>93.88</v>
      </c>
      <c r="AB7" s="36">
        <v>93.09</v>
      </c>
      <c r="AC7" s="36">
        <v>90.72</v>
      </c>
      <c r="AD7" s="36">
        <v>82.52</v>
      </c>
      <c r="AE7" s="36">
        <v>78.53</v>
      </c>
      <c r="AF7" s="36">
        <v>95.45</v>
      </c>
      <c r="AG7" s="36">
        <v>100.51</v>
      </c>
      <c r="AH7" s="36">
        <v>102.97</v>
      </c>
      <c r="AI7" s="36">
        <v>2046.62</v>
      </c>
      <c r="AJ7" s="36">
        <v>2316.4</v>
      </c>
      <c r="AK7" s="36">
        <v>2490.34</v>
      </c>
      <c r="AL7" s="36">
        <v>2563.63</v>
      </c>
      <c r="AM7" s="36">
        <v>2362.0500000000002</v>
      </c>
      <c r="AN7" s="36">
        <v>1249.79</v>
      </c>
      <c r="AO7" s="36">
        <v>1558.11</v>
      </c>
      <c r="AP7" s="36">
        <v>1745.7</v>
      </c>
      <c r="AQ7" s="36">
        <v>1930.37</v>
      </c>
      <c r="AR7" s="36">
        <v>1948.17</v>
      </c>
      <c r="AS7" s="36">
        <v>1526.2</v>
      </c>
      <c r="AT7" s="36">
        <v>1442.02</v>
      </c>
      <c r="AU7" s="36">
        <v>1018.87</v>
      </c>
      <c r="AV7" s="36">
        <v>1004.42</v>
      </c>
      <c r="AW7" s="36">
        <v>1704.6</v>
      </c>
      <c r="AX7" s="36">
        <v>101.13</v>
      </c>
      <c r="AY7" s="36">
        <v>710.99</v>
      </c>
      <c r="AZ7" s="36">
        <v>939.81</v>
      </c>
      <c r="BA7" s="36">
        <v>797.64</v>
      </c>
      <c r="BB7" s="36">
        <v>1720.7</v>
      </c>
      <c r="BC7" s="36">
        <v>112.6</v>
      </c>
      <c r="BD7" s="36">
        <v>125.43</v>
      </c>
      <c r="BE7" s="36">
        <v>4105.0200000000004</v>
      </c>
      <c r="BF7" s="36">
        <v>3511.84</v>
      </c>
      <c r="BG7" s="36">
        <v>3398.48</v>
      </c>
      <c r="BH7" s="36">
        <v>3306.24</v>
      </c>
      <c r="BI7" s="36">
        <v>3351.21</v>
      </c>
      <c r="BJ7" s="36">
        <v>3517.27</v>
      </c>
      <c r="BK7" s="36">
        <v>2988.96</v>
      </c>
      <c r="BL7" s="36">
        <v>3055.24</v>
      </c>
      <c r="BM7" s="36">
        <v>2574.4699999999998</v>
      </c>
      <c r="BN7" s="36">
        <v>2784</v>
      </c>
      <c r="BO7" s="36">
        <v>2665.67</v>
      </c>
      <c r="BP7" s="36">
        <v>25.21</v>
      </c>
      <c r="BQ7" s="36">
        <v>34.35</v>
      </c>
      <c r="BR7" s="36">
        <v>61.74</v>
      </c>
      <c r="BS7" s="36">
        <v>107.1</v>
      </c>
      <c r="BT7" s="36">
        <v>53.89</v>
      </c>
      <c r="BU7" s="36">
        <v>23.57</v>
      </c>
      <c r="BV7" s="36">
        <v>26.99</v>
      </c>
      <c r="BW7" s="36">
        <v>29.25</v>
      </c>
      <c r="BX7" s="36">
        <v>31.04</v>
      </c>
      <c r="BY7" s="36">
        <v>29.21</v>
      </c>
      <c r="BZ7" s="36">
        <v>30.5</v>
      </c>
      <c r="CA7" s="36">
        <v>800.55</v>
      </c>
      <c r="CB7" s="36">
        <v>587.72</v>
      </c>
      <c r="CC7" s="36">
        <v>324.51</v>
      </c>
      <c r="CD7" s="36">
        <v>188.09</v>
      </c>
      <c r="CE7" s="36">
        <v>413.89</v>
      </c>
      <c r="CF7" s="36">
        <v>746.34</v>
      </c>
      <c r="CG7" s="36">
        <v>663.6</v>
      </c>
      <c r="CH7" s="36">
        <v>622.30999999999995</v>
      </c>
      <c r="CI7" s="36">
        <v>589.39</v>
      </c>
      <c r="CJ7" s="36">
        <v>620.01</v>
      </c>
      <c r="CK7" s="36">
        <v>601.39</v>
      </c>
      <c r="CL7" s="36">
        <v>49.59</v>
      </c>
      <c r="CM7" s="36">
        <v>51.22</v>
      </c>
      <c r="CN7" s="36">
        <v>50.41</v>
      </c>
      <c r="CO7" s="36">
        <v>48.78</v>
      </c>
      <c r="CP7" s="36">
        <v>49.59</v>
      </c>
      <c r="CQ7" s="36">
        <v>36.83</v>
      </c>
      <c r="CR7" s="36">
        <v>38.97</v>
      </c>
      <c r="CS7" s="36">
        <v>39.119999999999997</v>
      </c>
      <c r="CT7" s="36">
        <v>41.24</v>
      </c>
      <c r="CU7" s="36">
        <v>43.1</v>
      </c>
      <c r="CV7" s="36">
        <v>39.880000000000003</v>
      </c>
      <c r="CW7" s="36">
        <v>97.32</v>
      </c>
      <c r="CX7" s="36">
        <v>97.58</v>
      </c>
      <c r="CY7" s="36">
        <v>97.77</v>
      </c>
      <c r="CZ7" s="36">
        <v>98.09</v>
      </c>
      <c r="DA7" s="36">
        <v>98.59</v>
      </c>
      <c r="DB7" s="36">
        <v>85.97</v>
      </c>
      <c r="DC7" s="36">
        <v>86.89</v>
      </c>
      <c r="DD7" s="36">
        <v>87.79</v>
      </c>
      <c r="DE7" s="36">
        <v>88.34</v>
      </c>
      <c r="DF7" s="36">
        <v>88.02</v>
      </c>
      <c r="DG7" s="36">
        <v>88.11</v>
      </c>
      <c r="DH7" s="36">
        <v>17.350000000000001</v>
      </c>
      <c r="DI7" s="36">
        <v>20.67</v>
      </c>
      <c r="DJ7" s="36">
        <v>23.86</v>
      </c>
      <c r="DK7" s="36">
        <v>26.37</v>
      </c>
      <c r="DL7" s="36">
        <v>30.09</v>
      </c>
      <c r="DM7" s="36">
        <v>17.809999999999999</v>
      </c>
      <c r="DN7" s="36">
        <v>20.46</v>
      </c>
      <c r="DO7" s="36">
        <v>21.93</v>
      </c>
      <c r="DP7" s="36">
        <v>23.22</v>
      </c>
      <c r="DQ7" s="36">
        <v>26.37</v>
      </c>
      <c r="DR7" s="36">
        <v>27</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v>
      </c>
      <c r="EJ7" s="36">
        <v>0</v>
      </c>
      <c r="EK7" s="36">
        <v>0</v>
      </c>
      <c r="EL7" s="36">
        <v>0</v>
      </c>
      <c r="EM7" s="36">
        <v>0</v>
      </c>
      <c r="EN7" s="36">
        <v>0.01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2016-02-18T06:48:20Z</cp:lastPrinted>
  <dcterms:created xsi:type="dcterms:W3CDTF">2016-02-03T07:49:56Z</dcterms:created>
  <dcterms:modified xsi:type="dcterms:W3CDTF">2016-02-18T06:48:22Z</dcterms:modified>
  <cp:category/>
</cp:coreProperties>
</file>