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op\Desktop\"/>
    </mc:Choice>
  </mc:AlternateContent>
  <workbookProtection workbookPassword="B501" lockStructure="1"/>
  <bookViews>
    <workbookView xWindow="0" yWindow="0" windowWidth="20490" windowHeight="835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P10" i="4"/>
  <c r="I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<sst xmlns="http://schemas.openxmlformats.org/spreadsheetml/2006/main" count="225" uniqueCount="110">
  <si>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</si>
  <si>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</si>
  <si>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</si>
  <si>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</si>
  <si>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</si>
  <si>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</si>
  <si>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</si>
  <si>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</si>
  <si>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</si>
  <si>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</si>
  <si>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</si>
  <si>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</si>
  <si>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</si>
  <si>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</si>
  <si>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</si>
  <si>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</si>
  <si>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</si>
  <si>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</si>
  <si>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</si>
  <si>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</si>
  <si>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</si>
  <si>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</si>
  <si>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</si>
  <si>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</si>
  <si>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</si>
  <si>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</si>
  <si>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</si>
  <si>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</si>
  <si>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</si>
  <si>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</si>
  <si>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</si>
  <si>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</si>
  <si>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</si>
  <si>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</si>
  <si>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</si>
  <si>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</si>
  <si>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</si>
  <si>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</si>
  <si>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</si>
  <si>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</si>
  <si>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</si>
  <si>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</si>
  <si>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</si>
  <si>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</si>
  <si>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</si>
  <si>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</si>
  <si>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</si>
  <si>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</si>
  <si>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</si>
  <si>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</si>
  <si>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</si>
  <si>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</si>
  <si>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</si>
  <si>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</si>
  <si>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</si>
  <si>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</si>
  <si>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</si>
  <si>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</si>
  <si>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</si>
  <si>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</si>
  <si>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</si>
  <si>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</si>
  <si>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</si>
  <si>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</si>
  <si>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</si>
  <si>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</si>
  <si>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</si>
  <si>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</si>
  <si>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</si>
  <si>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</si>
  <si>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</si>
  <si>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</si>
  <si>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</si>
  <si>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</si>
  <si>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</si>
  <si>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</si>
  <si>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</si>
  <si>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</si>
  <si>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</si>
  <si>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</si>
  <si>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</si>
  <si>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</si>
  <si>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</si>
  <si>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</si>
  <si>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</si>
  <si>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</si>
  <si>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</si>
  <si>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</si>
  <si>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</si>
  <si>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</si>
  <si>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</si>
  <si>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</si>
  <si>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</si>
  <si>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</si>
  <si>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</si>
  <si>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</si>
  <si>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黒石市</t>
  </si>
  <si>
    <t>法適用</t>
  </si>
  <si>
    <t>下水道事業</t>
  </si>
  <si>
    <t>公共下水道</t>
  </si>
  <si>
    <t>Cc2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</si>
  <si>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</si>
  <si>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</si>
  <si>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</si>
  <si>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</si>
  <si>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</si>
  <si>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</si>
  <si>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　当市は、平成７年度頃からの事業拡大に係る
 企業債償還金の増加と、一般会計繰入金の不足
 等により多額の純損失が発生し、繰越欠損金と
 資金不足額が増加したため、平成21年度に経営
 健全化計画を策定し、一般会計繰入金の段階的
 増額や、下水道使用料の改定、経費節減を行い
 平成24年度には純利益が発生した。また、平成
 25年度には資金不足等解消計画を策定し、経営
 改善を継続した結果、汚水処理原価も抑えられ
 経費回収率が向上し、平成27年度には地財法上
 の資金不足も解消の見通しとなった。
 　今後は、企業債償還金も徐々に減少の傾向に
 なり、欠損金も減少する見込みであるが、資金
 不足解消後は、一般会計繰入金が減額となり、 
 更には人口減少や老朽管の更新等も見込まれる
 ため、下水道使用料の計画的な見直しや、下水
 道接続率の向上への取り組みが必要である。</t>
    <rPh sb="2" eb="4">
      <t>トウシ</t>
    </rPh>
    <rPh sb="6" eb="8">
      <t>ヘイセイ</t>
    </rPh>
    <rPh sb="9" eb="10">
      <t>ネン</t>
    </rPh>
    <rPh sb="10" eb="11">
      <t>ド</t>
    </rPh>
    <rPh sb="11" eb="12">
      <t>コロ</t>
    </rPh>
    <rPh sb="15" eb="17">
      <t>ジギョウ</t>
    </rPh>
    <rPh sb="17" eb="19">
      <t>カクダイ</t>
    </rPh>
    <rPh sb="20" eb="21">
      <t>カカ</t>
    </rPh>
    <rPh sb="24" eb="26">
      <t>キギョウ</t>
    </rPh>
    <rPh sb="26" eb="27">
      <t>サイ</t>
    </rPh>
    <rPh sb="27" eb="29">
      <t>ショウカン</t>
    </rPh>
    <rPh sb="29" eb="30">
      <t>キン</t>
    </rPh>
    <rPh sb="31" eb="33">
      <t>ゾウカ</t>
    </rPh>
    <rPh sb="35" eb="37">
      <t>イッパン</t>
    </rPh>
    <rPh sb="37" eb="39">
      <t>カイケイ</t>
    </rPh>
    <rPh sb="39" eb="41">
      <t>クリイレ</t>
    </rPh>
    <rPh sb="41" eb="42">
      <t>キン</t>
    </rPh>
    <rPh sb="43" eb="45">
      <t>フソク</t>
    </rPh>
    <rPh sb="47" eb="48">
      <t>トウ</t>
    </rPh>
    <rPh sb="51" eb="53">
      <t>タガク</t>
    </rPh>
    <rPh sb="54" eb="55">
      <t>ジュン</t>
    </rPh>
    <rPh sb="55" eb="57">
      <t>ソンシツ</t>
    </rPh>
    <rPh sb="58" eb="60">
      <t>ハッセイ</t>
    </rPh>
    <rPh sb="62" eb="64">
      <t>クリコシ</t>
    </rPh>
    <rPh sb="64" eb="67">
      <t>ケッソンキン</t>
    </rPh>
    <rPh sb="70" eb="72">
      <t>シキン</t>
    </rPh>
    <rPh sb="72" eb="74">
      <t>ブソク</t>
    </rPh>
    <rPh sb="74" eb="75">
      <t>ガク</t>
    </rPh>
    <rPh sb="76" eb="78">
      <t>ゾウカ</t>
    </rPh>
    <rPh sb="83" eb="85">
      <t>ヘイセイ</t>
    </rPh>
    <rPh sb="87" eb="89">
      <t>ネンド</t>
    </rPh>
    <rPh sb="90" eb="92">
      <t>ケイエイ</t>
    </rPh>
    <rPh sb="94" eb="97">
      <t>ケンゼンカ</t>
    </rPh>
    <rPh sb="97" eb="99">
      <t>ケイカク</t>
    </rPh>
    <rPh sb="100" eb="102">
      <t>サクテイ</t>
    </rPh>
    <rPh sb="104" eb="106">
      <t>イッパン</t>
    </rPh>
    <rPh sb="106" eb="108">
      <t>カイケイ</t>
    </rPh>
    <rPh sb="108" eb="110">
      <t>クリイレ</t>
    </rPh>
    <rPh sb="110" eb="111">
      <t>キン</t>
    </rPh>
    <rPh sb="112" eb="115">
      <t>ダンカイテキ</t>
    </rPh>
    <rPh sb="117" eb="119">
      <t>ゾウガク</t>
    </rPh>
    <rPh sb="121" eb="124">
      <t>ゲスイドウ</t>
    </rPh>
    <rPh sb="124" eb="127">
      <t>シヨウリョウ</t>
    </rPh>
    <rPh sb="128" eb="130">
      <t>カイテイ</t>
    </rPh>
    <rPh sb="131" eb="133">
      <t>ケイヒ</t>
    </rPh>
    <rPh sb="133" eb="135">
      <t>セツゲン</t>
    </rPh>
    <rPh sb="136" eb="137">
      <t>オコナ</t>
    </rPh>
    <rPh sb="140" eb="142">
      <t>ヘイセイ</t>
    </rPh>
    <rPh sb="144" eb="146">
      <t>ネンド</t>
    </rPh>
    <rPh sb="148" eb="151">
      <t>ジュンリエキ</t>
    </rPh>
    <rPh sb="152" eb="154">
      <t>ハッセイ</t>
    </rPh>
    <rPh sb="160" eb="162">
      <t>ヘイセイ</t>
    </rPh>
    <rPh sb="166" eb="167">
      <t>ネン</t>
    </rPh>
    <rPh sb="167" eb="168">
      <t>ド</t>
    </rPh>
    <rPh sb="170" eb="172">
      <t>シキン</t>
    </rPh>
    <rPh sb="172" eb="174">
      <t>ブソク</t>
    </rPh>
    <rPh sb="174" eb="175">
      <t>トウ</t>
    </rPh>
    <rPh sb="175" eb="177">
      <t>カイショウ</t>
    </rPh>
    <rPh sb="177" eb="179">
      <t>ケイカク</t>
    </rPh>
    <rPh sb="180" eb="182">
      <t>サクテイ</t>
    </rPh>
    <rPh sb="184" eb="186">
      <t>ケイエイ</t>
    </rPh>
    <rPh sb="188" eb="190">
      <t>カイゼン</t>
    </rPh>
    <rPh sb="191" eb="193">
      <t>ケイゾク</t>
    </rPh>
    <rPh sb="195" eb="197">
      <t>ケッカ</t>
    </rPh>
    <rPh sb="198" eb="200">
      <t>オスイ</t>
    </rPh>
    <rPh sb="200" eb="202">
      <t>ショリ</t>
    </rPh>
    <rPh sb="202" eb="204">
      <t>ゲンカ</t>
    </rPh>
    <rPh sb="205" eb="206">
      <t>オサ</t>
    </rPh>
    <rPh sb="211" eb="213">
      <t>ケイヒ</t>
    </rPh>
    <rPh sb="213" eb="215">
      <t>カイシュウ</t>
    </rPh>
    <rPh sb="215" eb="216">
      <t>リツ</t>
    </rPh>
    <rPh sb="217" eb="219">
      <t>コウジョウ</t>
    </rPh>
    <rPh sb="221" eb="223">
      <t>ヘイセイ</t>
    </rPh>
    <rPh sb="225" eb="227">
      <t>ネンド</t>
    </rPh>
    <rPh sb="229" eb="230">
      <t>チ</t>
    </rPh>
    <rPh sb="230" eb="231">
      <t>ザイ</t>
    </rPh>
    <rPh sb="231" eb="232">
      <t>ホウ</t>
    </rPh>
    <rPh sb="232" eb="233">
      <t>ジョウ</t>
    </rPh>
    <rPh sb="236" eb="238">
      <t>シキン</t>
    </rPh>
    <rPh sb="238" eb="240">
      <t>ブソク</t>
    </rPh>
    <rPh sb="241" eb="243">
      <t>カイショウ</t>
    </rPh>
    <rPh sb="244" eb="246">
      <t>ミトオ</t>
    </rPh>
    <rPh sb="255" eb="257">
      <t>コンゴ</t>
    </rPh>
    <rPh sb="259" eb="261">
      <t>キギョウ</t>
    </rPh>
    <rPh sb="261" eb="262">
      <t>サイ</t>
    </rPh>
    <rPh sb="262" eb="265">
      <t>ショウカンキン</t>
    </rPh>
    <rPh sb="266" eb="268">
      <t>ジョジョ</t>
    </rPh>
    <rPh sb="269" eb="271">
      <t>ゲンショウ</t>
    </rPh>
    <rPh sb="272" eb="274">
      <t>ケイコウ</t>
    </rPh>
    <rPh sb="280" eb="283">
      <t>ケッソンキン</t>
    </rPh>
    <rPh sb="284" eb="286">
      <t>ゲンショウ</t>
    </rPh>
    <rPh sb="288" eb="290">
      <t>ミコ</t>
    </rPh>
    <rPh sb="296" eb="298">
      <t>シキン</t>
    </rPh>
    <rPh sb="300" eb="302">
      <t>ブソク</t>
    </rPh>
    <rPh sb="302" eb="304">
      <t>カイショウ</t>
    </rPh>
    <rPh sb="304" eb="305">
      <t>ゴ</t>
    </rPh>
    <rPh sb="307" eb="309">
      <t>イッパン</t>
    </rPh>
    <rPh sb="309" eb="311">
      <t>カイケイ</t>
    </rPh>
    <rPh sb="311" eb="313">
      <t>クリイレ</t>
    </rPh>
    <rPh sb="313" eb="314">
      <t>キン</t>
    </rPh>
    <rPh sb="315" eb="317">
      <t>ゲンガク</t>
    </rPh>
    <rPh sb="324" eb="325">
      <t>サラ</t>
    </rPh>
    <rPh sb="327" eb="329">
      <t>ジンコウ</t>
    </rPh>
    <rPh sb="329" eb="331">
      <t>ゲンショウ</t>
    </rPh>
    <rPh sb="332" eb="334">
      <t>ロウキュウ</t>
    </rPh>
    <rPh sb="334" eb="335">
      <t>カン</t>
    </rPh>
    <rPh sb="336" eb="339">
      <t>コウシントウ</t>
    </rPh>
    <rPh sb="340" eb="342">
      <t>ミコ</t>
    </rPh>
    <rPh sb="350" eb="353">
      <t>ゲスイドウ</t>
    </rPh>
    <rPh sb="353" eb="356">
      <t>シヨウリョウ</t>
    </rPh>
    <rPh sb="357" eb="360">
      <t>ケイカクテキ</t>
    </rPh>
    <rPh sb="361" eb="363">
      <t>ミナオ</t>
    </rPh>
    <rPh sb="366" eb="368">
      <t>ゲスイ</t>
    </rPh>
    <rPh sb="370" eb="371">
      <t>ドウ</t>
    </rPh>
    <rPh sb="371" eb="373">
      <t>セツゾク</t>
    </rPh>
    <rPh sb="373" eb="374">
      <t>リツ</t>
    </rPh>
    <rPh sb="375" eb="377">
      <t>コウジョウ</t>
    </rPh>
    <rPh sb="379" eb="380">
      <t>ト</t>
    </rPh>
    <rPh sb="381" eb="382">
      <t>ク</t>
    </rPh>
    <rPh sb="384" eb="386">
      <t>ヒツヨウ</t>
    </rPh>
    <phoneticPr fontId="4"/>
  </si>
  <si>
    <t xml:space="preserve"> 　当市の下水道は、平成元年から一部供用開始
 しており、管渠等も法定耐用年数までには至っ
 いないため、現在のところ老朽化による更新は
 行っていないが、今後は、未整備区域の整備と
 並行して、老朽管の更新も必要とされるため、
 長寿命化計画の策定等により、効率的な経営が
 必要である。</t>
    <rPh sb="2" eb="4">
      <t>トウシ</t>
    </rPh>
    <rPh sb="5" eb="8">
      <t>ゲスイドウ</t>
    </rPh>
    <rPh sb="10" eb="12">
      <t>ヘイセイ</t>
    </rPh>
    <rPh sb="12" eb="14">
      <t>ガンネン</t>
    </rPh>
    <rPh sb="16" eb="18">
      <t>イチブ</t>
    </rPh>
    <rPh sb="18" eb="20">
      <t>キョウヨウ</t>
    </rPh>
    <rPh sb="20" eb="22">
      <t>カイシ</t>
    </rPh>
    <rPh sb="29" eb="30">
      <t>カン</t>
    </rPh>
    <rPh sb="30" eb="31">
      <t>キョ</t>
    </rPh>
    <rPh sb="31" eb="32">
      <t>トウ</t>
    </rPh>
    <rPh sb="33" eb="35">
      <t>ホウテイ</t>
    </rPh>
    <rPh sb="35" eb="37">
      <t>タイヨウ</t>
    </rPh>
    <rPh sb="37" eb="39">
      <t>ネンスウ</t>
    </rPh>
    <rPh sb="43" eb="44">
      <t>イタ</t>
    </rPh>
    <rPh sb="53" eb="55">
      <t>ゲンザイ</t>
    </rPh>
    <rPh sb="59" eb="62">
      <t>ロウキュウカ</t>
    </rPh>
    <rPh sb="65" eb="67">
      <t>コウシン</t>
    </rPh>
    <rPh sb="70" eb="71">
      <t>オコナ</t>
    </rPh>
    <rPh sb="78" eb="80">
      <t>コンゴ</t>
    </rPh>
    <rPh sb="82" eb="85">
      <t>ミセイビ</t>
    </rPh>
    <rPh sb="85" eb="87">
      <t>クイキ</t>
    </rPh>
    <rPh sb="88" eb="90">
      <t>セイビ</t>
    </rPh>
    <rPh sb="93" eb="95">
      <t>ヘイコウ</t>
    </rPh>
    <rPh sb="102" eb="104">
      <t>コウシン</t>
    </rPh>
    <rPh sb="105" eb="107">
      <t>ヒツヨウ</t>
    </rPh>
    <rPh sb="116" eb="117">
      <t>チョウ</t>
    </rPh>
    <rPh sb="117" eb="120">
      <t>ジュミョウカ</t>
    </rPh>
    <rPh sb="120" eb="122">
      <t>ケイカク</t>
    </rPh>
    <rPh sb="123" eb="125">
      <t>サクテイ</t>
    </rPh>
    <rPh sb="125" eb="126">
      <t>トウ</t>
    </rPh>
    <rPh sb="130" eb="133">
      <t>コウリツテキ</t>
    </rPh>
    <rPh sb="134" eb="136">
      <t>ケイエイ</t>
    </rPh>
    <rPh sb="139" eb="141">
      <t>ヒツヨウ</t>
    </rPh>
    <phoneticPr fontId="4"/>
  </si>
  <si>
    <t xml:space="preserve"> 　平成26年度の会計基準見直しによるみなし償
 却制度の廃止に伴い、償却累計額が大幅に増加
 しているが、現在のところ施設等の老朽化には
 関連しておらず、平成24年度以降は経営健全化
 により、経常収支比率は100％を超えている。
 　ただし、今後は管渠の整備と並行し、老朽管
 の更新への取り組みも迫られるため、計画的な
 使用料の見直しや、経費節減等の対策が必要で
 ある。
 　</t>
    <rPh sb="2" eb="4">
      <t>ヘイセイ</t>
    </rPh>
    <rPh sb="6" eb="8">
      <t>ネンド</t>
    </rPh>
    <rPh sb="9" eb="11">
      <t>カイケイ</t>
    </rPh>
    <rPh sb="11" eb="13">
      <t>キジュン</t>
    </rPh>
    <rPh sb="13" eb="15">
      <t>ミナオ</t>
    </rPh>
    <rPh sb="143" eb="145">
      <t>コウシン</t>
    </rPh>
    <rPh sb="147" eb="148">
      <t>ト</t>
    </rPh>
    <rPh sb="149" eb="150">
      <t>ク</t>
    </rPh>
    <rPh sb="152" eb="153">
      <t>セマ</t>
    </rPh>
    <rPh sb="159" eb="162">
      <t>ケイカクテキ</t>
    </rPh>
    <rPh sb="165" eb="168">
      <t>シヨウリョウ</t>
    </rPh>
    <rPh sb="169" eb="171">
      <t>ミナオ</t>
    </rPh>
    <rPh sb="174" eb="176">
      <t>ケイヒ</t>
    </rPh>
    <rPh sb="176" eb="178">
      <t>セツゲン</t>
    </rPh>
    <rPh sb="178" eb="179">
      <t>トウ</t>
    </rPh>
    <rPh sb="180" eb="182">
      <t>タイサク</t>
    </rPh>
    <rPh sb="183" eb="18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</si>
</sst>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75648"/>
        <c:axId val="29877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75648"/>
        <c:axId val="298776040"/>
      </c:lineChart>
      <c:dateAx>
        <c:axId val="29877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776040"/>
        <c:crosses val="autoZero"/>
        <c:auto val="1"/>
        <c:lblOffset val="100"/>
        <c:baseTimeUnit val="years"/>
      </c:dateAx>
      <c:valAx>
        <c:axId val="29877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7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35464"/>
        <c:axId val="30019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53.79</c:v>
                </c:pt>
                <c:pt idx="2">
                  <c:v>55.41</c:v>
                </c:pt>
                <c:pt idx="3">
                  <c:v>55.81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35464"/>
        <c:axId val="300194696"/>
      </c:lineChart>
      <c:dateAx>
        <c:axId val="299935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194696"/>
        <c:crosses val="autoZero"/>
        <c:auto val="1"/>
        <c:lblOffset val="100"/>
        <c:baseTimeUnit val="years"/>
      </c:dateAx>
      <c:valAx>
        <c:axId val="30019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35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87.91</c:v>
                </c:pt>
                <c:pt idx="1">
                  <c:v>88.45</c:v>
                </c:pt>
                <c:pt idx="2">
                  <c:v>88.66</c:v>
                </c:pt>
                <c:pt idx="3">
                  <c:v>89.34</c:v>
                </c:pt>
                <c:pt idx="4">
                  <c:v>90.13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95872"/>
        <c:axId val="30019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95872"/>
        <c:axId val="300196264"/>
      </c:lineChart>
      <c:dateAx>
        <c:axId val="30019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196264"/>
        <c:crosses val="autoZero"/>
        <c:auto val="1"/>
        <c:lblOffset val="100"/>
        <c:baseTimeUnit val="years"/>
      </c:dateAx>
      <c:valAx>
        <c:axId val="30019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19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68.540000000000006</c:v>
                </c:pt>
                <c:pt idx="1">
                  <c:v>91.52</c:v>
                </c:pt>
                <c:pt idx="2">
                  <c:v>117.7</c:v>
                </c:pt>
                <c:pt idx="3">
                  <c:v>138.30000000000001</c:v>
                </c:pt>
                <c:pt idx="4">
                  <c:v>151.59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77216"/>
        <c:axId val="29877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101.22</c:v>
                </c:pt>
                <c:pt idx="1">
                  <c:v>101.09</c:v>
                </c:pt>
                <c:pt idx="2">
                  <c:v>102.83</c:v>
                </c:pt>
                <c:pt idx="3">
                  <c:v>102.73</c:v>
                </c:pt>
                <c:pt idx="4">
                  <c:v>108.56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77216"/>
        <c:axId val="298777608"/>
      </c:lineChart>
      <c:dateAx>
        <c:axId val="29877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777608"/>
        <c:crosses val="autoZero"/>
        <c:auto val="1"/>
        <c:lblOffset val="100"/>
        <c:baseTimeUnit val="years"/>
      </c:dateAx>
      <c:valAx>
        <c:axId val="29877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7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9.3800000000000008</c:v>
                </c:pt>
                <c:pt idx="1">
                  <c:v>10.69</c:v>
                </c:pt>
                <c:pt idx="2">
                  <c:v>11.95</c:v>
                </c:pt>
                <c:pt idx="3">
                  <c:v>13.22</c:v>
                </c:pt>
                <c:pt idx="4">
                  <c:v>29.95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78784"/>
        <c:axId val="29992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10.42</c:v>
                </c:pt>
                <c:pt idx="1">
                  <c:v>11.9</c:v>
                </c:pt>
                <c:pt idx="2">
                  <c:v>10.46</c:v>
                </c:pt>
                <c:pt idx="3">
                  <c:v>11.39</c:v>
                </c:pt>
                <c:pt idx="4">
                  <c:v>21.28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78784"/>
        <c:axId val="299929584"/>
      </c:lineChart>
      <c:dateAx>
        <c:axId val="29877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29584"/>
        <c:crosses val="autoZero"/>
        <c:auto val="1"/>
        <c:lblOffset val="100"/>
        <c:baseTimeUnit val="years"/>
      </c:dateAx>
      <c:valAx>
        <c:axId val="29992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7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30760"/>
        <c:axId val="29993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0.66</c:v>
                </c:pt>
                <c:pt idx="3" formatCode="#,##0.00;&quot;△&quot;#,##0.00;&quot;-&quot;">
                  <c:v>0.78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30760"/>
        <c:axId val="299931152"/>
      </c:lineChart>
      <c:dateAx>
        <c:axId val="299930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31152"/>
        <c:crosses val="autoZero"/>
        <c:auto val="1"/>
        <c:lblOffset val="100"/>
        <c:baseTimeUnit val="years"/>
      </c:dateAx>
      <c:valAx>
        <c:axId val="29993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30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1609.14</c:v>
                </c:pt>
                <c:pt idx="1">
                  <c:v>1548.53</c:v>
                </c:pt>
                <c:pt idx="2">
                  <c:v>1455.05</c:v>
                </c:pt>
                <c:pt idx="3">
                  <c:v>1408.77</c:v>
                </c:pt>
                <c:pt idx="4">
                  <c:v>682.42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33896"/>
        <c:axId val="29993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202.97</c:v>
                </c:pt>
                <c:pt idx="1">
                  <c:v>174.36</c:v>
                </c:pt>
                <c:pt idx="2">
                  <c:v>146.78</c:v>
                </c:pt>
                <c:pt idx="3">
                  <c:v>149.66</c:v>
                </c:pt>
                <c:pt idx="4">
                  <c:v>100.32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33896"/>
        <c:axId val="299934288"/>
      </c:lineChart>
      <c:dateAx>
        <c:axId val="299933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34288"/>
        <c:crosses val="autoZero"/>
        <c:auto val="1"/>
        <c:lblOffset val="100"/>
        <c:baseTimeUnit val="years"/>
      </c:dateAx>
      <c:valAx>
        <c:axId val="29993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33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5.18</c:v>
                </c:pt>
                <c:pt idx="1">
                  <c:v>6.24</c:v>
                </c:pt>
                <c:pt idx="2">
                  <c:v>8.9600000000000009</c:v>
                </c:pt>
                <c:pt idx="3">
                  <c:v>14.14</c:v>
                </c:pt>
                <c:pt idx="4">
                  <c:v>12.42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35856"/>
        <c:axId val="299936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118.8</c:v>
                </c:pt>
                <c:pt idx="2">
                  <c:v>151.6</c:v>
                </c:pt>
                <c:pt idx="3">
                  <c:v>246.4</c:v>
                </c:pt>
                <c:pt idx="4">
                  <c:v>49.23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35856"/>
        <c:axId val="299936248"/>
      </c:lineChart>
      <c:dateAx>
        <c:axId val="29993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36248"/>
        <c:crosses val="autoZero"/>
        <c:auto val="1"/>
        <c:lblOffset val="100"/>
        <c:baseTimeUnit val="years"/>
      </c:dateAx>
      <c:valAx>
        <c:axId val="299936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3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1127.3699999999999</c:v>
                </c:pt>
                <c:pt idx="1">
                  <c:v>1041.8800000000001</c:v>
                </c:pt>
                <c:pt idx="2">
                  <c:v>968.13</c:v>
                </c:pt>
                <c:pt idx="3">
                  <c:v>948.53</c:v>
                </c:pt>
                <c:pt idx="4">
                  <c:v>924.63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33504"/>
        <c:axId val="299933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33504"/>
        <c:axId val="299933112"/>
      </c:lineChart>
      <c:dateAx>
        <c:axId val="29993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33112"/>
        <c:crosses val="autoZero"/>
        <c:auto val="1"/>
        <c:lblOffset val="100"/>
        <c:baseTimeUnit val="years"/>
      </c:dateAx>
      <c:valAx>
        <c:axId val="299933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3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100.97</c:v>
                </c:pt>
                <c:pt idx="1">
                  <c:v>108.39</c:v>
                </c:pt>
                <c:pt idx="2">
                  <c:v>115.56</c:v>
                </c:pt>
                <c:pt idx="3">
                  <c:v>116.53</c:v>
                </c:pt>
                <c:pt idx="4">
                  <c:v>120.48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91560"/>
        <c:axId val="30019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91560"/>
        <c:axId val="300191952"/>
      </c:lineChart>
      <c:dateAx>
        <c:axId val="300191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191952"/>
        <c:crosses val="autoZero"/>
        <c:auto val="1"/>
        <c:lblOffset val="100"/>
        <c:baseTimeUnit val="years"/>
      </c:dateAx>
      <c:valAx>
        <c:axId val="30019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191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196.09</c:v>
                </c:pt>
                <c:pt idx="1">
                  <c:v>194.7</c:v>
                </c:pt>
                <c:pt idx="2">
                  <c:v>188.35</c:v>
                </c:pt>
                <c:pt idx="3">
                  <c:v>188.28</c:v>
                </c:pt>
                <c:pt idx="4">
                  <c:v>181.97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93128"/>
        <c:axId val="30019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93128"/>
        <c:axId val="300193520"/>
      </c:lineChart>
      <c:dateAx>
        <c:axId val="300193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193520"/>
        <c:crosses val="autoZero"/>
        <c:auto val="1"/>
        <c:lblOffset val="100"/>
        <c:baseTimeUnit val="years"/>
      </c:dateAx>
      <c:valAx>
        <c:axId val="30019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193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T1" zoomScaleNormal="100" workbookViewId="0">
      <selection activeCell="BW6" sqref="BW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黒石市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35399</v>
      </c>
      <c r="AM8" s="64"/>
      <c r="AN8" s="64"/>
      <c r="AO8" s="64"/>
      <c r="AP8" s="64"/>
      <c r="AQ8" s="64"/>
      <c r="AR8" s="64"/>
      <c r="AS8" s="64"/>
      <c r="AT8" s="63">
        <f>データ!S6</f>
        <v>217.05</v>
      </c>
      <c r="AU8" s="63"/>
      <c r="AV8" s="63"/>
      <c r="AW8" s="63"/>
      <c r="AX8" s="63"/>
      <c r="AY8" s="63"/>
      <c r="AZ8" s="63"/>
      <c r="BA8" s="63"/>
      <c r="BB8" s="63">
        <f>データ!T6</f>
        <v>163.09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27.14</v>
      </c>
      <c r="J10" s="63"/>
      <c r="K10" s="63"/>
      <c r="L10" s="63"/>
      <c r="M10" s="63"/>
      <c r="N10" s="63"/>
      <c r="O10" s="63"/>
      <c r="P10" s="63">
        <f>データ!O6</f>
        <v>60.24</v>
      </c>
      <c r="Q10" s="63"/>
      <c r="R10" s="63"/>
      <c r="S10" s="63"/>
      <c r="T10" s="63"/>
      <c r="U10" s="63"/>
      <c r="V10" s="63"/>
      <c r="W10" s="63">
        <f>データ!P6</f>
        <v>76.650000000000006</v>
      </c>
      <c r="X10" s="63"/>
      <c r="Y10" s="63"/>
      <c r="Z10" s="63"/>
      <c r="AA10" s="63"/>
      <c r="AB10" s="63"/>
      <c r="AC10" s="63"/>
      <c r="AD10" s="64">
        <f>データ!Q6</f>
        <v>3972</v>
      </c>
      <c r="AE10" s="64"/>
      <c r="AF10" s="64"/>
      <c r="AG10" s="64"/>
      <c r="AH10" s="64"/>
      <c r="AI10" s="64"/>
      <c r="AJ10" s="64"/>
      <c r="AK10" s="2"/>
      <c r="AL10" s="64">
        <f>データ!U6</f>
        <v>21256</v>
      </c>
      <c r="AM10" s="64"/>
      <c r="AN10" s="64"/>
      <c r="AO10" s="64"/>
      <c r="AP10" s="64"/>
      <c r="AQ10" s="64"/>
      <c r="AR10" s="64"/>
      <c r="AS10" s="64"/>
      <c r="AT10" s="63">
        <f>データ!V6</f>
        <v>5.91</v>
      </c>
      <c r="AU10" s="63"/>
      <c r="AV10" s="63"/>
      <c r="AW10" s="63"/>
      <c r="AX10" s="63"/>
      <c r="AY10" s="63"/>
      <c r="AZ10" s="63"/>
      <c r="BA10" s="63"/>
      <c r="BB10" s="63">
        <f>データ!W6</f>
        <v>3596.62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22047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青森県　黒石市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>
        <f t="shared" si="3"/>
        <v>27.14</v>
      </c>
      <c r="O6" s="32">
        <f t="shared" si="3"/>
        <v>60.24</v>
      </c>
      <c r="P6" s="32">
        <f t="shared" si="3"/>
        <v>76.650000000000006</v>
      </c>
      <c r="Q6" s="32">
        <f t="shared" si="3"/>
        <v>3972</v>
      </c>
      <c r="R6" s="32">
        <f t="shared" si="3"/>
        <v>35399</v>
      </c>
      <c r="S6" s="32">
        <f t="shared" si="3"/>
        <v>217.05</v>
      </c>
      <c r="T6" s="32">
        <f t="shared" si="3"/>
        <v>163.09</v>
      </c>
      <c r="U6" s="32">
        <f t="shared" si="3"/>
        <v>21256</v>
      </c>
      <c r="V6" s="32">
        <f t="shared" si="3"/>
        <v>5.91</v>
      </c>
      <c r="W6" s="32">
        <f t="shared" si="3"/>
        <v>3596.62</v>
      </c>
      <c r="X6" s="33">
        <f>IF(X7="",NA(),X7)</f>
        <v>68.540000000000006</v>
      </c>
      <c r="Y6" s="33">
        <f t="shared" ref="Y6:AG6" si="4">IF(Y7="",NA(),Y7)</f>
        <v>91.52</v>
      </c>
      <c r="Z6" s="33">
        <f t="shared" si="4"/>
        <v>117.7</v>
      </c>
      <c r="AA6" s="33">
        <f t="shared" si="4"/>
        <v>138.30000000000001</v>
      </c>
      <c r="AB6" s="33">
        <f t="shared" si="4"/>
        <v>151.59</v>
      </c>
      <c r="AC6" s="33">
        <f t="shared" si="4"/>
        <v>101.22</v>
      </c>
      <c r="AD6" s="33">
        <f t="shared" si="4"/>
        <v>101.09</v>
      </c>
      <c r="AE6" s="33">
        <f t="shared" si="4"/>
        <v>102.83</v>
      </c>
      <c r="AF6" s="33">
        <f t="shared" si="4"/>
        <v>102.73</v>
      </c>
      <c r="AG6" s="33">
        <f t="shared" si="4"/>
        <v>108.56</v>
      </c>
      <c r="AH6" s="32" t="str">
        <f>IF(AH7="","",IF(AH7="-","【-】","【"&amp;SUBSTITUTE(TEXT(AH7,"#,##0.00"),"-","△")&amp;"】"))</f>
        <v>【107.74】</v>
      </c>
      <c r="AI6" s="33">
        <f>IF(AI7="",NA(),AI7)</f>
        <v>1609.14</v>
      </c>
      <c r="AJ6" s="33">
        <f t="shared" ref="AJ6:AR6" si="5">IF(AJ7="",NA(),AJ7)</f>
        <v>1548.53</v>
      </c>
      <c r="AK6" s="33">
        <f t="shared" si="5"/>
        <v>1455.05</v>
      </c>
      <c r="AL6" s="33">
        <f t="shared" si="5"/>
        <v>1408.77</v>
      </c>
      <c r="AM6" s="33">
        <f t="shared" si="5"/>
        <v>682.42</v>
      </c>
      <c r="AN6" s="33">
        <f t="shared" si="5"/>
        <v>202.97</v>
      </c>
      <c r="AO6" s="33">
        <f t="shared" si="5"/>
        <v>174.36</v>
      </c>
      <c r="AP6" s="33">
        <f t="shared" si="5"/>
        <v>146.78</v>
      </c>
      <c r="AQ6" s="33">
        <f t="shared" si="5"/>
        <v>149.66</v>
      </c>
      <c r="AR6" s="33">
        <f t="shared" si="5"/>
        <v>100.32</v>
      </c>
      <c r="AS6" s="32" t="str">
        <f>IF(AS7="","",IF(AS7="-","【-】","【"&amp;SUBSTITUTE(TEXT(AS7,"#,##0.00"),"-","△")&amp;"】"))</f>
        <v>【4.71】</v>
      </c>
      <c r="AT6" s="33">
        <f>IF(AT7="",NA(),AT7)</f>
        <v>5.18</v>
      </c>
      <c r="AU6" s="33">
        <f t="shared" ref="AU6:BC6" si="6">IF(AU7="",NA(),AU7)</f>
        <v>6.24</v>
      </c>
      <c r="AV6" s="33">
        <f t="shared" si="6"/>
        <v>8.9600000000000009</v>
      </c>
      <c r="AW6" s="33">
        <f t="shared" si="6"/>
        <v>14.14</v>
      </c>
      <c r="AX6" s="33">
        <f t="shared" si="6"/>
        <v>12.42</v>
      </c>
      <c r="AY6" s="33">
        <f t="shared" si="6"/>
        <v>108.24</v>
      </c>
      <c r="AZ6" s="33">
        <f t="shared" si="6"/>
        <v>118.8</v>
      </c>
      <c r="BA6" s="33">
        <f t="shared" si="6"/>
        <v>151.6</v>
      </c>
      <c r="BB6" s="33">
        <f t="shared" si="6"/>
        <v>246.4</v>
      </c>
      <c r="BC6" s="33">
        <f t="shared" si="6"/>
        <v>49.23</v>
      </c>
      <c r="BD6" s="32" t="str">
        <f>IF(BD7="","",IF(BD7="-","【-】","【"&amp;SUBSTITUTE(TEXT(BD7,"#,##0.00"),"-","△")&amp;"】"))</f>
        <v>【56.46】</v>
      </c>
      <c r="BE6" s="33">
        <f>IF(BE7="",NA(),BE7)</f>
        <v>1127.3699999999999</v>
      </c>
      <c r="BF6" s="33">
        <f t="shared" ref="BF6:BN6" si="7">IF(BF7="",NA(),BF7)</f>
        <v>1041.8800000000001</v>
      </c>
      <c r="BG6" s="33">
        <f t="shared" si="7"/>
        <v>968.13</v>
      </c>
      <c r="BH6" s="33">
        <f t="shared" si="7"/>
        <v>948.53</v>
      </c>
      <c r="BI6" s="33">
        <f t="shared" si="7"/>
        <v>924.63</v>
      </c>
      <c r="BJ6" s="33">
        <f t="shared" si="7"/>
        <v>1320.98</v>
      </c>
      <c r="BK6" s="33">
        <f t="shared" si="7"/>
        <v>1334.01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100.97</v>
      </c>
      <c r="BQ6" s="33">
        <f t="shared" ref="BQ6:BY6" si="8">IF(BQ7="",NA(),BQ7)</f>
        <v>108.39</v>
      </c>
      <c r="BR6" s="33">
        <f t="shared" si="8"/>
        <v>115.56</v>
      </c>
      <c r="BS6" s="33">
        <f t="shared" si="8"/>
        <v>116.53</v>
      </c>
      <c r="BT6" s="33">
        <f t="shared" si="8"/>
        <v>120.48</v>
      </c>
      <c r="BU6" s="33">
        <f t="shared" si="8"/>
        <v>68.63</v>
      </c>
      <c r="BV6" s="33">
        <f t="shared" si="8"/>
        <v>67.14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196.09</v>
      </c>
      <c r="CB6" s="33">
        <f t="shared" ref="CB6:CJ6" si="9">IF(CB7="",NA(),CB7)</f>
        <v>194.7</v>
      </c>
      <c r="CC6" s="33">
        <f t="shared" si="9"/>
        <v>188.35</v>
      </c>
      <c r="CD6" s="33">
        <f t="shared" si="9"/>
        <v>188.28</v>
      </c>
      <c r="CE6" s="33">
        <f t="shared" si="9"/>
        <v>181.97</v>
      </c>
      <c r="CF6" s="33">
        <f t="shared" si="9"/>
        <v>222.94</v>
      </c>
      <c r="CG6" s="33">
        <f t="shared" si="9"/>
        <v>224.83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53.07</v>
      </c>
      <c r="CR6" s="33">
        <f t="shared" si="10"/>
        <v>53.79</v>
      </c>
      <c r="CS6" s="33">
        <f t="shared" si="10"/>
        <v>55.41</v>
      </c>
      <c r="CT6" s="33">
        <f t="shared" si="10"/>
        <v>55.81</v>
      </c>
      <c r="CU6" s="33">
        <f t="shared" si="10"/>
        <v>54.44</v>
      </c>
      <c r="CV6" s="32" t="str">
        <f>IF(CV7="","",IF(CV7="-","【-】","【"&amp;SUBSTITUTE(TEXT(CV7,"#,##0.00"),"-","△")&amp;"】"))</f>
        <v>【60.35】</v>
      </c>
      <c r="CW6" s="33">
        <f>IF(CW7="",NA(),CW7)</f>
        <v>87.91</v>
      </c>
      <c r="CX6" s="33">
        <f t="shared" ref="CX6:DF6" si="11">IF(CX7="",NA(),CX7)</f>
        <v>88.45</v>
      </c>
      <c r="CY6" s="33">
        <f t="shared" si="11"/>
        <v>88.66</v>
      </c>
      <c r="CZ6" s="33">
        <f t="shared" si="11"/>
        <v>89.34</v>
      </c>
      <c r="DA6" s="33">
        <f t="shared" si="11"/>
        <v>90.13</v>
      </c>
      <c r="DB6" s="33">
        <f t="shared" si="11"/>
        <v>83.69</v>
      </c>
      <c r="DC6" s="33">
        <f t="shared" si="11"/>
        <v>83.76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3">
        <f>IF(DH7="",NA(),DH7)</f>
        <v>9.3800000000000008</v>
      </c>
      <c r="DI6" s="33">
        <f t="shared" ref="DI6:DQ6" si="12">IF(DI7="",NA(),DI7)</f>
        <v>10.69</v>
      </c>
      <c r="DJ6" s="33">
        <f t="shared" si="12"/>
        <v>11.95</v>
      </c>
      <c r="DK6" s="33">
        <f t="shared" si="12"/>
        <v>13.22</v>
      </c>
      <c r="DL6" s="33">
        <f t="shared" si="12"/>
        <v>29.95</v>
      </c>
      <c r="DM6" s="33">
        <f t="shared" si="12"/>
        <v>10.42</v>
      </c>
      <c r="DN6" s="33">
        <f t="shared" si="12"/>
        <v>11.9</v>
      </c>
      <c r="DO6" s="33">
        <f t="shared" si="12"/>
        <v>10.46</v>
      </c>
      <c r="DP6" s="33">
        <f t="shared" si="12"/>
        <v>11.39</v>
      </c>
      <c r="DQ6" s="33">
        <f t="shared" si="12"/>
        <v>21.28</v>
      </c>
      <c r="DR6" s="32" t="str">
        <f>IF(DR7="","",IF(DR7="-","【-】","【"&amp;SUBSTITUTE(TEXT(DR7,"#,##0.00"),"-","△")&amp;"】"))</f>
        <v>【36.27】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3">
        <f t="shared" si="13"/>
        <v>0.66</v>
      </c>
      <c r="EA6" s="33">
        <f t="shared" si="13"/>
        <v>0.78</v>
      </c>
      <c r="EB6" s="32">
        <f t="shared" si="13"/>
        <v>0</v>
      </c>
      <c r="EC6" s="32" t="str">
        <f>IF(EC7="","",IF(EC7="-","【-】","【"&amp;SUBSTITUTE(TEXT(EC7,"#,##0.00"),"-","△")&amp;"】"))</f>
        <v>【4.35】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0.01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7" s="34" customFormat="1">
      <c r="A7" s="26"/>
      <c r="B7" s="35">
        <v>2014</v>
      </c>
      <c r="C7" s="35">
        <v>22047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27.14</v>
      </c>
      <c r="O7" s="36">
        <v>60.24</v>
      </c>
      <c r="P7" s="36">
        <v>76.650000000000006</v>
      </c>
      <c r="Q7" s="36">
        <v>3972</v>
      </c>
      <c r="R7" s="36">
        <v>35399</v>
      </c>
      <c r="S7" s="36">
        <v>217.05</v>
      </c>
      <c r="T7" s="36">
        <v>163.09</v>
      </c>
      <c r="U7" s="36">
        <v>21256</v>
      </c>
      <c r="V7" s="36">
        <v>5.91</v>
      </c>
      <c r="W7" s="36">
        <v>3596.62</v>
      </c>
      <c r="X7" s="36">
        <v>68.540000000000006</v>
      </c>
      <c r="Y7" s="36">
        <v>91.52</v>
      </c>
      <c r="Z7" s="36">
        <v>117.7</v>
      </c>
      <c r="AA7" s="36">
        <v>138.30000000000001</v>
      </c>
      <c r="AB7" s="36">
        <v>151.59</v>
      </c>
      <c r="AC7" s="36">
        <v>101.22</v>
      </c>
      <c r="AD7" s="36">
        <v>101.09</v>
      </c>
      <c r="AE7" s="36">
        <v>102.83</v>
      </c>
      <c r="AF7" s="36">
        <v>102.73</v>
      </c>
      <c r="AG7" s="36">
        <v>108.56</v>
      </c>
      <c r="AH7" s="36">
        <v>107.74</v>
      </c>
      <c r="AI7" s="36">
        <v>1609.14</v>
      </c>
      <c r="AJ7" s="36">
        <v>1548.53</v>
      </c>
      <c r="AK7" s="36">
        <v>1455.05</v>
      </c>
      <c r="AL7" s="36">
        <v>1408.77</v>
      </c>
      <c r="AM7" s="36">
        <v>682.42</v>
      </c>
      <c r="AN7" s="36">
        <v>202.97</v>
      </c>
      <c r="AO7" s="36">
        <v>174.36</v>
      </c>
      <c r="AP7" s="36">
        <v>146.78</v>
      </c>
      <c r="AQ7" s="36">
        <v>149.66</v>
      </c>
      <c r="AR7" s="36">
        <v>100.32</v>
      </c>
      <c r="AS7" s="36">
        <v>4.71</v>
      </c>
      <c r="AT7" s="36">
        <v>5.18</v>
      </c>
      <c r="AU7" s="36">
        <v>6.24</v>
      </c>
      <c r="AV7" s="36">
        <v>8.9600000000000009</v>
      </c>
      <c r="AW7" s="36">
        <v>14.14</v>
      </c>
      <c r="AX7" s="36">
        <v>12.42</v>
      </c>
      <c r="AY7" s="36">
        <v>108.24</v>
      </c>
      <c r="AZ7" s="36">
        <v>118.8</v>
      </c>
      <c r="BA7" s="36">
        <v>151.6</v>
      </c>
      <c r="BB7" s="36">
        <v>246.4</v>
      </c>
      <c r="BC7" s="36">
        <v>49.23</v>
      </c>
      <c r="BD7" s="36">
        <v>56.46</v>
      </c>
      <c r="BE7" s="36">
        <v>1127.3699999999999</v>
      </c>
      <c r="BF7" s="36">
        <v>1041.8800000000001</v>
      </c>
      <c r="BG7" s="36">
        <v>968.13</v>
      </c>
      <c r="BH7" s="36">
        <v>948.53</v>
      </c>
      <c r="BI7" s="36">
        <v>924.63</v>
      </c>
      <c r="BJ7" s="36">
        <v>1320.98</v>
      </c>
      <c r="BK7" s="36">
        <v>1334.01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100.97</v>
      </c>
      <c r="BQ7" s="36">
        <v>108.39</v>
      </c>
      <c r="BR7" s="36">
        <v>115.56</v>
      </c>
      <c r="BS7" s="36">
        <v>116.53</v>
      </c>
      <c r="BT7" s="36">
        <v>120.48</v>
      </c>
      <c r="BU7" s="36">
        <v>68.63</v>
      </c>
      <c r="BV7" s="36">
        <v>67.14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196.09</v>
      </c>
      <c r="CB7" s="36">
        <v>194.7</v>
      </c>
      <c r="CC7" s="36">
        <v>188.35</v>
      </c>
      <c r="CD7" s="36">
        <v>188.28</v>
      </c>
      <c r="CE7" s="36">
        <v>181.97</v>
      </c>
      <c r="CF7" s="36">
        <v>222.94</v>
      </c>
      <c r="CG7" s="36">
        <v>224.83</v>
      </c>
      <c r="CH7" s="36">
        <v>224.94</v>
      </c>
      <c r="CI7" s="36">
        <v>220.67</v>
      </c>
      <c r="CJ7" s="36">
        <v>217.82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53.07</v>
      </c>
      <c r="CR7" s="36">
        <v>53.79</v>
      </c>
      <c r="CS7" s="36">
        <v>55.41</v>
      </c>
      <c r="CT7" s="36">
        <v>55.81</v>
      </c>
      <c r="CU7" s="36">
        <v>54.44</v>
      </c>
      <c r="CV7" s="36">
        <v>60.35</v>
      </c>
      <c r="CW7" s="36">
        <v>87.91</v>
      </c>
      <c r="CX7" s="36">
        <v>88.45</v>
      </c>
      <c r="CY7" s="36">
        <v>88.66</v>
      </c>
      <c r="CZ7" s="36">
        <v>89.34</v>
      </c>
      <c r="DA7" s="36">
        <v>90.13</v>
      </c>
      <c r="DB7" s="36">
        <v>83.69</v>
      </c>
      <c r="DC7" s="36">
        <v>83.76</v>
      </c>
      <c r="DD7" s="36">
        <v>84.12</v>
      </c>
      <c r="DE7" s="36">
        <v>84.41</v>
      </c>
      <c r="DF7" s="36">
        <v>84.2</v>
      </c>
      <c r="DG7" s="36">
        <v>94.57</v>
      </c>
      <c r="DH7" s="36">
        <v>9.3800000000000008</v>
      </c>
      <c r="DI7" s="36">
        <v>10.69</v>
      </c>
      <c r="DJ7" s="36">
        <v>11.95</v>
      </c>
      <c r="DK7" s="36">
        <v>13.22</v>
      </c>
      <c r="DL7" s="36">
        <v>29.95</v>
      </c>
      <c r="DM7" s="36">
        <v>10.42</v>
      </c>
      <c r="DN7" s="36">
        <v>11.9</v>
      </c>
      <c r="DO7" s="36">
        <v>10.46</v>
      </c>
      <c r="DP7" s="36">
        <v>11.39</v>
      </c>
      <c r="DQ7" s="36">
        <v>21.28</v>
      </c>
      <c r="DR7" s="36">
        <v>36.270000000000003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0.66</v>
      </c>
      <c r="EA7" s="36">
        <v>0.78</v>
      </c>
      <c r="EB7" s="36">
        <v>0</v>
      </c>
      <c r="EC7" s="36">
        <v>4.3499999999999996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0.01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201op</cp:lastModifiedBy>
  <dcterms:created xsi:type="dcterms:W3CDTF">2016-02-03T07:42:35Z</dcterms:created>
  <dcterms:modified xsi:type="dcterms:W3CDTF">2016-02-17T05:33:43Z</dcterms:modified>
</cp:coreProperties>
</file>