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<sst xmlns="http://schemas.openxmlformats.org/spreadsheetml/2006/main" count="221" uniqueCount="111">
  <si>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</si>
  <si>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</si>
  <si>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</si>
  <si>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</si>
  <si>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</si>
  <si>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</si>
  <si>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</si>
  <si>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</si>
  <si>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</si>
  <si>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</si>
  <si>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</si>
  <si>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</si>
  <si>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</si>
  <si>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</si>
  <si>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</si>
  <si>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</si>
  <si>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</si>
  <si>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</si>
  <si>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</si>
  <si>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</si>
  <si>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</si>
  <si>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</si>
  <si>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</si>
  <si>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</si>
  <si>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</si>
  <si>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</si>
  <si>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</si>
  <si>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</si>
  <si>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</si>
  <si>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</si>
  <si>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</si>
  <si>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</si>
  <si>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</si>
  <si>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</si>
  <si>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</si>
  <si>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</si>
  <si>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</si>
  <si>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</si>
  <si>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</si>
  <si>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</si>
  <si>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</si>
  <si>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</si>
  <si>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</si>
  <si>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</si>
  <si>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</si>
  <si>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</si>
  <si>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</si>
  <si>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</si>
  <si>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</si>
  <si>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</si>
  <si>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</si>
  <si>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</si>
  <si>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</si>
  <si>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</si>
  <si>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</si>
  <si>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</si>
  <si>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</si>
  <si>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</si>
  <si>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</si>
  <si>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</si>
  <si>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</si>
  <si>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</si>
  <si>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</si>
  <si>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</si>
  <si>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</si>
  <si>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</si>
  <si>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</si>
  <si>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</si>
  <si>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</si>
  <si>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</si>
  <si>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</si>
  <si>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</si>
  <si>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</si>
  <si>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</si>
  <si>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</si>
  <si>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</si>
  <si>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</si>
  <si>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</si>
  <si>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</si>
  <si>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</si>
  <si>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</si>
  <si>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</si>
  <si>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</si>
  <si>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</si>
  <si>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</si>
  <si>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</si>
  <si>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</si>
  <si>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</si>
  <si>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</si>
  <si>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</si>
  <si>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</si>
  <si>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</si>
  <si>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</si>
  <si>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</si>
  <si>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</si>
  <si>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</si>
  <si>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八戸市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</si>
  <si>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</si>
  <si>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</si>
  <si>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</si>
  <si>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</si>
  <si>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</si>
  <si>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</si>
  <si>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</si>
  <si>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</si>
  <si>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</si>
  <si>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</si>
  <si>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</si>
  <si>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・収益的収支比率は概ね56～60％で推移しております。（H25年度は特定被災地方公共団体借換債による繰上償還に伴い38.01％となっていますが、同繰上償還の影響を除く試算では、59.69％となります。）
・H22～H24年度までは改善傾向にありましたが、H25年度以降は使用料収入が減少に転じており、収益的収支比率も減少傾向にあります。
④企業債残高対事業規模比率
・使用料収入に対する企業債残高の割合は、年々減少しております。
・類似団体平均値との比較では約2倍となっており高い水準にあります。
⑤経費回収率
・経費回収率は40％台で推移しており、H22～H25年度までは増加傾向が見られましたが、H26年度は使用料収入の減が影響し、1.26ポイント減少しています。
⑥汚水処理原価
・H22～H25年度までは減少傾向にありましたが、H26年度は消費税増税の影響もあり増加しました。類似団体平均値と比較すると差は縮まってきつつありますが、上回って推移しております。
⑦施設利用率
・27％前後で横ばい傾向となっています。類似団体の平均値に比べると低い状況となっています。
⑧水洗化率
・年々徐々に増加しており、H26年度末で73.73％となっています。類似団体平均値と比較すると低い状況となっています。</t>
    <rPh sb="40" eb="42">
      <t>ネンド</t>
    </rPh>
    <rPh sb="45" eb="47">
      <t>ヒサイ</t>
    </rPh>
    <rPh sb="47" eb="49">
      <t>チホウ</t>
    </rPh>
    <rPh sb="49" eb="51">
      <t>コウキョウ</t>
    </rPh>
    <rPh sb="51" eb="53">
      <t>ダンタイ</t>
    </rPh>
    <rPh sb="53" eb="55">
      <t>カリカ</t>
    </rPh>
    <rPh sb="55" eb="56">
      <t>サイ</t>
    </rPh>
    <rPh sb="59" eb="61">
      <t>クリアゲ</t>
    </rPh>
    <rPh sb="61" eb="63">
      <t>ショウカン</t>
    </rPh>
    <rPh sb="64" eb="65">
      <t>トモナ</t>
    </rPh>
    <rPh sb="81" eb="82">
      <t>ドウ</t>
    </rPh>
    <rPh sb="82" eb="84">
      <t>クリアゲ</t>
    </rPh>
    <rPh sb="84" eb="86">
      <t>ショウカン</t>
    </rPh>
    <rPh sb="87" eb="89">
      <t>エイキョウ</t>
    </rPh>
    <rPh sb="90" eb="91">
      <t>ノゾ</t>
    </rPh>
    <rPh sb="92" eb="94">
      <t>シサン</t>
    </rPh>
    <rPh sb="119" eb="121">
      <t>ネンド</t>
    </rPh>
    <rPh sb="124" eb="126">
      <t>カイゼン</t>
    </rPh>
    <rPh sb="126" eb="128">
      <t>ケイコウ</t>
    </rPh>
    <rPh sb="139" eb="141">
      <t>ネンド</t>
    </rPh>
    <rPh sb="141" eb="143">
      <t>イコウ</t>
    </rPh>
    <rPh sb="144" eb="147">
      <t>シヨウリョウ</t>
    </rPh>
    <rPh sb="147" eb="149">
      <t>シュウニュウ</t>
    </rPh>
    <rPh sb="150" eb="152">
      <t>ゲンショウ</t>
    </rPh>
    <rPh sb="153" eb="154">
      <t>テン</t>
    </rPh>
    <rPh sb="159" eb="162">
      <t>シュウエキテキ</t>
    </rPh>
    <rPh sb="162" eb="164">
      <t>シュウシ</t>
    </rPh>
    <rPh sb="164" eb="166">
      <t>ヒリツ</t>
    </rPh>
    <rPh sb="167" eb="169">
      <t>ゲンショウ</t>
    </rPh>
    <rPh sb="169" eb="171">
      <t>ケイコウ</t>
    </rPh>
    <rPh sb="185" eb="187">
      <t>ジギョウ</t>
    </rPh>
    <rPh sb="187" eb="189">
      <t>キボ</t>
    </rPh>
    <rPh sb="193" eb="196">
      <t>シヨウリョウ</t>
    </rPh>
    <rPh sb="196" eb="198">
      <t>シュウニュウ</t>
    </rPh>
    <rPh sb="199" eb="200">
      <t>タイ</t>
    </rPh>
    <rPh sb="202" eb="204">
      <t>キギョウ</t>
    </rPh>
    <rPh sb="204" eb="205">
      <t>サイ</t>
    </rPh>
    <rPh sb="205" eb="207">
      <t>ザンダカ</t>
    </rPh>
    <rPh sb="208" eb="210">
      <t>ワリアイ</t>
    </rPh>
    <rPh sb="212" eb="214">
      <t>ネンネン</t>
    </rPh>
    <rPh sb="214" eb="216">
      <t>ゲンショウ</t>
    </rPh>
    <rPh sb="225" eb="227">
      <t>ルイジ</t>
    </rPh>
    <rPh sb="227" eb="229">
      <t>ダンタイ</t>
    </rPh>
    <rPh sb="234" eb="236">
      <t>ヒカク</t>
    </rPh>
    <rPh sb="247" eb="248">
      <t>タカ</t>
    </rPh>
    <rPh sb="249" eb="251">
      <t>スイジュン</t>
    </rPh>
    <rPh sb="266" eb="268">
      <t>ケイヒ</t>
    </rPh>
    <rPh sb="268" eb="270">
      <t>カイシュウ</t>
    </rPh>
    <rPh sb="270" eb="271">
      <t>リツ</t>
    </rPh>
    <rPh sb="275" eb="276">
      <t>ダイ</t>
    </rPh>
    <rPh sb="277" eb="279">
      <t>スイイ</t>
    </rPh>
    <rPh sb="291" eb="293">
      <t>ネンド</t>
    </rPh>
    <rPh sb="296" eb="298">
      <t>ゾウカ</t>
    </rPh>
    <rPh sb="298" eb="300">
      <t>ケイコウ</t>
    </rPh>
    <rPh sb="301" eb="302">
      <t>ミ</t>
    </rPh>
    <rPh sb="312" eb="314">
      <t>ネンド</t>
    </rPh>
    <rPh sb="315" eb="318">
      <t>シヨウリョウ</t>
    </rPh>
    <rPh sb="318" eb="320">
      <t>シュウニュウ</t>
    </rPh>
    <rPh sb="321" eb="322">
      <t>ゲン</t>
    </rPh>
    <rPh sb="323" eb="325">
      <t>エイキョウ</t>
    </rPh>
    <rPh sb="335" eb="337">
      <t>ゲンショウ</t>
    </rPh>
    <rPh sb="360" eb="362">
      <t>ネンド</t>
    </rPh>
    <rPh sb="365" eb="367">
      <t>ゲンショウ</t>
    </rPh>
    <rPh sb="367" eb="369">
      <t>ケイコウ</t>
    </rPh>
    <rPh sb="380" eb="382">
      <t>ネンド</t>
    </rPh>
    <rPh sb="383" eb="386">
      <t>ショウヒゼイ</t>
    </rPh>
    <rPh sb="386" eb="387">
      <t>ゾウ</t>
    </rPh>
    <rPh sb="387" eb="388">
      <t>ゼイ</t>
    </rPh>
    <rPh sb="389" eb="391">
      <t>エイキョウ</t>
    </rPh>
    <rPh sb="394" eb="396">
      <t>ゾウカ</t>
    </rPh>
    <rPh sb="401" eb="403">
      <t>ルイジ</t>
    </rPh>
    <rPh sb="403" eb="405">
      <t>ダンタイ</t>
    </rPh>
    <rPh sb="405" eb="407">
      <t>ヘイキン</t>
    </rPh>
    <rPh sb="407" eb="408">
      <t>チ</t>
    </rPh>
    <rPh sb="409" eb="411">
      <t>ヒカク</t>
    </rPh>
    <rPh sb="414" eb="415">
      <t>サ</t>
    </rPh>
    <rPh sb="416" eb="417">
      <t>チヂ</t>
    </rPh>
    <rPh sb="429" eb="431">
      <t>ウワマワ</t>
    </rPh>
    <rPh sb="433" eb="435">
      <t>スイイ</t>
    </rPh>
    <rPh sb="475" eb="478">
      <t>ヘイキンチ</t>
    </rPh>
    <rPh sb="479" eb="480">
      <t>クラ</t>
    </rPh>
    <rPh sb="483" eb="484">
      <t>ヒク</t>
    </rPh>
    <rPh sb="485" eb="487">
      <t>ジョウキョウ</t>
    </rPh>
    <rPh sb="505" eb="507">
      <t>ジョジョ</t>
    </rPh>
    <rPh sb="508" eb="510">
      <t>ゾウカ</t>
    </rPh>
    <rPh sb="518" eb="520">
      <t>ネンド</t>
    </rPh>
    <rPh sb="520" eb="521">
      <t>マツ</t>
    </rPh>
    <rPh sb="544" eb="546">
      <t>ヒカク</t>
    </rPh>
    <phoneticPr fontId="4"/>
  </si>
  <si>
    <t>③管渠改善率
・4地区のうち整備時期が最も早い施設で供用開始後22年となっており、比較的新しい施設が多く、大規模な更新・改良工事や修繕は今のところ実施していません。</t>
    <rPh sb="1" eb="3">
      <t>カンキョ</t>
    </rPh>
    <rPh sb="3" eb="5">
      <t>カイゼン</t>
    </rPh>
    <rPh sb="5" eb="6">
      <t>リツ</t>
    </rPh>
    <rPh sb="9" eb="11">
      <t>チク</t>
    </rPh>
    <rPh sb="14" eb="16">
      <t>セイビ</t>
    </rPh>
    <rPh sb="16" eb="18">
      <t>ジキ</t>
    </rPh>
    <rPh sb="19" eb="20">
      <t>モット</t>
    </rPh>
    <rPh sb="21" eb="22">
      <t>ハヤ</t>
    </rPh>
    <rPh sb="23" eb="25">
      <t>シセツ</t>
    </rPh>
    <rPh sb="26" eb="28">
      <t>キョウヨウ</t>
    </rPh>
    <rPh sb="28" eb="30">
      <t>カイシ</t>
    </rPh>
    <rPh sb="30" eb="31">
      <t>ゴ</t>
    </rPh>
    <rPh sb="33" eb="34">
      <t>ネン</t>
    </rPh>
    <rPh sb="41" eb="44">
      <t>ヒカクテキ</t>
    </rPh>
    <rPh sb="44" eb="45">
      <t>アタラ</t>
    </rPh>
    <rPh sb="47" eb="49">
      <t>シセツ</t>
    </rPh>
    <rPh sb="50" eb="51">
      <t>オオ</t>
    </rPh>
    <rPh sb="53" eb="56">
      <t>ダイキボ</t>
    </rPh>
    <rPh sb="57" eb="59">
      <t>コウシン</t>
    </rPh>
    <rPh sb="60" eb="62">
      <t>カイリョウ</t>
    </rPh>
    <rPh sb="62" eb="64">
      <t>コウジ</t>
    </rPh>
    <rPh sb="65" eb="67">
      <t>シュウゼン</t>
    </rPh>
    <rPh sb="68" eb="69">
      <t>イマ</t>
    </rPh>
    <rPh sb="73" eb="75">
      <t>ジッシ</t>
    </rPh>
    <phoneticPr fontId="4"/>
  </si>
  <si>
    <t>・当市の農業集落排水事業は、農業用用排水の水質保全などを目的に、一日市・豊崎・市野沢・島守の４地区を対象に事業を実施しています。
・使用料については公共下水道と同一水準としていることから、経費回収率が当市の公共下水道と比較しても約半分の47.24％に留まっておりますが、施設規模や処理区域内人口密度等の現状からはやむを得ないところもあるものと考えております。
・類似団体と比較した場合においては、収益的収支比率の低さ、汚水処理原価の高さ、水洗化率の低さ等が課題として挙げられることから、引き続き、水洗化率の向上を図るとともに、使用料収入の確保や経費節減に努めて参ります。</t>
    <rPh sb="1" eb="3">
      <t>トウシ</t>
    </rPh>
    <rPh sb="4" eb="6">
      <t>ノウギョウ</t>
    </rPh>
    <rPh sb="6" eb="8">
      <t>シュウラク</t>
    </rPh>
    <rPh sb="8" eb="10">
      <t>ハイスイ</t>
    </rPh>
    <rPh sb="10" eb="12">
      <t>ジギョウ</t>
    </rPh>
    <rPh sb="14" eb="17">
      <t>ノウギョウヨウ</t>
    </rPh>
    <rPh sb="17" eb="18">
      <t>ヨウ</t>
    </rPh>
    <rPh sb="18" eb="20">
      <t>ハイスイ</t>
    </rPh>
    <rPh sb="21" eb="23">
      <t>スイシツ</t>
    </rPh>
    <rPh sb="23" eb="25">
      <t>ホゼン</t>
    </rPh>
    <rPh sb="28" eb="30">
      <t>モクテキ</t>
    </rPh>
    <rPh sb="32" eb="34">
      <t>ツイタチ</t>
    </rPh>
    <rPh sb="34" eb="35">
      <t>イチ</t>
    </rPh>
    <rPh sb="36" eb="38">
      <t>トヨサキ</t>
    </rPh>
    <rPh sb="39" eb="40">
      <t>イチ</t>
    </rPh>
    <rPh sb="40" eb="41">
      <t>ノ</t>
    </rPh>
    <rPh sb="41" eb="42">
      <t>サワ</t>
    </rPh>
    <rPh sb="43" eb="44">
      <t>シマ</t>
    </rPh>
    <rPh sb="44" eb="45">
      <t>モリ</t>
    </rPh>
    <rPh sb="47" eb="49">
      <t>チク</t>
    </rPh>
    <rPh sb="50" eb="52">
      <t>タイショウ</t>
    </rPh>
    <rPh sb="53" eb="55">
      <t>ジギョウ</t>
    </rPh>
    <rPh sb="56" eb="58">
      <t>ジッシ</t>
    </rPh>
    <rPh sb="82" eb="84">
      <t>スイジュン</t>
    </rPh>
    <rPh sb="181" eb="183">
      <t>ルイジ</t>
    </rPh>
    <rPh sb="183" eb="185">
      <t>ダンタイ</t>
    </rPh>
    <rPh sb="186" eb="188">
      <t>ヒカク</t>
    </rPh>
    <rPh sb="190" eb="192">
      <t>バアイ</t>
    </rPh>
    <rPh sb="198" eb="201">
      <t>シュウエキテキ</t>
    </rPh>
    <rPh sb="201" eb="203">
      <t>シュウシ</t>
    </rPh>
    <rPh sb="203" eb="205">
      <t>ヒリツ</t>
    </rPh>
    <rPh sb="206" eb="207">
      <t>ヒク</t>
    </rPh>
    <rPh sb="209" eb="211">
      <t>オスイ</t>
    </rPh>
    <rPh sb="211" eb="213">
      <t>ショリ</t>
    </rPh>
    <rPh sb="213" eb="215">
      <t>ゲンカ</t>
    </rPh>
    <rPh sb="216" eb="217">
      <t>タカ</t>
    </rPh>
    <rPh sb="219" eb="222">
      <t>スイセンカ</t>
    </rPh>
    <rPh sb="222" eb="223">
      <t>リツ</t>
    </rPh>
    <rPh sb="224" eb="225">
      <t>ヒク</t>
    </rPh>
    <rPh sb="226" eb="227">
      <t>トウ</t>
    </rPh>
    <rPh sb="228" eb="230">
      <t>カダイ</t>
    </rPh>
    <rPh sb="233" eb="234">
      <t>ア</t>
    </rPh>
    <rPh sb="243" eb="244">
      <t>ヒ</t>
    </rPh>
    <rPh sb="245" eb="246">
      <t>ツヅ</t>
    </rPh>
    <rPh sb="248" eb="251">
      <t>スイセンカ</t>
    </rPh>
    <rPh sb="251" eb="252">
      <t>リツ</t>
    </rPh>
    <rPh sb="253" eb="255">
      <t>コウジョウ</t>
    </rPh>
    <rPh sb="256" eb="257">
      <t>ハカ</t>
    </rPh>
    <rPh sb="263" eb="266">
      <t>シヨウリョウ</t>
    </rPh>
    <rPh sb="266" eb="268">
      <t>シュウニュウ</t>
    </rPh>
    <rPh sb="269" eb="271">
      <t>カクホ</t>
    </rPh>
    <rPh sb="272" eb="274">
      <t>ケイヒ</t>
    </rPh>
    <rPh sb="274" eb="276">
      <t>セツゲン</t>
    </rPh>
    <rPh sb="277" eb="278">
      <t>ツト</t>
    </rPh>
    <rPh sb="280" eb="281">
      <t>マイ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</si>
</sst>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088128"/>
        <c:axId val="10309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03088128"/>
        <c:axId val="103090048"/>
      </c:lineChart>
      <c:dateAx>
        <c:axId val="103088128"/>
        <c:scaling>
          <c:orientation val="minMax"/>
        </c:scaling>
        <c:delete val="1"/>
        <c:axPos val="b"/>
        <c:numFmt formatCode="ge" sourceLinked="1"/>
        <c:majorTickMark val="none"/>
        <c:minorTickMark val="none"/>
        <c:tickLblPos val="none"/>
        <c:crossAx val="103090048"/>
        <c:crosses val="autoZero"/>
        <c:auto val="1"/>
        <c:lblOffset val="100"/>
        <c:baseTimeUnit val="years"/>
      </c:dateAx>
      <c:valAx>
        <c:axId val="10309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8812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27.83</c:v>
                </c:pt>
                <c:pt idx="1">
                  <c:v>27.65</c:v>
                </c:pt>
                <c:pt idx="2">
                  <c:v>27.33</c:v>
                </c:pt>
                <c:pt idx="3">
                  <c:v>27.48</c:v>
                </c:pt>
                <c:pt idx="4">
                  <c:v>27.02</c:v>
                </c:pt>
              </c:numCache>
            </c:numRef>
          </c:val>
        </c:ser>
        <c:dLbls>
          <c:showLegendKey val="0"/>
          <c:showVal val="0"/>
          <c:showCatName val="0"/>
          <c:showSerName val="0"/>
          <c:showPercent val="0"/>
          <c:showBubbleSize val="0"/>
        </c:dLbls>
        <c:gapWidth val="150"/>
        <c:axId val="106955136"/>
        <c:axId val="10695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06955136"/>
        <c:axId val="106957056"/>
      </c:lineChart>
      <c:dateAx>
        <c:axId val="106955136"/>
        <c:scaling>
          <c:orientation val="minMax"/>
        </c:scaling>
        <c:delete val="1"/>
        <c:axPos val="b"/>
        <c:numFmt formatCode="ge" sourceLinked="1"/>
        <c:majorTickMark val="none"/>
        <c:minorTickMark val="none"/>
        <c:tickLblPos val="none"/>
        <c:crossAx val="106957056"/>
        <c:crosses val="autoZero"/>
        <c:auto val="1"/>
        <c:lblOffset val="100"/>
        <c:baseTimeUnit val="years"/>
      </c:dateAx>
      <c:valAx>
        <c:axId val="10695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5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69.44</c:v>
                </c:pt>
                <c:pt idx="1">
                  <c:v>71.08</c:v>
                </c:pt>
                <c:pt idx="2">
                  <c:v>71.790000000000006</c:v>
                </c:pt>
                <c:pt idx="3">
                  <c:v>72.48</c:v>
                </c:pt>
                <c:pt idx="4">
                  <c:v>73.73</c:v>
                </c:pt>
              </c:numCache>
            </c:numRef>
          </c:val>
        </c:ser>
        <c:dLbls>
          <c:showLegendKey val="0"/>
          <c:showVal val="0"/>
          <c:showCatName val="0"/>
          <c:showSerName val="0"/>
          <c:showPercent val="0"/>
          <c:showBubbleSize val="0"/>
        </c:dLbls>
        <c:gapWidth val="150"/>
        <c:axId val="106991616"/>
        <c:axId val="10699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06991616"/>
        <c:axId val="106993536"/>
      </c:lineChart>
      <c:dateAx>
        <c:axId val="106991616"/>
        <c:scaling>
          <c:orientation val="minMax"/>
        </c:scaling>
        <c:delete val="1"/>
        <c:axPos val="b"/>
        <c:numFmt formatCode="ge" sourceLinked="1"/>
        <c:majorTickMark val="none"/>
        <c:minorTickMark val="none"/>
        <c:tickLblPos val="none"/>
        <c:crossAx val="106993536"/>
        <c:crosses val="autoZero"/>
        <c:auto val="1"/>
        <c:lblOffset val="100"/>
        <c:baseTimeUnit val="years"/>
      </c:dateAx>
      <c:valAx>
        <c:axId val="10699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9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56.24</c:v>
                </c:pt>
                <c:pt idx="1">
                  <c:v>58.43</c:v>
                </c:pt>
                <c:pt idx="2">
                  <c:v>60.06</c:v>
                </c:pt>
                <c:pt idx="3">
                  <c:v>38.01</c:v>
                </c:pt>
                <c:pt idx="4">
                  <c:v>56.91</c:v>
                </c:pt>
              </c:numCache>
            </c:numRef>
          </c:val>
        </c:ser>
        <c:dLbls>
          <c:showLegendKey val="0"/>
          <c:showVal val="0"/>
          <c:showCatName val="0"/>
          <c:showSerName val="0"/>
          <c:showPercent val="0"/>
          <c:showBubbleSize val="0"/>
        </c:dLbls>
        <c:gapWidth val="150"/>
        <c:axId val="103124352"/>
        <c:axId val="10312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124352"/>
        <c:axId val="103126528"/>
      </c:lineChart>
      <c:dateAx>
        <c:axId val="103124352"/>
        <c:scaling>
          <c:orientation val="minMax"/>
        </c:scaling>
        <c:delete val="1"/>
        <c:axPos val="b"/>
        <c:numFmt formatCode="ge" sourceLinked="1"/>
        <c:majorTickMark val="none"/>
        <c:minorTickMark val="none"/>
        <c:tickLblPos val="none"/>
        <c:crossAx val="103126528"/>
        <c:crosses val="autoZero"/>
        <c:auto val="1"/>
        <c:lblOffset val="100"/>
        <c:baseTimeUnit val="years"/>
      </c:dateAx>
      <c:valAx>
        <c:axId val="10312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2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148544"/>
        <c:axId val="10656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148544"/>
        <c:axId val="106562688"/>
      </c:lineChart>
      <c:dateAx>
        <c:axId val="103148544"/>
        <c:scaling>
          <c:orientation val="minMax"/>
        </c:scaling>
        <c:delete val="1"/>
        <c:axPos val="b"/>
        <c:numFmt formatCode="ge" sourceLinked="1"/>
        <c:majorTickMark val="none"/>
        <c:minorTickMark val="none"/>
        <c:tickLblPos val="none"/>
        <c:crossAx val="106562688"/>
        <c:crosses val="autoZero"/>
        <c:auto val="1"/>
        <c:lblOffset val="100"/>
        <c:baseTimeUnit val="years"/>
      </c:dateAx>
      <c:valAx>
        <c:axId val="10656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4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588800"/>
        <c:axId val="10660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588800"/>
        <c:axId val="106607360"/>
      </c:lineChart>
      <c:dateAx>
        <c:axId val="106588800"/>
        <c:scaling>
          <c:orientation val="minMax"/>
        </c:scaling>
        <c:delete val="1"/>
        <c:axPos val="b"/>
        <c:numFmt formatCode="ge" sourceLinked="1"/>
        <c:majorTickMark val="none"/>
        <c:minorTickMark val="none"/>
        <c:tickLblPos val="none"/>
        <c:crossAx val="106607360"/>
        <c:crosses val="autoZero"/>
        <c:auto val="1"/>
        <c:lblOffset val="100"/>
        <c:baseTimeUnit val="years"/>
      </c:dateAx>
      <c:valAx>
        <c:axId val="10660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8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705280"/>
        <c:axId val="10670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705280"/>
        <c:axId val="106707200"/>
      </c:lineChart>
      <c:dateAx>
        <c:axId val="106705280"/>
        <c:scaling>
          <c:orientation val="minMax"/>
        </c:scaling>
        <c:delete val="1"/>
        <c:axPos val="b"/>
        <c:numFmt formatCode="ge" sourceLinked="1"/>
        <c:majorTickMark val="none"/>
        <c:minorTickMark val="none"/>
        <c:tickLblPos val="none"/>
        <c:crossAx val="106707200"/>
        <c:crosses val="autoZero"/>
        <c:auto val="1"/>
        <c:lblOffset val="100"/>
        <c:baseTimeUnit val="years"/>
      </c:dateAx>
      <c:valAx>
        <c:axId val="10670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0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731776"/>
        <c:axId val="10676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731776"/>
        <c:axId val="106762624"/>
      </c:lineChart>
      <c:dateAx>
        <c:axId val="106731776"/>
        <c:scaling>
          <c:orientation val="minMax"/>
        </c:scaling>
        <c:delete val="1"/>
        <c:axPos val="b"/>
        <c:numFmt formatCode="ge" sourceLinked="1"/>
        <c:majorTickMark val="none"/>
        <c:minorTickMark val="none"/>
        <c:tickLblPos val="none"/>
        <c:crossAx val="106762624"/>
        <c:crosses val="autoZero"/>
        <c:auto val="1"/>
        <c:lblOffset val="100"/>
        <c:baseTimeUnit val="years"/>
      </c:dateAx>
      <c:valAx>
        <c:axId val="10676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3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2435.9</c:v>
                </c:pt>
                <c:pt idx="1">
                  <c:v>2374.2399999999998</c:v>
                </c:pt>
                <c:pt idx="2">
                  <c:v>2248.98</c:v>
                </c:pt>
                <c:pt idx="3">
                  <c:v>2151.88</c:v>
                </c:pt>
                <c:pt idx="4">
                  <c:v>2053.04</c:v>
                </c:pt>
              </c:numCache>
            </c:numRef>
          </c:val>
        </c:ser>
        <c:dLbls>
          <c:showLegendKey val="0"/>
          <c:showVal val="0"/>
          <c:showCatName val="0"/>
          <c:showSerName val="0"/>
          <c:showPercent val="0"/>
          <c:showBubbleSize val="0"/>
        </c:dLbls>
        <c:gapWidth val="150"/>
        <c:axId val="106784640"/>
        <c:axId val="10678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06784640"/>
        <c:axId val="106786816"/>
      </c:lineChart>
      <c:dateAx>
        <c:axId val="106784640"/>
        <c:scaling>
          <c:orientation val="minMax"/>
        </c:scaling>
        <c:delete val="1"/>
        <c:axPos val="b"/>
        <c:numFmt formatCode="ge" sourceLinked="1"/>
        <c:majorTickMark val="none"/>
        <c:minorTickMark val="none"/>
        <c:tickLblPos val="none"/>
        <c:crossAx val="106786816"/>
        <c:crosses val="autoZero"/>
        <c:auto val="1"/>
        <c:lblOffset val="100"/>
        <c:baseTimeUnit val="years"/>
      </c:dateAx>
      <c:valAx>
        <c:axId val="10678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8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44.92</c:v>
                </c:pt>
                <c:pt idx="1">
                  <c:v>47.21</c:v>
                </c:pt>
                <c:pt idx="2">
                  <c:v>47.97</c:v>
                </c:pt>
                <c:pt idx="3">
                  <c:v>48.5</c:v>
                </c:pt>
                <c:pt idx="4">
                  <c:v>47.24</c:v>
                </c:pt>
              </c:numCache>
            </c:numRef>
          </c:val>
        </c:ser>
        <c:dLbls>
          <c:showLegendKey val="0"/>
          <c:showVal val="0"/>
          <c:showCatName val="0"/>
          <c:showSerName val="0"/>
          <c:showPercent val="0"/>
          <c:showBubbleSize val="0"/>
        </c:dLbls>
        <c:gapWidth val="150"/>
        <c:axId val="106812928"/>
        <c:axId val="10681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06812928"/>
        <c:axId val="106814848"/>
      </c:lineChart>
      <c:dateAx>
        <c:axId val="106812928"/>
        <c:scaling>
          <c:orientation val="minMax"/>
        </c:scaling>
        <c:delete val="1"/>
        <c:axPos val="b"/>
        <c:numFmt formatCode="ge" sourceLinked="1"/>
        <c:majorTickMark val="none"/>
        <c:minorTickMark val="none"/>
        <c:tickLblPos val="none"/>
        <c:crossAx val="106814848"/>
        <c:crosses val="autoZero"/>
        <c:auto val="1"/>
        <c:lblOffset val="100"/>
        <c:baseTimeUnit val="years"/>
      </c:dateAx>
      <c:valAx>
        <c:axId val="10681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1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415.09</c:v>
                </c:pt>
                <c:pt idx="1">
                  <c:v>392.98</c:v>
                </c:pt>
                <c:pt idx="2">
                  <c:v>381.71</c:v>
                </c:pt>
                <c:pt idx="3">
                  <c:v>378.82</c:v>
                </c:pt>
                <c:pt idx="4">
                  <c:v>396.6</c:v>
                </c:pt>
              </c:numCache>
            </c:numRef>
          </c:val>
        </c:ser>
        <c:dLbls>
          <c:showLegendKey val="0"/>
          <c:showVal val="0"/>
          <c:showCatName val="0"/>
          <c:showSerName val="0"/>
          <c:showPercent val="0"/>
          <c:showBubbleSize val="0"/>
        </c:dLbls>
        <c:gapWidth val="150"/>
        <c:axId val="106840832"/>
        <c:axId val="10684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06840832"/>
        <c:axId val="106842752"/>
      </c:lineChart>
      <c:dateAx>
        <c:axId val="106840832"/>
        <c:scaling>
          <c:orientation val="minMax"/>
        </c:scaling>
        <c:delete val="1"/>
        <c:axPos val="b"/>
        <c:numFmt formatCode="ge" sourceLinked="1"/>
        <c:majorTickMark val="none"/>
        <c:minorTickMark val="none"/>
        <c:tickLblPos val="none"/>
        <c:crossAx val="106842752"/>
        <c:crosses val="autoZero"/>
        <c:auto val="1"/>
        <c:lblOffset val="100"/>
        <c:baseTimeUnit val="years"/>
      </c:dateAx>
      <c:valAx>
        <c:axId val="10684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4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青森県　八戸市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農業集落排水</v>
      </c>
      <c r="Q8" s="76"/>
      <c r="R8" s="76"/>
      <c r="S8" s="76"/>
      <c r="T8" s="76"/>
      <c r="U8" s="76"/>
      <c r="V8" s="76"/>
      <c r="W8" s="76" t="str">
        <f>データ!L6</f>
        <v>F2</v>
      </c>
      <c r="X8" s="76"/>
      <c r="Y8" s="76"/>
      <c r="Z8" s="76"/>
      <c r="AA8" s="76"/>
      <c r="AB8" s="76"/>
      <c r="AC8" s="76"/>
      <c r="AD8" s="3"/>
      <c r="AE8" s="3"/>
      <c r="AF8" s="3"/>
      <c r="AG8" s="3"/>
      <c r="AH8" s="3"/>
      <c r="AI8" s="3"/>
      <c r="AJ8" s="3"/>
      <c r="AK8" s="3"/>
      <c r="AL8" s="70">
        <f>データ!R6</f>
        <v>237550</v>
      </c>
      <c r="AM8" s="70"/>
      <c r="AN8" s="70"/>
      <c r="AO8" s="70"/>
      <c r="AP8" s="70"/>
      <c r="AQ8" s="70"/>
      <c r="AR8" s="70"/>
      <c r="AS8" s="70"/>
      <c r="AT8" s="69">
        <f>データ!S6</f>
        <v>305.54000000000002</v>
      </c>
      <c r="AU8" s="69"/>
      <c r="AV8" s="69"/>
      <c r="AW8" s="69"/>
      <c r="AX8" s="69"/>
      <c r="AY8" s="69"/>
      <c r="AZ8" s="69"/>
      <c r="BA8" s="69"/>
      <c r="BB8" s="69">
        <f>データ!T6</f>
        <v>777.48</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2.11</v>
      </c>
      <c r="Q10" s="69"/>
      <c r="R10" s="69"/>
      <c r="S10" s="69"/>
      <c r="T10" s="69"/>
      <c r="U10" s="69"/>
      <c r="V10" s="69"/>
      <c r="W10" s="69">
        <f>データ!P6</f>
        <v>91.77</v>
      </c>
      <c r="X10" s="69"/>
      <c r="Y10" s="69"/>
      <c r="Z10" s="69"/>
      <c r="AA10" s="69"/>
      <c r="AB10" s="69"/>
      <c r="AC10" s="69"/>
      <c r="AD10" s="70">
        <f>データ!Q6</f>
        <v>3322</v>
      </c>
      <c r="AE10" s="70"/>
      <c r="AF10" s="70"/>
      <c r="AG10" s="70"/>
      <c r="AH10" s="70"/>
      <c r="AI10" s="70"/>
      <c r="AJ10" s="70"/>
      <c r="AK10" s="2"/>
      <c r="AL10" s="70">
        <f>データ!U6</f>
        <v>4987</v>
      </c>
      <c r="AM10" s="70"/>
      <c r="AN10" s="70"/>
      <c r="AO10" s="70"/>
      <c r="AP10" s="70"/>
      <c r="AQ10" s="70"/>
      <c r="AR10" s="70"/>
      <c r="AS10" s="70"/>
      <c r="AT10" s="69">
        <f>データ!V6</f>
        <v>4.37</v>
      </c>
      <c r="AU10" s="69"/>
      <c r="AV10" s="69"/>
      <c r="AW10" s="69"/>
      <c r="AX10" s="69"/>
      <c r="AY10" s="69"/>
      <c r="AZ10" s="69"/>
      <c r="BA10" s="69"/>
      <c r="BB10" s="69">
        <f>データ!W6</f>
        <v>1141.19</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108</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22039</v>
      </c>
      <c r="D6" s="31">
        <f t="shared" si="3"/>
        <v>47</v>
      </c>
      <c r="E6" s="31">
        <f t="shared" si="3"/>
        <v>17</v>
      </c>
      <c r="F6" s="31">
        <f t="shared" si="3"/>
        <v>5</v>
      </c>
      <c r="G6" s="31">
        <f t="shared" si="3"/>
        <v>0</v>
      </c>
      <c r="H6" s="31" t="str">
        <f t="shared" si="3"/>
        <v>青森県　八戸市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2.11</v>
      </c>
      <c r="P6" s="32">
        <f t="shared" si="3"/>
        <v>91.77</v>
      </c>
      <c r="Q6" s="32">
        <f t="shared" si="3"/>
        <v>3322</v>
      </c>
      <c r="R6" s="32">
        <f t="shared" si="3"/>
        <v>237550</v>
      </c>
      <c r="S6" s="32">
        <f t="shared" si="3"/>
        <v>305.54000000000002</v>
      </c>
      <c r="T6" s="32">
        <f t="shared" si="3"/>
        <v>777.48</v>
      </c>
      <c r="U6" s="32">
        <f t="shared" si="3"/>
        <v>4987</v>
      </c>
      <c r="V6" s="32">
        <f t="shared" si="3"/>
        <v>4.37</v>
      </c>
      <c r="W6" s="32">
        <f t="shared" si="3"/>
        <v>1141.19</v>
      </c>
      <c r="X6" s="33">
        <f>IF(X7="",NA(),X7)</f>
        <v>56.24</v>
      </c>
      <c r="Y6" s="33">
        <f t="shared" ref="Y6:AG6" si="4">IF(Y7="",NA(),Y7)</f>
        <v>58.43</v>
      </c>
      <c r="Z6" s="33">
        <f t="shared" si="4"/>
        <v>60.06</v>
      </c>
      <c r="AA6" s="33">
        <f t="shared" si="4"/>
        <v>38.01</v>
      </c>
      <c r="AB6" s="33">
        <f t="shared" si="4"/>
        <v>56.91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2435.9</v>
      </c>
      <c r="BF6" s="33">
        <f t="shared" ref="BF6:BN6" si="7">IF(BF7="",NA(),BF7)</f>
        <v>2374.2399999999998</v>
      </c>
      <c r="BG6" s="33">
        <f t="shared" si="7"/>
        <v>2248.98</v>
      </c>
      <c r="BH6" s="33">
        <f t="shared" si="7"/>
        <v>2151.88</v>
      </c>
      <c r="BI6" s="33">
        <f t="shared" si="7"/>
        <v>2053.04</v>
      </c>
      <c r="BJ6" s="33">
        <f t="shared" si="7"/>
        <v>1267.26</v>
      </c>
      <c r="BK6" s="33">
        <f t="shared" si="7"/>
        <v>1239.2</v>
      </c>
      <c r="BL6" s="33">
        <f t="shared" si="7"/>
        <v>1197.82</v>
      </c>
      <c r="BM6" s="33">
        <f t="shared" si="7"/>
        <v>1126.77</v>
      </c>
      <c r="BN6" s="33">
        <f t="shared" si="7"/>
        <v>1044.8</v>
      </c>
      <c r="BO6" s="32" t="str">
        <f>IF(BO7="","",IF(BO7="-","【-】","【"&amp;SUBSTITUTE(TEXT(BO7,"#,##0.00"),"-","△")&amp;"】"))</f>
        <v>【992.47】</v>
      </c>
      <c r="BP6" s="33">
        <f>IF(BP7="",NA(),BP7)</f>
        <v>44.92</v>
      </c>
      <c r="BQ6" s="33">
        <f t="shared" ref="BQ6:BY6" si="8">IF(BQ7="",NA(),BQ7)</f>
        <v>47.21</v>
      </c>
      <c r="BR6" s="33">
        <f t="shared" si="8"/>
        <v>47.97</v>
      </c>
      <c r="BS6" s="33">
        <f t="shared" si="8"/>
        <v>48.5</v>
      </c>
      <c r="BT6" s="33">
        <f t="shared" si="8"/>
        <v>47.24</v>
      </c>
      <c r="BU6" s="33">
        <f t="shared" si="8"/>
        <v>53.42</v>
      </c>
      <c r="BV6" s="33">
        <f t="shared" si="8"/>
        <v>51.56</v>
      </c>
      <c r="BW6" s="33">
        <f t="shared" si="8"/>
        <v>51.03</v>
      </c>
      <c r="BX6" s="33">
        <f t="shared" si="8"/>
        <v>50.9</v>
      </c>
      <c r="BY6" s="33">
        <f t="shared" si="8"/>
        <v>50.82</v>
      </c>
      <c r="BZ6" s="32" t="str">
        <f>IF(BZ7="","",IF(BZ7="-","【-】","【"&amp;SUBSTITUTE(TEXT(BZ7,"#,##0.00"),"-","△")&amp;"】"))</f>
        <v>【51.49】</v>
      </c>
      <c r="CA6" s="33">
        <f>IF(CA7="",NA(),CA7)</f>
        <v>415.09</v>
      </c>
      <c r="CB6" s="33">
        <f t="shared" ref="CB6:CJ6" si="9">IF(CB7="",NA(),CB7)</f>
        <v>392.98</v>
      </c>
      <c r="CC6" s="33">
        <f t="shared" si="9"/>
        <v>381.71</v>
      </c>
      <c r="CD6" s="33">
        <f t="shared" si="9"/>
        <v>378.82</v>
      </c>
      <c r="CE6" s="33">
        <f t="shared" si="9"/>
        <v>396.6</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27.83</v>
      </c>
      <c r="CM6" s="33">
        <f t="shared" ref="CM6:CU6" si="10">IF(CM7="",NA(),CM7)</f>
        <v>27.65</v>
      </c>
      <c r="CN6" s="33">
        <f t="shared" si="10"/>
        <v>27.33</v>
      </c>
      <c r="CO6" s="33">
        <f t="shared" si="10"/>
        <v>27.48</v>
      </c>
      <c r="CP6" s="33">
        <f t="shared" si="10"/>
        <v>27.02</v>
      </c>
      <c r="CQ6" s="33">
        <f t="shared" si="10"/>
        <v>54.23</v>
      </c>
      <c r="CR6" s="33">
        <f t="shared" si="10"/>
        <v>55.2</v>
      </c>
      <c r="CS6" s="33">
        <f t="shared" si="10"/>
        <v>54.74</v>
      </c>
      <c r="CT6" s="33">
        <f t="shared" si="10"/>
        <v>53.78</v>
      </c>
      <c r="CU6" s="33">
        <f t="shared" si="10"/>
        <v>53.24</v>
      </c>
      <c r="CV6" s="32" t="str">
        <f>IF(CV7="","",IF(CV7="-","【-】","【"&amp;SUBSTITUTE(TEXT(CV7,"#,##0.00"),"-","△")&amp;"】"))</f>
        <v>【53.32】</v>
      </c>
      <c r="CW6" s="33">
        <f>IF(CW7="",NA(),CW7)</f>
        <v>69.44</v>
      </c>
      <c r="CX6" s="33">
        <f t="shared" ref="CX6:DF6" si="11">IF(CX7="",NA(),CX7)</f>
        <v>71.08</v>
      </c>
      <c r="CY6" s="33">
        <f t="shared" si="11"/>
        <v>71.790000000000006</v>
      </c>
      <c r="CZ6" s="33">
        <f t="shared" si="11"/>
        <v>72.48</v>
      </c>
      <c r="DA6" s="33">
        <f t="shared" si="11"/>
        <v>73.73</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22039</v>
      </c>
      <c r="D7" s="35">
        <v>47</v>
      </c>
      <c r="E7" s="35">
        <v>17</v>
      </c>
      <c r="F7" s="35">
        <v>5</v>
      </c>
      <c r="G7" s="35">
        <v>0</v>
      </c>
      <c r="H7" s="35" t="s">
        <v>96</v>
      </c>
      <c r="I7" s="35" t="s">
        <v>97</v>
      </c>
      <c r="J7" s="35" t="s">
        <v>98</v>
      </c>
      <c r="K7" s="35" t="s">
        <v>99</v>
      </c>
      <c r="L7" s="35" t="s">
        <v>100</v>
      </c>
      <c r="M7" s="36" t="s">
        <v>101</v>
      </c>
      <c r="N7" s="36" t="s">
        <v>102</v>
      </c>
      <c r="O7" s="36">
        <v>2.11</v>
      </c>
      <c r="P7" s="36">
        <v>91.77</v>
      </c>
      <c r="Q7" s="36">
        <v>3322</v>
      </c>
      <c r="R7" s="36">
        <v>237550</v>
      </c>
      <c r="S7" s="36">
        <v>305.54000000000002</v>
      </c>
      <c r="T7" s="36">
        <v>777.48</v>
      </c>
      <c r="U7" s="36">
        <v>4987</v>
      </c>
      <c r="V7" s="36">
        <v>4.37</v>
      </c>
      <c r="W7" s="36">
        <v>1141.19</v>
      </c>
      <c r="X7" s="36">
        <v>56.24</v>
      </c>
      <c r="Y7" s="36">
        <v>58.43</v>
      </c>
      <c r="Z7" s="36">
        <v>60.06</v>
      </c>
      <c r="AA7" s="36">
        <v>38.01</v>
      </c>
      <c r="AB7" s="36">
        <v>56.91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2435.9</v>
      </c>
      <c r="BF7" s="36">
        <v>2374.2399999999998</v>
      </c>
      <c r="BG7" s="36">
        <v>2248.98</v>
      </c>
      <c r="BH7" s="36">
        <v>2151.88</v>
      </c>
      <c r="BI7" s="36">
        <v>2053.04</v>
      </c>
      <c r="BJ7" s="36">
        <v>1267.26</v>
      </c>
      <c r="BK7" s="36">
        <v>1239.2</v>
      </c>
      <c r="BL7" s="36">
        <v>1197.82</v>
      </c>
      <c r="BM7" s="36">
        <v>1126.77</v>
      </c>
      <c r="BN7" s="36">
        <v>1044.8</v>
      </c>
      <c r="BO7" s="36">
        <v>992.47</v>
      </c>
      <c r="BP7" s="36">
        <v>44.92</v>
      </c>
      <c r="BQ7" s="36">
        <v>47.21</v>
      </c>
      <c r="BR7" s="36">
        <v>47.97</v>
      </c>
      <c r="BS7" s="36">
        <v>48.5</v>
      </c>
      <c r="BT7" s="36">
        <v>47.24</v>
      </c>
      <c r="BU7" s="36">
        <v>53.42</v>
      </c>
      <c r="BV7" s="36">
        <v>51.56</v>
      </c>
      <c r="BW7" s="36">
        <v>51.03</v>
      </c>
      <c r="BX7" s="36">
        <v>50.9</v>
      </c>
      <c r="BY7" s="36">
        <v>50.82</v>
      </c>
      <c r="BZ7" s="36">
        <v>51.49</v>
      </c>
      <c r="CA7" s="36">
        <v>415.09</v>
      </c>
      <c r="CB7" s="36">
        <v>392.98</v>
      </c>
      <c r="CC7" s="36">
        <v>381.71</v>
      </c>
      <c r="CD7" s="36">
        <v>378.82</v>
      </c>
      <c r="CE7" s="36">
        <v>396.6</v>
      </c>
      <c r="CF7" s="36">
        <v>269.12</v>
      </c>
      <c r="CG7" s="36">
        <v>283.26</v>
      </c>
      <c r="CH7" s="36">
        <v>289.60000000000002</v>
      </c>
      <c r="CI7" s="36">
        <v>293.27</v>
      </c>
      <c r="CJ7" s="36">
        <v>300.52</v>
      </c>
      <c r="CK7" s="36">
        <v>295.10000000000002</v>
      </c>
      <c r="CL7" s="36">
        <v>27.83</v>
      </c>
      <c r="CM7" s="36">
        <v>27.65</v>
      </c>
      <c r="CN7" s="36">
        <v>27.33</v>
      </c>
      <c r="CO7" s="36">
        <v>27.48</v>
      </c>
      <c r="CP7" s="36">
        <v>27.02</v>
      </c>
      <c r="CQ7" s="36">
        <v>54.23</v>
      </c>
      <c r="CR7" s="36">
        <v>55.2</v>
      </c>
      <c r="CS7" s="36">
        <v>54.74</v>
      </c>
      <c r="CT7" s="36">
        <v>53.78</v>
      </c>
      <c r="CU7" s="36">
        <v>53.24</v>
      </c>
      <c r="CV7" s="36">
        <v>53.32</v>
      </c>
      <c r="CW7" s="36">
        <v>69.44</v>
      </c>
      <c r="CX7" s="36">
        <v>71.08</v>
      </c>
      <c r="CY7" s="36">
        <v>71.790000000000006</v>
      </c>
      <c r="CZ7" s="36">
        <v>72.48</v>
      </c>
      <c r="DA7" s="36">
        <v>73.73</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2016-02-12T05:34:27Z</cp:lastPrinted>
  <dcterms:created xsi:type="dcterms:W3CDTF">2016-02-03T09:08:34Z</dcterms:created>
  <dcterms:modified xsi:type="dcterms:W3CDTF">2016-02-12T05:34:45Z</dcterms:modified>
  <cp:category/>
</cp:coreProperties>
</file>