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<sst xmlns="http://schemas.openxmlformats.org/spreadsheetml/2006/main" count="221" uniqueCount="110">
  <si>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</si>
  <si>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</si>
  <si>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</si>
  <si>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</si>
  <si>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</si>
  <si>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</si>
  <si>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</si>
  <si>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</si>
  <si>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</si>
  <si>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</si>
  <si>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</si>
  <si>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</si>
  <si>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</si>
  <si>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</si>
  <si>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</si>
  <si>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</si>
  <si>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</si>
  <si>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</si>
  <si>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</si>
  <si>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</si>
  <si>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</si>
  <si>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</si>
  <si>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</si>
  <si>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</si>
  <si>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</si>
  <si>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</si>
  <si>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</si>
  <si>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</si>
  <si>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</si>
  <si>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</si>
  <si>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</si>
  <si>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</si>
  <si>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</si>
  <si>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</si>
  <si>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</si>
  <si>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</si>
  <si>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</si>
  <si>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</si>
  <si>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</si>
  <si>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</si>
  <si>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</si>
  <si>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</si>
  <si>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</si>
  <si>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</si>
  <si>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</si>
  <si>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</si>
  <si>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</si>
  <si>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</si>
  <si>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</si>
  <si>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</si>
  <si>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</si>
  <si>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</si>
  <si>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</si>
  <si>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</si>
  <si>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</si>
  <si>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</si>
  <si>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</si>
  <si>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</si>
  <si>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</si>
  <si>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</si>
  <si>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</si>
  <si>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</si>
  <si>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</si>
  <si>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</si>
  <si>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</si>
  <si>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</si>
  <si>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</si>
  <si>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</si>
  <si>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</si>
  <si>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</si>
  <si>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</si>
  <si>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</si>
  <si>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</si>
  <si>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</si>
  <si>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</si>
  <si>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</si>
  <si>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</si>
  <si>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</si>
  <si>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</si>
  <si>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</si>
  <si>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</si>
  <si>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</si>
  <si>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</si>
  <si>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</si>
  <si>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</si>
  <si>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</si>
  <si>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</si>
  <si>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</si>
  <si>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</si>
  <si>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</si>
  <si>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</si>
  <si>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</si>
  <si>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</si>
  <si>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</si>
  <si>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</si>
  <si>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八戸市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</si>
  <si>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</si>
  <si>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</si>
  <si>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</si>
  <si>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</si>
  <si>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</si>
  <si>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</si>
  <si>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</si>
  <si>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</si>
  <si>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</si>
  <si>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</si>
  <si>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</si>
  <si>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比率は70％台前半で推移しており、使用料収入の増加や経費節減の取り組み、支払利息の減等により、徐々に増加（改善）してきております。（H25年度は特定被災地方公共団体借換債による繰上償還に伴い、50.55％となっていますが、同繰上償還の影響を除く試算では72.67％となります。）
④企業債残高対事業規模比率
・使用料収入に対する企業債残高の割合は年々減少しております。
・今後は、汚水処理場水処理施設の増築及び老朽化対策のための企業債が増える見込みとなっており、当該比率はある程度増加する可能性があります。
⑤経費回収率
・H25年度までは概ね88～90％で推移していましたが、使用料収入の伸びによりH26年度は93.85％へと増加しております。
⑥汚水処理原価
・年々減少していますが類似企業平均値を上回っている状況にあります。
・要因としては汚水に係る維持管理費が高いことのほか、人口密集度や地理的要因により工事費が割高になることが多いことが考えられます。
⑦施設利用率
・汚水処理施設の反応タンクの一部を雨水の貯留池に変更したことから施設利用率が100％を越えていますが、汚水処理の際には処理後の水質基準を満たす範囲で反応タンクでの滞留時間を短縮して運転しているため支障はありません。
⑧水洗化率
・例年、概ね85％程度と、類似団体平均値よりも低い数値で推移しています。
</t>
    <rPh sb="1" eb="4">
      <t>シュウエキテキ</t>
    </rPh>
    <rPh sb="4" eb="6">
      <t>シュウシ</t>
    </rPh>
    <rPh sb="6" eb="8">
      <t>ヒリツ</t>
    </rPh>
    <rPh sb="10" eb="13">
      <t>シュウエキテキ</t>
    </rPh>
    <rPh sb="13" eb="15">
      <t>シュウシ</t>
    </rPh>
    <rPh sb="15" eb="17">
      <t>ヒリツ</t>
    </rPh>
    <rPh sb="21" eb="22">
      <t>ダイ</t>
    </rPh>
    <rPh sb="22" eb="24">
      <t>ゼンハン</t>
    </rPh>
    <rPh sb="25" eb="27">
      <t>スイイ</t>
    </rPh>
    <rPh sb="32" eb="35">
      <t>シヨウリョウ</t>
    </rPh>
    <rPh sb="35" eb="37">
      <t>シュウニュウ</t>
    </rPh>
    <rPh sb="38" eb="40">
      <t>ゾウカ</t>
    </rPh>
    <rPh sb="41" eb="43">
      <t>ケイヒ</t>
    </rPh>
    <rPh sb="43" eb="45">
      <t>セツゲン</t>
    </rPh>
    <rPh sb="46" eb="47">
      <t>ト</t>
    </rPh>
    <rPh sb="48" eb="49">
      <t>ク</t>
    </rPh>
    <rPh sb="51" eb="53">
      <t>シハラ</t>
    </rPh>
    <rPh sb="53" eb="55">
      <t>リソク</t>
    </rPh>
    <rPh sb="56" eb="57">
      <t>ゲン</t>
    </rPh>
    <rPh sb="57" eb="58">
      <t>トウ</t>
    </rPh>
    <rPh sb="62" eb="64">
      <t>ジョジョ</t>
    </rPh>
    <rPh sb="65" eb="67">
      <t>ゾウカ</t>
    </rPh>
    <rPh sb="68" eb="70">
      <t>カイゼン</t>
    </rPh>
    <rPh sb="84" eb="86">
      <t>ネンド</t>
    </rPh>
    <rPh sb="87" eb="89">
      <t>トクテイ</t>
    </rPh>
    <rPh sb="89" eb="91">
      <t>ヒサイ</t>
    </rPh>
    <rPh sb="91" eb="93">
      <t>チホウ</t>
    </rPh>
    <rPh sb="93" eb="95">
      <t>コウキョウ</t>
    </rPh>
    <rPh sb="95" eb="97">
      <t>ダンタイ</t>
    </rPh>
    <rPh sb="97" eb="99">
      <t>カリカ</t>
    </rPh>
    <rPh sb="99" eb="100">
      <t>サイ</t>
    </rPh>
    <rPh sb="103" eb="105">
      <t>クリアゲ</t>
    </rPh>
    <rPh sb="105" eb="107">
      <t>ショウカン</t>
    </rPh>
    <rPh sb="108" eb="109">
      <t>トモナ</t>
    </rPh>
    <rPh sb="126" eb="127">
      <t>ドウ</t>
    </rPh>
    <rPh sb="127" eb="129">
      <t>クリアゲ</t>
    </rPh>
    <rPh sb="129" eb="131">
      <t>ショウカン</t>
    </rPh>
    <rPh sb="132" eb="134">
      <t>エイキョウ</t>
    </rPh>
    <rPh sb="135" eb="136">
      <t>ノゾ</t>
    </rPh>
    <rPh sb="137" eb="139">
      <t>シサン</t>
    </rPh>
    <rPh sb="158" eb="159">
      <t>サイ</t>
    </rPh>
    <rPh sb="159" eb="161">
      <t>ザンダカ</t>
    </rPh>
    <rPh sb="161" eb="162">
      <t>タイ</t>
    </rPh>
    <rPh sb="162" eb="164">
      <t>ジギョウ</t>
    </rPh>
    <rPh sb="164" eb="166">
      <t>キボ</t>
    </rPh>
    <rPh sb="166" eb="168">
      <t>ヒリツ</t>
    </rPh>
    <rPh sb="170" eb="173">
      <t>シヨウリョウ</t>
    </rPh>
    <rPh sb="173" eb="175">
      <t>シュウニュウ</t>
    </rPh>
    <rPh sb="176" eb="177">
      <t>タイ</t>
    </rPh>
    <rPh sb="179" eb="181">
      <t>キギョウ</t>
    </rPh>
    <rPh sb="181" eb="182">
      <t>サイ</t>
    </rPh>
    <rPh sb="182" eb="184">
      <t>ザンダカ</t>
    </rPh>
    <rPh sb="185" eb="187">
      <t>ワリアイ</t>
    </rPh>
    <rPh sb="188" eb="190">
      <t>ネンネン</t>
    </rPh>
    <rPh sb="190" eb="192">
      <t>ゲンショウ</t>
    </rPh>
    <rPh sb="201" eb="203">
      <t>コンゴ</t>
    </rPh>
    <rPh sb="205" eb="207">
      <t>オスイ</t>
    </rPh>
    <rPh sb="207" eb="209">
      <t>ショリ</t>
    </rPh>
    <rPh sb="209" eb="210">
      <t>ジョウ</t>
    </rPh>
    <rPh sb="210" eb="211">
      <t>ミズ</t>
    </rPh>
    <rPh sb="211" eb="213">
      <t>ショリ</t>
    </rPh>
    <rPh sb="213" eb="215">
      <t>シセツ</t>
    </rPh>
    <rPh sb="216" eb="218">
      <t>ゾウチク</t>
    </rPh>
    <rPh sb="218" eb="219">
      <t>オヨ</t>
    </rPh>
    <rPh sb="220" eb="222">
      <t>ロウキュウ</t>
    </rPh>
    <rPh sb="222" eb="223">
      <t>カ</t>
    </rPh>
    <rPh sb="223" eb="225">
      <t>タイサク</t>
    </rPh>
    <rPh sb="229" eb="231">
      <t>キギョウ</t>
    </rPh>
    <rPh sb="231" eb="232">
      <t>サイ</t>
    </rPh>
    <rPh sb="233" eb="234">
      <t>フ</t>
    </rPh>
    <rPh sb="236" eb="238">
      <t>ミコ</t>
    </rPh>
    <rPh sb="246" eb="248">
      <t>トウガイ</t>
    </rPh>
    <rPh sb="248" eb="250">
      <t>ヒリツ</t>
    </rPh>
    <rPh sb="253" eb="255">
      <t>テイド</t>
    </rPh>
    <rPh sb="255" eb="257">
      <t>ゾウカ</t>
    </rPh>
    <rPh sb="259" eb="262">
      <t>カノウセイ</t>
    </rPh>
    <rPh sb="272" eb="274">
      <t>カイシュウ</t>
    </rPh>
    <rPh sb="274" eb="275">
      <t>リツ</t>
    </rPh>
    <rPh sb="280" eb="282">
      <t>ネンド</t>
    </rPh>
    <rPh sb="285" eb="286">
      <t>オオム</t>
    </rPh>
    <rPh sb="294" eb="296">
      <t>スイイ</t>
    </rPh>
    <rPh sb="304" eb="307">
      <t>シヨウリョウ</t>
    </rPh>
    <rPh sb="307" eb="309">
      <t>シュウニュウ</t>
    </rPh>
    <rPh sb="310" eb="311">
      <t>ノ</t>
    </rPh>
    <rPh sb="318" eb="320">
      <t>ネンド</t>
    </rPh>
    <rPh sb="329" eb="331">
      <t>ゾウカ</t>
    </rPh>
    <rPh sb="340" eb="342">
      <t>オスイ</t>
    </rPh>
    <rPh sb="342" eb="344">
      <t>ショリ</t>
    </rPh>
    <rPh sb="344" eb="346">
      <t>ゲンカ</t>
    </rPh>
    <rPh sb="348" eb="350">
      <t>ネンネン</t>
    </rPh>
    <rPh sb="350" eb="352">
      <t>ゲンショウ</t>
    </rPh>
    <rPh sb="358" eb="360">
      <t>ルイジ</t>
    </rPh>
    <rPh sb="360" eb="362">
      <t>キギョウ</t>
    </rPh>
    <rPh sb="362" eb="364">
      <t>ヘイキン</t>
    </rPh>
    <rPh sb="364" eb="365">
      <t>チ</t>
    </rPh>
    <rPh sb="366" eb="368">
      <t>ウワマワ</t>
    </rPh>
    <rPh sb="372" eb="374">
      <t>ジョウキョウ</t>
    </rPh>
    <rPh sb="382" eb="384">
      <t>ヨウイン</t>
    </rPh>
    <rPh sb="388" eb="390">
      <t>オスイ</t>
    </rPh>
    <rPh sb="391" eb="392">
      <t>カカ</t>
    </rPh>
    <rPh sb="393" eb="395">
      <t>イジ</t>
    </rPh>
    <rPh sb="395" eb="397">
      <t>カンリ</t>
    </rPh>
    <rPh sb="397" eb="398">
      <t>ヒ</t>
    </rPh>
    <rPh sb="399" eb="400">
      <t>タカ</t>
    </rPh>
    <rPh sb="407" eb="409">
      <t>ジンコウ</t>
    </rPh>
    <rPh sb="409" eb="411">
      <t>ミッシュウ</t>
    </rPh>
    <rPh sb="411" eb="412">
      <t>ド</t>
    </rPh>
    <rPh sb="413" eb="416">
      <t>チリテキ</t>
    </rPh>
    <rPh sb="416" eb="418">
      <t>ヨウイン</t>
    </rPh>
    <rPh sb="421" eb="423">
      <t>コウジ</t>
    </rPh>
    <rPh sb="423" eb="424">
      <t>ヒ</t>
    </rPh>
    <rPh sb="425" eb="427">
      <t>ワリダカ</t>
    </rPh>
    <rPh sb="433" eb="434">
      <t>オオ</t>
    </rPh>
    <rPh sb="438" eb="439">
      <t>カンガ</t>
    </rPh>
    <rPh sb="447" eb="449">
      <t>シセツ</t>
    </rPh>
    <rPh sb="449" eb="451">
      <t>リヨウ</t>
    </rPh>
    <rPh sb="451" eb="452">
      <t>リツ</t>
    </rPh>
    <rPh sb="454" eb="456">
      <t>オスイ</t>
    </rPh>
    <rPh sb="456" eb="458">
      <t>ショリ</t>
    </rPh>
    <rPh sb="458" eb="460">
      <t>シセツ</t>
    </rPh>
    <rPh sb="461" eb="463">
      <t>ハンノウ</t>
    </rPh>
    <rPh sb="467" eb="469">
      <t>イチブ</t>
    </rPh>
    <rPh sb="470" eb="472">
      <t>ウスイ</t>
    </rPh>
    <rPh sb="524" eb="526">
      <t>ハンイ</t>
    </rPh>
    <rPh sb="527" eb="529">
      <t>ハンノウ</t>
    </rPh>
    <rPh sb="534" eb="536">
      <t>タイリュウ</t>
    </rPh>
    <rPh sb="536" eb="538">
      <t>ジカン</t>
    </rPh>
    <rPh sb="539" eb="541">
      <t>タンシュク</t>
    </rPh>
    <rPh sb="543" eb="545">
      <t>ウンテン</t>
    </rPh>
    <rPh sb="551" eb="553">
      <t>シショウ</t>
    </rPh>
    <rPh sb="562" eb="565">
      <t>スイセンカ</t>
    </rPh>
    <rPh sb="565" eb="566">
      <t>リツ</t>
    </rPh>
    <rPh sb="568" eb="570">
      <t>レイネン</t>
    </rPh>
    <rPh sb="571" eb="572">
      <t>オオム</t>
    </rPh>
    <rPh sb="576" eb="578">
      <t>テイド</t>
    </rPh>
    <rPh sb="580" eb="582">
      <t>ルイジ</t>
    </rPh>
    <rPh sb="582" eb="584">
      <t>ダンタイ</t>
    </rPh>
    <rPh sb="584" eb="586">
      <t>ヘイキン</t>
    </rPh>
    <rPh sb="586" eb="587">
      <t>チ</t>
    </rPh>
    <rPh sb="590" eb="591">
      <t>ヒク</t>
    </rPh>
    <rPh sb="592" eb="594">
      <t>スウチ</t>
    </rPh>
    <rPh sb="595" eb="597">
      <t>スイイ</t>
    </rPh>
    <phoneticPr fontId="4"/>
  </si>
  <si>
    <t>③管渠改善率
・0.02～0.08と類似団体平均値を下回る数値で推移しています。
・今後は老朽化対策等、管渠の改善に要する費用の増加が見込まれており、管渠改善率は増加していく見込みとなっております。</t>
    <rPh sb="1" eb="2">
      <t>カン</t>
    </rPh>
    <rPh sb="2" eb="3">
      <t>キョ</t>
    </rPh>
    <rPh sb="3" eb="5">
      <t>カイゼン</t>
    </rPh>
    <rPh sb="5" eb="6">
      <t>リツ</t>
    </rPh>
    <rPh sb="18" eb="20">
      <t>ルイジ</t>
    </rPh>
    <rPh sb="20" eb="22">
      <t>ダンタイ</t>
    </rPh>
    <rPh sb="22" eb="24">
      <t>ヘイキン</t>
    </rPh>
    <rPh sb="24" eb="25">
      <t>チ</t>
    </rPh>
    <rPh sb="26" eb="28">
      <t>シタマワ</t>
    </rPh>
    <rPh sb="29" eb="31">
      <t>スウチ</t>
    </rPh>
    <rPh sb="32" eb="34">
      <t>スイイ</t>
    </rPh>
    <rPh sb="42" eb="44">
      <t>コンゴ</t>
    </rPh>
    <rPh sb="45" eb="47">
      <t>ロウキュウ</t>
    </rPh>
    <rPh sb="47" eb="48">
      <t>カ</t>
    </rPh>
    <rPh sb="48" eb="50">
      <t>タイサク</t>
    </rPh>
    <rPh sb="50" eb="51">
      <t>トウ</t>
    </rPh>
    <rPh sb="52" eb="53">
      <t>カン</t>
    </rPh>
    <rPh sb="53" eb="54">
      <t>キョ</t>
    </rPh>
    <rPh sb="55" eb="57">
      <t>カイゼン</t>
    </rPh>
    <rPh sb="58" eb="59">
      <t>ヨウ</t>
    </rPh>
    <rPh sb="61" eb="63">
      <t>ヒヨウ</t>
    </rPh>
    <rPh sb="64" eb="66">
      <t>ゾウカ</t>
    </rPh>
    <rPh sb="67" eb="69">
      <t>ミコ</t>
    </rPh>
    <rPh sb="75" eb="76">
      <t>カン</t>
    </rPh>
    <rPh sb="76" eb="77">
      <t>キョ</t>
    </rPh>
    <rPh sb="77" eb="79">
      <t>カイゼン</t>
    </rPh>
    <rPh sb="79" eb="80">
      <t>リツ</t>
    </rPh>
    <rPh sb="81" eb="83">
      <t>ゾウカ</t>
    </rPh>
    <rPh sb="87" eb="89">
      <t>ミコ</t>
    </rPh>
    <phoneticPr fontId="4"/>
  </si>
  <si>
    <r>
      <t>・</t>
    </r>
    <r>
      <rPr>
        <sz val="11"/>
        <rFont val="ＭＳ ゴシック"/>
        <family val="3"/>
        <charset val="128"/>
      </rPr>
      <t>当市の公共下水道事業は供用開始後37年が経過していますが、普及率は59.16％と他都市と比較しても未だ低い状況にあり、今後も建設事業を継続していく必要があります。一方で使用料収入に反映されない老朽化対策等の経費も増加していく見通しとなっており、今後、一層使用料収入と、使用料収入で賄うべき経費の収支のバランスが重要となってきます。</t>
    </r>
    <r>
      <rPr>
        <sz val="11"/>
        <color theme="1"/>
        <rFont val="ＭＳ ゴシック"/>
        <family val="3"/>
        <charset val="128"/>
      </rPr>
      <t xml:space="preserve">
・類似団体と比較した場合においては、収益的収支比率の低さ、汚水処理原価の高さ、水洗化率の低さ等が課題として上げられることから、引き続き、水洗化率の向上を図るとともに、使用料収入の確保や経費節減に努めて参ります。</t>
    </r>
    <rPh sb="1" eb="3">
      <t>トウシ</t>
    </rPh>
    <rPh sb="4" eb="6">
      <t>コウキョウ</t>
    </rPh>
    <rPh sb="6" eb="9">
      <t>ゲスイドウ</t>
    </rPh>
    <rPh sb="9" eb="11">
      <t>ジギョウ</t>
    </rPh>
    <rPh sb="12" eb="14">
      <t>キョウヨウ</t>
    </rPh>
    <rPh sb="14" eb="16">
      <t>カイシ</t>
    </rPh>
    <rPh sb="16" eb="17">
      <t>ゴ</t>
    </rPh>
    <rPh sb="19" eb="20">
      <t>ネン</t>
    </rPh>
    <rPh sb="21" eb="23">
      <t>ケイカ</t>
    </rPh>
    <rPh sb="30" eb="32">
      <t>フキュウ</t>
    </rPh>
    <rPh sb="32" eb="33">
      <t>リツ</t>
    </rPh>
    <rPh sb="41" eb="44">
      <t>タトシ</t>
    </rPh>
    <rPh sb="45" eb="47">
      <t>ヒカク</t>
    </rPh>
    <rPh sb="50" eb="51">
      <t>イマ</t>
    </rPh>
    <rPh sb="52" eb="53">
      <t>ヒク</t>
    </rPh>
    <rPh sb="54" eb="56">
      <t>ジョウキョウ</t>
    </rPh>
    <rPh sb="60" eb="62">
      <t>コンゴ</t>
    </rPh>
    <rPh sb="63" eb="65">
      <t>ケンセツ</t>
    </rPh>
    <rPh sb="65" eb="67">
      <t>ジギョウ</t>
    </rPh>
    <rPh sb="68" eb="70">
      <t>ケイゾク</t>
    </rPh>
    <rPh sb="74" eb="76">
      <t>ヒツヨウ</t>
    </rPh>
    <rPh sb="82" eb="84">
      <t>イッポウ</t>
    </rPh>
    <rPh sb="85" eb="88">
      <t>シヨウリョウ</t>
    </rPh>
    <rPh sb="88" eb="90">
      <t>シュウニュウ</t>
    </rPh>
    <rPh sb="91" eb="93">
      <t>ハンエイ</t>
    </rPh>
    <rPh sb="97" eb="99">
      <t>ロウキュウ</t>
    </rPh>
    <rPh sb="99" eb="100">
      <t>カ</t>
    </rPh>
    <rPh sb="100" eb="102">
      <t>タイサク</t>
    </rPh>
    <rPh sb="102" eb="103">
      <t>トウ</t>
    </rPh>
    <rPh sb="104" eb="106">
      <t>ケイヒ</t>
    </rPh>
    <rPh sb="107" eb="109">
      <t>ゾウカ</t>
    </rPh>
    <rPh sb="113" eb="115">
      <t>ミトオ</t>
    </rPh>
    <rPh sb="123" eb="125">
      <t>コンゴ</t>
    </rPh>
    <rPh sb="126" eb="128">
      <t>イッソウ</t>
    </rPh>
    <rPh sb="128" eb="131">
      <t>シヨウリョウ</t>
    </rPh>
    <rPh sb="131" eb="133">
      <t>シュウニュウ</t>
    </rPh>
    <rPh sb="135" eb="138">
      <t>シヨウリョウ</t>
    </rPh>
    <rPh sb="138" eb="140">
      <t>シュウニュウ</t>
    </rPh>
    <rPh sb="141" eb="142">
      <t>マカナ</t>
    </rPh>
    <rPh sb="145" eb="147">
      <t>ケイヒ</t>
    </rPh>
    <rPh sb="148" eb="150">
      <t>シュウシ</t>
    </rPh>
    <rPh sb="156" eb="158">
      <t>ジュウヨウ</t>
    </rPh>
    <rPh sb="168" eb="170">
      <t>ルイジ</t>
    </rPh>
    <rPh sb="170" eb="172">
      <t>ダンタイ</t>
    </rPh>
    <rPh sb="173" eb="175">
      <t>ヒカク</t>
    </rPh>
    <rPh sb="177" eb="179">
      <t>バアイ</t>
    </rPh>
    <rPh sb="185" eb="188">
      <t>シュウエキテキ</t>
    </rPh>
    <rPh sb="188" eb="190">
      <t>シュウシ</t>
    </rPh>
    <rPh sb="190" eb="192">
      <t>ヒリツ</t>
    </rPh>
    <rPh sb="193" eb="194">
      <t>ヒク</t>
    </rPh>
    <rPh sb="196" eb="198">
      <t>オスイ</t>
    </rPh>
    <rPh sb="198" eb="200">
      <t>ショリ</t>
    </rPh>
    <rPh sb="200" eb="202">
      <t>ゲンカ</t>
    </rPh>
    <rPh sb="203" eb="204">
      <t>タカ</t>
    </rPh>
    <rPh sb="206" eb="209">
      <t>スイセンカ</t>
    </rPh>
    <rPh sb="209" eb="210">
      <t>リツ</t>
    </rPh>
    <rPh sb="211" eb="212">
      <t>ヒク</t>
    </rPh>
    <rPh sb="213" eb="214">
      <t>トウ</t>
    </rPh>
    <rPh sb="215" eb="217">
      <t>カダイ</t>
    </rPh>
    <rPh sb="220" eb="221">
      <t>ア</t>
    </rPh>
    <rPh sb="230" eb="231">
      <t>ヒ</t>
    </rPh>
    <rPh sb="232" eb="233">
      <t>ツヅ</t>
    </rPh>
    <rPh sb="235" eb="238">
      <t>スイセンカ</t>
    </rPh>
    <rPh sb="238" eb="239">
      <t>リツ</t>
    </rPh>
    <rPh sb="240" eb="242">
      <t>コウジョウ</t>
    </rPh>
    <rPh sb="243" eb="244">
      <t>ハカ</t>
    </rPh>
    <rPh sb="250" eb="253">
      <t>シヨウリョウ</t>
    </rPh>
    <rPh sb="253" eb="255">
      <t>シュウニュウ</t>
    </rPh>
    <rPh sb="256" eb="258">
      <t>カクホ</t>
    </rPh>
    <rPh sb="259" eb="261">
      <t>ケイヒ</t>
    </rPh>
    <rPh sb="261" eb="263">
      <t>セツゲン</t>
    </rPh>
    <rPh sb="264" eb="265">
      <t>ツト</t>
    </rPh>
    <rPh sb="267" eb="268">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</si>
</sst>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0.06</c:v>
                </c:pt>
                <c:pt idx="2">
                  <c:v>0.08</c:v>
                </c:pt>
                <c:pt idx="3">
                  <c:v>0.02</c:v>
                </c:pt>
                <c:pt idx="4">
                  <c:v>0.02</c:v>
                </c:pt>
              </c:numCache>
            </c:numRef>
          </c:val>
        </c:ser>
        <c:dLbls>
          <c:showLegendKey val="0"/>
          <c:showVal val="0"/>
          <c:showCatName val="0"/>
          <c:showSerName val="0"/>
          <c:showPercent val="0"/>
          <c:showBubbleSize val="0"/>
        </c:dLbls>
        <c:gapWidth val="150"/>
        <c:axId val="31977472"/>
        <c:axId val="31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31977472"/>
        <c:axId val="31979392"/>
      </c:lineChart>
      <c:dateAx>
        <c:axId val="31977472"/>
        <c:scaling>
          <c:orientation val="minMax"/>
        </c:scaling>
        <c:delete val="1"/>
        <c:axPos val="b"/>
        <c:numFmt formatCode="ge" sourceLinked="1"/>
        <c:majorTickMark val="none"/>
        <c:minorTickMark val="none"/>
        <c:tickLblPos val="none"/>
        <c:crossAx val="31979392"/>
        <c:crosses val="autoZero"/>
        <c:auto val="1"/>
        <c:lblOffset val="100"/>
        <c:baseTimeUnit val="years"/>
      </c:dateAx>
      <c:valAx>
        <c:axId val="319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89.32</c:v>
                </c:pt>
                <c:pt idx="1">
                  <c:v>89.39</c:v>
                </c:pt>
                <c:pt idx="2">
                  <c:v>90.26</c:v>
                </c:pt>
                <c:pt idx="3">
                  <c:v>125.19</c:v>
                </c:pt>
                <c:pt idx="4">
                  <c:v>124.71</c:v>
                </c:pt>
              </c:numCache>
            </c:numRef>
          </c:val>
        </c:ser>
        <c:dLbls>
          <c:showLegendKey val="0"/>
          <c:showVal val="0"/>
          <c:showCatName val="0"/>
          <c:showSerName val="0"/>
          <c:showPercent val="0"/>
          <c:showBubbleSize val="0"/>
        </c:dLbls>
        <c:gapWidth val="150"/>
        <c:axId val="107336064"/>
        <c:axId val="107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07336064"/>
        <c:axId val="107337984"/>
      </c:lineChart>
      <c:dateAx>
        <c:axId val="107336064"/>
        <c:scaling>
          <c:orientation val="minMax"/>
        </c:scaling>
        <c:delete val="1"/>
        <c:axPos val="b"/>
        <c:numFmt formatCode="ge" sourceLinked="1"/>
        <c:majorTickMark val="none"/>
        <c:minorTickMark val="none"/>
        <c:tickLblPos val="none"/>
        <c:crossAx val="107337984"/>
        <c:crosses val="autoZero"/>
        <c:auto val="1"/>
        <c:lblOffset val="100"/>
        <c:baseTimeUnit val="years"/>
      </c:dateAx>
      <c:valAx>
        <c:axId val="107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84.29</c:v>
                </c:pt>
                <c:pt idx="1">
                  <c:v>84.58</c:v>
                </c:pt>
                <c:pt idx="2">
                  <c:v>85.16</c:v>
                </c:pt>
                <c:pt idx="3">
                  <c:v>84.84</c:v>
                </c:pt>
                <c:pt idx="4">
                  <c:v>85.02</c:v>
                </c:pt>
              </c:numCache>
            </c:numRef>
          </c:val>
        </c:ser>
        <c:dLbls>
          <c:showLegendKey val="0"/>
          <c:showVal val="0"/>
          <c:showCatName val="0"/>
          <c:showSerName val="0"/>
          <c:showPercent val="0"/>
          <c:showBubbleSize val="0"/>
        </c:dLbls>
        <c:gapWidth val="150"/>
        <c:axId val="107446272"/>
        <c:axId val="107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107446272"/>
        <c:axId val="107448192"/>
      </c:lineChart>
      <c:dateAx>
        <c:axId val="107446272"/>
        <c:scaling>
          <c:orientation val="minMax"/>
        </c:scaling>
        <c:delete val="1"/>
        <c:axPos val="b"/>
        <c:numFmt formatCode="ge" sourceLinked="1"/>
        <c:majorTickMark val="none"/>
        <c:minorTickMark val="none"/>
        <c:tickLblPos val="none"/>
        <c:crossAx val="107448192"/>
        <c:crosses val="autoZero"/>
        <c:auto val="1"/>
        <c:lblOffset val="100"/>
        <c:baseTimeUnit val="years"/>
      </c:dateAx>
      <c:valAx>
        <c:axId val="107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71.069999999999993</c:v>
                </c:pt>
                <c:pt idx="1">
                  <c:v>71.5</c:v>
                </c:pt>
                <c:pt idx="2">
                  <c:v>73.319999999999993</c:v>
                </c:pt>
                <c:pt idx="3">
                  <c:v>50.55</c:v>
                </c:pt>
                <c:pt idx="4">
                  <c:v>73.53</c:v>
                </c:pt>
              </c:numCache>
            </c:numRef>
          </c:val>
        </c:ser>
        <c:dLbls>
          <c:showLegendKey val="0"/>
          <c:showVal val="0"/>
          <c:showCatName val="0"/>
          <c:showSerName val="0"/>
          <c:showPercent val="0"/>
          <c:showBubbleSize val="0"/>
        </c:dLbls>
        <c:gapWidth val="150"/>
        <c:axId val="106917248"/>
        <c:axId val="1069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17248"/>
        <c:axId val="106919424"/>
      </c:lineChart>
      <c:dateAx>
        <c:axId val="106917248"/>
        <c:scaling>
          <c:orientation val="minMax"/>
        </c:scaling>
        <c:delete val="1"/>
        <c:axPos val="b"/>
        <c:numFmt formatCode="ge" sourceLinked="1"/>
        <c:majorTickMark val="none"/>
        <c:minorTickMark val="none"/>
        <c:tickLblPos val="none"/>
        <c:crossAx val="106919424"/>
        <c:crosses val="autoZero"/>
        <c:auto val="1"/>
        <c:lblOffset val="100"/>
        <c:baseTimeUnit val="years"/>
      </c:dateAx>
      <c:valAx>
        <c:axId val="1069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41440"/>
        <c:axId val="1069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41440"/>
        <c:axId val="106947712"/>
      </c:lineChart>
      <c:dateAx>
        <c:axId val="106941440"/>
        <c:scaling>
          <c:orientation val="minMax"/>
        </c:scaling>
        <c:delete val="1"/>
        <c:axPos val="b"/>
        <c:numFmt formatCode="ge" sourceLinked="1"/>
        <c:majorTickMark val="none"/>
        <c:minorTickMark val="none"/>
        <c:tickLblPos val="none"/>
        <c:crossAx val="106947712"/>
        <c:crosses val="autoZero"/>
        <c:auto val="1"/>
        <c:lblOffset val="100"/>
        <c:baseTimeUnit val="years"/>
      </c:dateAx>
      <c:valAx>
        <c:axId val="1069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53440"/>
        <c:axId val="1070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53440"/>
        <c:axId val="107055360"/>
      </c:lineChart>
      <c:dateAx>
        <c:axId val="107053440"/>
        <c:scaling>
          <c:orientation val="minMax"/>
        </c:scaling>
        <c:delete val="1"/>
        <c:axPos val="b"/>
        <c:numFmt formatCode="ge" sourceLinked="1"/>
        <c:majorTickMark val="none"/>
        <c:minorTickMark val="none"/>
        <c:tickLblPos val="none"/>
        <c:crossAx val="107055360"/>
        <c:crosses val="autoZero"/>
        <c:auto val="1"/>
        <c:lblOffset val="100"/>
        <c:baseTimeUnit val="years"/>
      </c:dateAx>
      <c:valAx>
        <c:axId val="1070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59936"/>
        <c:axId val="1071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59936"/>
        <c:axId val="107161856"/>
      </c:lineChart>
      <c:dateAx>
        <c:axId val="107159936"/>
        <c:scaling>
          <c:orientation val="minMax"/>
        </c:scaling>
        <c:delete val="1"/>
        <c:axPos val="b"/>
        <c:numFmt formatCode="ge" sourceLinked="1"/>
        <c:majorTickMark val="none"/>
        <c:minorTickMark val="none"/>
        <c:tickLblPos val="none"/>
        <c:crossAx val="107161856"/>
        <c:crosses val="autoZero"/>
        <c:auto val="1"/>
        <c:lblOffset val="100"/>
        <c:baseTimeUnit val="years"/>
      </c:dateAx>
      <c:valAx>
        <c:axId val="107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00896"/>
        <c:axId val="1072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00896"/>
        <c:axId val="107202816"/>
      </c:lineChart>
      <c:dateAx>
        <c:axId val="107200896"/>
        <c:scaling>
          <c:orientation val="minMax"/>
        </c:scaling>
        <c:delete val="1"/>
        <c:axPos val="b"/>
        <c:numFmt formatCode="ge" sourceLinked="1"/>
        <c:majorTickMark val="none"/>
        <c:minorTickMark val="none"/>
        <c:tickLblPos val="none"/>
        <c:crossAx val="107202816"/>
        <c:crosses val="autoZero"/>
        <c:auto val="1"/>
        <c:lblOffset val="100"/>
        <c:baseTimeUnit val="years"/>
      </c:dateAx>
      <c:valAx>
        <c:axId val="107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1264.3800000000001</c:v>
                </c:pt>
                <c:pt idx="1">
                  <c:v>1185.22</c:v>
                </c:pt>
                <c:pt idx="2">
                  <c:v>1141.04</c:v>
                </c:pt>
                <c:pt idx="3">
                  <c:v>1104.49</c:v>
                </c:pt>
                <c:pt idx="4">
                  <c:v>1036.01</c:v>
                </c:pt>
              </c:numCache>
            </c:numRef>
          </c:val>
        </c:ser>
        <c:dLbls>
          <c:showLegendKey val="0"/>
          <c:showVal val="0"/>
          <c:showCatName val="0"/>
          <c:showSerName val="0"/>
          <c:showPercent val="0"/>
          <c:showBubbleSize val="0"/>
        </c:dLbls>
        <c:gapWidth val="150"/>
        <c:axId val="107241472"/>
        <c:axId val="1072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107241472"/>
        <c:axId val="107243392"/>
      </c:lineChart>
      <c:dateAx>
        <c:axId val="107241472"/>
        <c:scaling>
          <c:orientation val="minMax"/>
        </c:scaling>
        <c:delete val="1"/>
        <c:axPos val="b"/>
        <c:numFmt formatCode="ge" sourceLinked="1"/>
        <c:majorTickMark val="none"/>
        <c:minorTickMark val="none"/>
        <c:tickLblPos val="none"/>
        <c:crossAx val="107243392"/>
        <c:crosses val="autoZero"/>
        <c:auto val="1"/>
        <c:lblOffset val="100"/>
        <c:baseTimeUnit val="years"/>
      </c:dateAx>
      <c:valAx>
        <c:axId val="1072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88.1</c:v>
                </c:pt>
                <c:pt idx="1">
                  <c:v>88.79</c:v>
                </c:pt>
                <c:pt idx="2">
                  <c:v>87.62</c:v>
                </c:pt>
                <c:pt idx="3">
                  <c:v>89.3</c:v>
                </c:pt>
                <c:pt idx="4">
                  <c:v>93.85</c:v>
                </c:pt>
              </c:numCache>
            </c:numRef>
          </c:val>
        </c:ser>
        <c:dLbls>
          <c:showLegendKey val="0"/>
          <c:showVal val="0"/>
          <c:showCatName val="0"/>
          <c:showSerName val="0"/>
          <c:showPercent val="0"/>
          <c:showBubbleSize val="0"/>
        </c:dLbls>
        <c:gapWidth val="150"/>
        <c:axId val="107253120"/>
        <c:axId val="1072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107253120"/>
        <c:axId val="107271680"/>
      </c:lineChart>
      <c:dateAx>
        <c:axId val="107253120"/>
        <c:scaling>
          <c:orientation val="minMax"/>
        </c:scaling>
        <c:delete val="1"/>
        <c:axPos val="b"/>
        <c:numFmt formatCode="ge" sourceLinked="1"/>
        <c:majorTickMark val="none"/>
        <c:minorTickMark val="none"/>
        <c:tickLblPos val="none"/>
        <c:crossAx val="107271680"/>
        <c:crosses val="autoZero"/>
        <c:auto val="1"/>
        <c:lblOffset val="100"/>
        <c:baseTimeUnit val="years"/>
      </c:dateAx>
      <c:valAx>
        <c:axId val="1072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231.4</c:v>
                </c:pt>
                <c:pt idx="1">
                  <c:v>228.04</c:v>
                </c:pt>
                <c:pt idx="2">
                  <c:v>228.69</c:v>
                </c:pt>
                <c:pt idx="3">
                  <c:v>223.88</c:v>
                </c:pt>
                <c:pt idx="4">
                  <c:v>216.61</c:v>
                </c:pt>
              </c:numCache>
            </c:numRef>
          </c:val>
        </c:ser>
        <c:dLbls>
          <c:showLegendKey val="0"/>
          <c:showVal val="0"/>
          <c:showCatName val="0"/>
          <c:showSerName val="0"/>
          <c:showPercent val="0"/>
          <c:showBubbleSize val="0"/>
        </c:dLbls>
        <c:gapWidth val="150"/>
        <c:axId val="107030400"/>
        <c:axId val="1072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107030400"/>
        <c:axId val="107289216"/>
      </c:lineChart>
      <c:dateAx>
        <c:axId val="107030400"/>
        <c:scaling>
          <c:orientation val="minMax"/>
        </c:scaling>
        <c:delete val="1"/>
        <c:axPos val="b"/>
        <c:numFmt formatCode="ge" sourceLinked="1"/>
        <c:majorTickMark val="none"/>
        <c:minorTickMark val="none"/>
        <c:tickLblPos val="none"/>
        <c:crossAx val="107289216"/>
        <c:crosses val="autoZero"/>
        <c:auto val="1"/>
        <c:lblOffset val="100"/>
        <c:baseTimeUnit val="years"/>
      </c:dateAx>
      <c:valAx>
        <c:axId val="1072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40" zoomScaleNormal="100" workbookViewId="0">
      <selection activeCell="AY81" sqref="AY8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八戸市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Ad</v>
      </c>
      <c r="X8" s="76"/>
      <c r="Y8" s="76"/>
      <c r="Z8" s="76"/>
      <c r="AA8" s="76"/>
      <c r="AB8" s="76"/>
      <c r="AC8" s="76"/>
      <c r="AD8" s="3"/>
      <c r="AE8" s="3"/>
      <c r="AF8" s="3"/>
      <c r="AG8" s="3"/>
      <c r="AH8" s="3"/>
      <c r="AI8" s="3"/>
      <c r="AJ8" s="3"/>
      <c r="AK8" s="3"/>
      <c r="AL8" s="70">
        <f>データ!R6</f>
        <v>237550</v>
      </c>
      <c r="AM8" s="70"/>
      <c r="AN8" s="70"/>
      <c r="AO8" s="70"/>
      <c r="AP8" s="70"/>
      <c r="AQ8" s="70"/>
      <c r="AR8" s="70"/>
      <c r="AS8" s="70"/>
      <c r="AT8" s="69">
        <f>データ!S6</f>
        <v>305.54000000000002</v>
      </c>
      <c r="AU8" s="69"/>
      <c r="AV8" s="69"/>
      <c r="AW8" s="69"/>
      <c r="AX8" s="69"/>
      <c r="AY8" s="69"/>
      <c r="AZ8" s="69"/>
      <c r="BA8" s="69"/>
      <c r="BB8" s="69">
        <f>データ!T6</f>
        <v>777.48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59.16</v>
      </c>
      <c r="Q10" s="69"/>
      <c r="R10" s="69"/>
      <c r="S10" s="69"/>
      <c r="T10" s="69"/>
      <c r="U10" s="69"/>
      <c r="V10" s="69"/>
      <c r="W10" s="69">
        <f>データ!P6</f>
        <v>69.25</v>
      </c>
      <c r="X10" s="69"/>
      <c r="Y10" s="69"/>
      <c r="Z10" s="69"/>
      <c r="AA10" s="69"/>
      <c r="AB10" s="69"/>
      <c r="AC10" s="69"/>
      <c r="AD10" s="70">
        <f>データ!Q6</f>
        <v>3322</v>
      </c>
      <c r="AE10" s="70"/>
      <c r="AF10" s="70"/>
      <c r="AG10" s="70"/>
      <c r="AH10" s="70"/>
      <c r="AI10" s="70"/>
      <c r="AJ10" s="70"/>
      <c r="AK10" s="2"/>
      <c r="AL10" s="70">
        <f>データ!U6</f>
        <v>139847</v>
      </c>
      <c r="AM10" s="70"/>
      <c r="AN10" s="70"/>
      <c r="AO10" s="70"/>
      <c r="AP10" s="70"/>
      <c r="AQ10" s="70"/>
      <c r="AR10" s="70"/>
      <c r="AS10" s="70"/>
      <c r="AT10" s="69">
        <f>データ!V6</f>
        <v>33.19</v>
      </c>
      <c r="AU10" s="69"/>
      <c r="AV10" s="69"/>
      <c r="AW10" s="69"/>
      <c r="AX10" s="69"/>
      <c r="AY10" s="69"/>
      <c r="AZ10" s="69"/>
      <c r="BA10" s="69"/>
      <c r="BB10" s="69">
        <f>データ!W6</f>
        <v>4213.53</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107</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22039</v>
      </c>
      <c r="D6" s="31">
        <f t="shared" si="3"/>
        <v>47</v>
      </c>
      <c r="E6" s="31">
        <f t="shared" si="3"/>
        <v>17</v>
      </c>
      <c r="F6" s="31">
        <f t="shared" si="3"/>
        <v>1</v>
      </c>
      <c r="G6" s="31">
        <f t="shared" si="3"/>
        <v>0</v>
      </c>
      <c r="H6" s="31" t="str">
        <f t="shared" si="3"/>
        <v>青森県　八戸市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59.16</v>
      </c>
      <c r="P6" s="32">
        <f t="shared" si="3"/>
        <v>69.25</v>
      </c>
      <c r="Q6" s="32">
        <f t="shared" si="3"/>
        <v>3322</v>
      </c>
      <c r="R6" s="32">
        <f t="shared" si="3"/>
        <v>237550</v>
      </c>
      <c r="S6" s="32">
        <f t="shared" si="3"/>
        <v>305.54000000000002</v>
      </c>
      <c r="T6" s="32">
        <f t="shared" si="3"/>
        <v>777.48</v>
      </c>
      <c r="U6" s="32">
        <f t="shared" si="3"/>
        <v>139847</v>
      </c>
      <c r="V6" s="32">
        <f t="shared" si="3"/>
        <v>33.19</v>
      </c>
      <c r="W6" s="32">
        <f t="shared" si="3"/>
        <v>4213.53</v>
      </c>
      <c r="X6" s="33">
        <f>IF(X7="",NA(),X7)</f>
        <v>71.069999999999993</v>
      </c>
      <c r="Y6" s="33">
        <f t="shared" ref="Y6:AG6" si="4">IF(Y7="",NA(),Y7)</f>
        <v>71.5</v>
      </c>
      <c r="Z6" s="33">
        <f t="shared" si="4"/>
        <v>73.319999999999993</v>
      </c>
      <c r="AA6" s="33">
        <f t="shared" si="4"/>
        <v>50.55</v>
      </c>
      <c r="AB6" s="33">
        <f t="shared" si="4"/>
        <v>73.53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1264.3800000000001</v>
      </c>
      <c r="BF6" s="33">
        <f t="shared" ref="BF6:BN6" si="7">IF(BF7="",NA(),BF7)</f>
        <v>1185.22</v>
      </c>
      <c r="BG6" s="33">
        <f t="shared" si="7"/>
        <v>1141.04</v>
      </c>
      <c r="BH6" s="33">
        <f t="shared" si="7"/>
        <v>1104.49</v>
      </c>
      <c r="BI6" s="33">
        <f t="shared" si="7"/>
        <v>1036.01</v>
      </c>
      <c r="BJ6" s="33">
        <f t="shared" si="7"/>
        <v>926.49</v>
      </c>
      <c r="BK6" s="33">
        <f t="shared" si="7"/>
        <v>978.41</v>
      </c>
      <c r="BL6" s="33">
        <f t="shared" si="7"/>
        <v>935.65</v>
      </c>
      <c r="BM6" s="33">
        <f t="shared" si="7"/>
        <v>924.44</v>
      </c>
      <c r="BN6" s="33">
        <f t="shared" si="7"/>
        <v>963.16</v>
      </c>
      <c r="BO6" s="32" t="str">
        <f>IF(BO7="","",IF(BO7="-","【-】","【"&amp;SUBSTITUTE(TEXT(BO7,"#,##0.00"),"-","△")&amp;"】"))</f>
        <v>【776.35】</v>
      </c>
      <c r="BP6" s="33">
        <f>IF(BP7="",NA(),BP7)</f>
        <v>88.1</v>
      </c>
      <c r="BQ6" s="33">
        <f t="shared" ref="BQ6:BY6" si="8">IF(BQ7="",NA(),BQ7)</f>
        <v>88.79</v>
      </c>
      <c r="BR6" s="33">
        <f t="shared" si="8"/>
        <v>87.62</v>
      </c>
      <c r="BS6" s="33">
        <f t="shared" si="8"/>
        <v>89.3</v>
      </c>
      <c r="BT6" s="33">
        <f t="shared" si="8"/>
        <v>93.85</v>
      </c>
      <c r="BU6" s="33">
        <f t="shared" si="8"/>
        <v>89.03</v>
      </c>
      <c r="BV6" s="33">
        <f t="shared" si="8"/>
        <v>88.02</v>
      </c>
      <c r="BW6" s="33">
        <f t="shared" si="8"/>
        <v>90.14</v>
      </c>
      <c r="BX6" s="33">
        <f t="shared" si="8"/>
        <v>90.24</v>
      </c>
      <c r="BY6" s="33">
        <f t="shared" si="8"/>
        <v>94.82</v>
      </c>
      <c r="BZ6" s="32" t="str">
        <f>IF(BZ7="","",IF(BZ7="-","【-】","【"&amp;SUBSTITUTE(TEXT(BZ7,"#,##0.00"),"-","△")&amp;"】"))</f>
        <v>【96.57】</v>
      </c>
      <c r="CA6" s="33">
        <f>IF(CA7="",NA(),CA7)</f>
        <v>231.4</v>
      </c>
      <c r="CB6" s="33">
        <f t="shared" ref="CB6:CJ6" si="9">IF(CB7="",NA(),CB7)</f>
        <v>228.04</v>
      </c>
      <c r="CC6" s="33">
        <f t="shared" si="9"/>
        <v>228.69</v>
      </c>
      <c r="CD6" s="33">
        <f t="shared" si="9"/>
        <v>223.88</v>
      </c>
      <c r="CE6" s="33">
        <f t="shared" si="9"/>
        <v>216.61</v>
      </c>
      <c r="CF6" s="33">
        <f t="shared" si="9"/>
        <v>172.4</v>
      </c>
      <c r="CG6" s="33">
        <f t="shared" si="9"/>
        <v>172.91</v>
      </c>
      <c r="CH6" s="33">
        <f t="shared" si="9"/>
        <v>169.64</v>
      </c>
      <c r="CI6" s="33">
        <f t="shared" si="9"/>
        <v>170.22</v>
      </c>
      <c r="CJ6" s="33">
        <f t="shared" si="9"/>
        <v>162.88</v>
      </c>
      <c r="CK6" s="32" t="str">
        <f>IF(CK7="","",IF(CK7="-","【-】","【"&amp;SUBSTITUTE(TEXT(CK7,"#,##0.00"),"-","△")&amp;"】"))</f>
        <v>【142.28】</v>
      </c>
      <c r="CL6" s="33">
        <f>IF(CL7="",NA(),CL7)</f>
        <v>89.32</v>
      </c>
      <c r="CM6" s="33">
        <f t="shared" ref="CM6:CU6" si="10">IF(CM7="",NA(),CM7)</f>
        <v>89.39</v>
      </c>
      <c r="CN6" s="33">
        <f t="shared" si="10"/>
        <v>90.26</v>
      </c>
      <c r="CO6" s="33">
        <f t="shared" si="10"/>
        <v>125.19</v>
      </c>
      <c r="CP6" s="33">
        <f t="shared" si="10"/>
        <v>124.71</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84.29</v>
      </c>
      <c r="CX6" s="33">
        <f t="shared" ref="CX6:DF6" si="11">IF(CX7="",NA(),CX7)</f>
        <v>84.58</v>
      </c>
      <c r="CY6" s="33">
        <f t="shared" si="11"/>
        <v>85.16</v>
      </c>
      <c r="CZ6" s="33">
        <f t="shared" si="11"/>
        <v>84.84</v>
      </c>
      <c r="DA6" s="33">
        <f t="shared" si="11"/>
        <v>85.02</v>
      </c>
      <c r="DB6" s="33">
        <f t="shared" si="11"/>
        <v>92.41</v>
      </c>
      <c r="DC6" s="33">
        <f t="shared" si="11"/>
        <v>92.8</v>
      </c>
      <c r="DD6" s="33">
        <f t="shared" si="11"/>
        <v>92.87</v>
      </c>
      <c r="DE6" s="33">
        <f t="shared" si="11"/>
        <v>93.01</v>
      </c>
      <c r="DF6" s="33">
        <f t="shared" si="11"/>
        <v>93.12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0.06</v>
      </c>
      <c r="EF6" s="33">
        <f t="shared" si="14"/>
        <v>0.08</v>
      </c>
      <c r="EG6" s="33">
        <f t="shared" si="14"/>
        <v>0.02</v>
      </c>
      <c r="EH6" s="33">
        <f t="shared" si="14"/>
        <v>0.02</v>
      </c>
      <c r="EI6" s="33">
        <f t="shared" si="14"/>
        <v>0.12</v>
      </c>
      <c r="EJ6" s="33">
        <f t="shared" si="14"/>
        <v>0.11</v>
      </c>
      <c r="EK6" s="33">
        <f t="shared" si="14"/>
        <v>0.14000000000000001</v>
      </c>
      <c r="EL6" s="33">
        <f t="shared" si="14"/>
        <v>0.11</v>
      </c>
      <c r="EM6" s="33">
        <f t="shared" si="14"/>
        <v>0.08</v>
      </c>
      <c r="EN6" s="32" t="str">
        <f>IF(EN7="","",IF(EN7="-","【-】","【"&amp;SUBSTITUTE(TEXT(EN7,"#,##0.00"),"-","△")&amp;"】"))</f>
        <v>【0.17】</v>
      </c>
    </row>
    <row r="7" spans="1:144" s="34" customFormat="1">
      <c r="A7" s="26"/>
      <c r="B7" s="35">
        <v>2014</v>
      </c>
      <c r="C7" s="35">
        <v>22039</v>
      </c>
      <c r="D7" s="35">
        <v>47</v>
      </c>
      <c r="E7" s="35">
        <v>17</v>
      </c>
      <c r="F7" s="35">
        <v>1</v>
      </c>
      <c r="G7" s="35">
        <v>0</v>
      </c>
      <c r="H7" s="35" t="s">
        <v>95</v>
      </c>
      <c r="I7" s="35" t="s">
        <v>96</v>
      </c>
      <c r="J7" s="35" t="s">
        <v>97</v>
      </c>
      <c r="K7" s="35" t="s">
        <v>98</v>
      </c>
      <c r="L7" s="35" t="s">
        <v>99</v>
      </c>
      <c r="M7" s="36" t="s">
        <v>100</v>
      </c>
      <c r="N7" s="36" t="s">
        <v>101</v>
      </c>
      <c r="O7" s="36">
        <v>59.16</v>
      </c>
      <c r="P7" s="36">
        <v>69.25</v>
      </c>
      <c r="Q7" s="36">
        <v>3322</v>
      </c>
      <c r="R7" s="36">
        <v>237550</v>
      </c>
      <c r="S7" s="36">
        <v>305.54000000000002</v>
      </c>
      <c r="T7" s="36">
        <v>777.48</v>
      </c>
      <c r="U7" s="36">
        <v>139847</v>
      </c>
      <c r="V7" s="36">
        <v>33.19</v>
      </c>
      <c r="W7" s="36">
        <v>4213.53</v>
      </c>
      <c r="X7" s="36">
        <v>71.069999999999993</v>
      </c>
      <c r="Y7" s="36">
        <v>71.5</v>
      </c>
      <c r="Z7" s="36">
        <v>73.319999999999993</v>
      </c>
      <c r="AA7" s="36">
        <v>50.55</v>
      </c>
      <c r="AB7" s="36">
        <v>73.53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1264.3800000000001</v>
      </c>
      <c r="BF7" s="36">
        <v>1185.22</v>
      </c>
      <c r="BG7" s="36">
        <v>1141.04</v>
      </c>
      <c r="BH7" s="36">
        <v>1104.49</v>
      </c>
      <c r="BI7" s="36">
        <v>1036.01</v>
      </c>
      <c r="BJ7" s="36">
        <v>926.49</v>
      </c>
      <c r="BK7" s="36">
        <v>978.41</v>
      </c>
      <c r="BL7" s="36">
        <v>935.65</v>
      </c>
      <c r="BM7" s="36">
        <v>924.44</v>
      </c>
      <c r="BN7" s="36">
        <v>963.16</v>
      </c>
      <c r="BO7" s="36">
        <v>776.35</v>
      </c>
      <c r="BP7" s="36">
        <v>88.1</v>
      </c>
      <c r="BQ7" s="36">
        <v>88.79</v>
      </c>
      <c r="BR7" s="36">
        <v>87.62</v>
      </c>
      <c r="BS7" s="36">
        <v>89.3</v>
      </c>
      <c r="BT7" s="36">
        <v>93.85</v>
      </c>
      <c r="BU7" s="36">
        <v>89.03</v>
      </c>
      <c r="BV7" s="36">
        <v>88.02</v>
      </c>
      <c r="BW7" s="36">
        <v>90.14</v>
      </c>
      <c r="BX7" s="36">
        <v>90.24</v>
      </c>
      <c r="BY7" s="36">
        <v>94.82</v>
      </c>
      <c r="BZ7" s="36">
        <v>96.57</v>
      </c>
      <c r="CA7" s="36">
        <v>231.4</v>
      </c>
      <c r="CB7" s="36">
        <v>228.04</v>
      </c>
      <c r="CC7" s="36">
        <v>228.69</v>
      </c>
      <c r="CD7" s="36">
        <v>223.88</v>
      </c>
      <c r="CE7" s="36">
        <v>216.61</v>
      </c>
      <c r="CF7" s="36">
        <v>172.4</v>
      </c>
      <c r="CG7" s="36">
        <v>172.91</v>
      </c>
      <c r="CH7" s="36">
        <v>169.64</v>
      </c>
      <c r="CI7" s="36">
        <v>170.22</v>
      </c>
      <c r="CJ7" s="36">
        <v>162.88</v>
      </c>
      <c r="CK7" s="36">
        <v>142.28</v>
      </c>
      <c r="CL7" s="36">
        <v>89.32</v>
      </c>
      <c r="CM7" s="36">
        <v>89.39</v>
      </c>
      <c r="CN7" s="36">
        <v>90.26</v>
      </c>
      <c r="CO7" s="36">
        <v>125.19</v>
      </c>
      <c r="CP7" s="36">
        <v>124.71</v>
      </c>
      <c r="CQ7" s="36">
        <v>68.09</v>
      </c>
      <c r="CR7" s="36">
        <v>68.209999999999994</v>
      </c>
      <c r="CS7" s="36">
        <v>67.569999999999993</v>
      </c>
      <c r="CT7" s="36">
        <v>67.099999999999994</v>
      </c>
      <c r="CU7" s="36">
        <v>67.95</v>
      </c>
      <c r="CV7" s="36">
        <v>60.35</v>
      </c>
      <c r="CW7" s="36">
        <v>84.29</v>
      </c>
      <c r="CX7" s="36">
        <v>84.58</v>
      </c>
      <c r="CY7" s="36">
        <v>85.16</v>
      </c>
      <c r="CZ7" s="36">
        <v>84.84</v>
      </c>
      <c r="DA7" s="36">
        <v>85.02</v>
      </c>
      <c r="DB7" s="36">
        <v>92.41</v>
      </c>
      <c r="DC7" s="36">
        <v>92.8</v>
      </c>
      <c r="DD7" s="36">
        <v>92.87</v>
      </c>
      <c r="DE7" s="36">
        <v>93.01</v>
      </c>
      <c r="DF7" s="36">
        <v>93.12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0.03</v>
      </c>
      <c r="EE7" s="36">
        <v>0.06</v>
      </c>
      <c r="EF7" s="36">
        <v>0.08</v>
      </c>
      <c r="EG7" s="36">
        <v>0.02</v>
      </c>
      <c r="EH7" s="36">
        <v>0.02</v>
      </c>
      <c r="EI7" s="36">
        <v>0.12</v>
      </c>
      <c r="EJ7" s="36">
        <v>0.11</v>
      </c>
      <c r="EK7" s="36">
        <v>0.14000000000000001</v>
      </c>
      <c r="EL7" s="36">
        <v>0.11</v>
      </c>
      <c r="EM7" s="36">
        <v>0.08</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2016-02-12T05:33:42Z</cp:lastPrinted>
  <dcterms:created xsi:type="dcterms:W3CDTF">2016-02-03T08:46:27Z</dcterms:created>
  <dcterms:modified xsi:type="dcterms:W3CDTF">2016-02-12T05:33:59Z</dcterms:modified>
  <cp:category/>
</cp:coreProperties>
</file>