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<sst xmlns="http://schemas.openxmlformats.org/spreadsheetml/2006/main" count="217" uniqueCount="107">
  <si>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</si>
  <si>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</si>
  <si>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</si>
  <si>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</si>
  <si>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</si>
  <si>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</si>
  <si>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</si>
  <si>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</si>
  <si>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</si>
  <si>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</si>
  <si>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</si>
  <si>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</si>
  <si>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</si>
  <si>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</si>
  <si>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</si>
  <si>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</si>
  <si>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</si>
  <si>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</si>
  <si>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</si>
  <si>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</si>
  <si>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</si>
  <si>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</si>
  <si>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</si>
  <si>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</si>
  <si>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</si>
  <si>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</si>
  <si>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</si>
  <si>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</si>
  <si>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</si>
  <si>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</si>
  <si>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</si>
  <si>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</si>
  <si>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</si>
  <si>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</si>
  <si>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</si>
  <si>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</si>
  <si>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</si>
  <si>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</si>
  <si>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</si>
  <si>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</si>
  <si>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</si>
  <si>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</si>
  <si>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</si>
  <si>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</si>
  <si>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</si>
  <si>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</si>
  <si>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</si>
  <si>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</si>
  <si>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</si>
  <si>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</si>
  <si>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</si>
  <si>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</si>
  <si>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</si>
  <si>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</si>
  <si>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</si>
  <si>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</si>
  <si>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</si>
  <si>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</si>
  <si>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</si>
  <si>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</si>
  <si>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</si>
  <si>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</si>
  <si>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</si>
  <si>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</si>
  <si>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</si>
  <si>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</si>
  <si>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</si>
  <si>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</si>
  <si>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</si>
  <si>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</si>
  <si>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</si>
  <si>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</si>
  <si>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</si>
  <si>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</si>
  <si>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</si>
  <si>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</si>
  <si>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</si>
  <si>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</si>
  <si>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</si>
  <si>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</si>
  <si>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</si>
  <si>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</si>
  <si>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</si>
  <si>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</si>
  <si>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</si>
  <si>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</si>
  <si>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</si>
  <si>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</si>
  <si>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</si>
  <si>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</si>
  <si>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</si>
  <si>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</si>
  <si>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</si>
  <si>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弘前市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</si>
  <si>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</si>
  <si>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</si>
  <si>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</si>
  <si>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</si>
  <si>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</si>
  <si>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</si>
  <si>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</si>
  <si>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</si>
  <si>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</si>
  <si>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</si>
  <si>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健全性に関しては、資本投入の原資を企業債の借入金に依存している割合は高いが、経常収支は安定しており概ね良好である。しかし、短期的な収益に関してはその比率が年々低下していることから、経費の削減に努め効率的な経営を目指す必要がある。
　流動性に関しては、短期債務に対する支払能力に問題は無いが、予測困難な多額の資本投入に対する財源確保が生じた場合など中長期的な面ではやや不安定である。収納率の向上など流動資産の増加を目指す取組が必要である。
　施設の効率性に関しては、施設利用率が年々低下していることから、将来的に使用しない過剰な施設を維持することの無いよう、更新時には的確な水需要予測と投資の規模に十分注意する必要がある。
</t>
    <rPh sb="1" eb="3">
      <t>ケンゼン</t>
    </rPh>
    <rPh sb="3" eb="4">
      <t>セイ</t>
    </rPh>
    <rPh sb="5" eb="6">
      <t>カン</t>
    </rPh>
    <rPh sb="10" eb="12">
      <t>シホン</t>
    </rPh>
    <rPh sb="15" eb="17">
      <t>ゲンシ</t>
    </rPh>
    <rPh sb="18" eb="21">
      <t>キギョウサイ</t>
    </rPh>
    <rPh sb="22" eb="25">
      <t>カリイレキン</t>
    </rPh>
    <rPh sb="26" eb="28">
      <t>イゾン</t>
    </rPh>
    <rPh sb="32" eb="34">
      <t>ワリアイ</t>
    </rPh>
    <rPh sb="35" eb="36">
      <t>タカ</t>
    </rPh>
    <rPh sb="39" eb="41">
      <t>ケイジョウ</t>
    </rPh>
    <rPh sb="41" eb="43">
      <t>シュウシ</t>
    </rPh>
    <rPh sb="44" eb="46">
      <t>アンテイ</t>
    </rPh>
    <rPh sb="50" eb="51">
      <t>オオム</t>
    </rPh>
    <rPh sb="52" eb="54">
      <t>リョウコウ</t>
    </rPh>
    <rPh sb="62" eb="65">
      <t>タンキテキ</t>
    </rPh>
    <rPh sb="66" eb="68">
      <t>シュウエキ</t>
    </rPh>
    <rPh sb="69" eb="70">
      <t>カン</t>
    </rPh>
    <rPh sb="75" eb="77">
      <t>ヒリツ</t>
    </rPh>
    <rPh sb="78" eb="80">
      <t>ネンネン</t>
    </rPh>
    <rPh sb="80" eb="82">
      <t>テイカ</t>
    </rPh>
    <rPh sb="91" eb="93">
      <t>ケイヒ</t>
    </rPh>
    <rPh sb="94" eb="96">
      <t>サクゲン</t>
    </rPh>
    <rPh sb="97" eb="98">
      <t>ツト</t>
    </rPh>
    <rPh sb="99" eb="102">
      <t>コウリツテキ</t>
    </rPh>
    <rPh sb="103" eb="105">
      <t>ケイエイ</t>
    </rPh>
    <rPh sb="106" eb="108">
      <t>メザ</t>
    </rPh>
    <rPh sb="109" eb="111">
      <t>ヒツヨウ</t>
    </rPh>
    <rPh sb="119" eb="122">
      <t>リュウドウセイ</t>
    </rPh>
    <rPh sb="123" eb="124">
      <t>カン</t>
    </rPh>
    <rPh sb="128" eb="130">
      <t>タンキ</t>
    </rPh>
    <rPh sb="130" eb="132">
      <t>サイム</t>
    </rPh>
    <rPh sb="133" eb="134">
      <t>タイ</t>
    </rPh>
    <rPh sb="136" eb="138">
      <t>シハラ</t>
    </rPh>
    <rPh sb="138" eb="140">
      <t>ノウリョク</t>
    </rPh>
    <rPh sb="141" eb="143">
      <t>モンダイ</t>
    </rPh>
    <rPh sb="144" eb="145">
      <t>ナ</t>
    </rPh>
    <rPh sb="148" eb="150">
      <t>ヨソク</t>
    </rPh>
    <rPh sb="150" eb="152">
      <t>コンナン</t>
    </rPh>
    <rPh sb="153" eb="155">
      <t>タガク</t>
    </rPh>
    <rPh sb="156" eb="158">
      <t>シホン</t>
    </rPh>
    <rPh sb="161" eb="162">
      <t>タイ</t>
    </rPh>
    <rPh sb="164" eb="166">
      <t>ザイゲン</t>
    </rPh>
    <rPh sb="166" eb="168">
      <t>カクホ</t>
    </rPh>
    <rPh sb="169" eb="170">
      <t>ショウ</t>
    </rPh>
    <rPh sb="172" eb="174">
      <t>バアイ</t>
    </rPh>
    <rPh sb="176" eb="177">
      <t>チュウ</t>
    </rPh>
    <rPh sb="177" eb="180">
      <t>チョウキテキ</t>
    </rPh>
    <rPh sb="181" eb="182">
      <t>メン</t>
    </rPh>
    <rPh sb="186" eb="189">
      <t>フアンテイ</t>
    </rPh>
    <rPh sb="193" eb="196">
      <t>シュウノウリツ</t>
    </rPh>
    <rPh sb="197" eb="199">
      <t>コウジョウ</t>
    </rPh>
    <rPh sb="209" eb="211">
      <t>メザ</t>
    </rPh>
    <rPh sb="212" eb="214">
      <t>トリクミ</t>
    </rPh>
    <rPh sb="215" eb="217">
      <t>ヒツヨウ</t>
    </rPh>
    <rPh sb="225" eb="227">
      <t>シセツ</t>
    </rPh>
    <rPh sb="228" eb="231">
      <t>コウリツセイ</t>
    </rPh>
    <rPh sb="232" eb="233">
      <t>カン</t>
    </rPh>
    <rPh sb="237" eb="239">
      <t>シセツ</t>
    </rPh>
    <rPh sb="239" eb="242">
      <t>リヨウリツ</t>
    </rPh>
    <rPh sb="243" eb="245">
      <t>ネンネン</t>
    </rPh>
    <rPh sb="245" eb="247">
      <t>テイカ</t>
    </rPh>
    <rPh sb="256" eb="259">
      <t>ショウライテキ</t>
    </rPh>
    <rPh sb="260" eb="262">
      <t>シヨウ</t>
    </rPh>
    <rPh sb="265" eb="267">
      <t>カジョウ</t>
    </rPh>
    <rPh sb="268" eb="270">
      <t>シセツ</t>
    </rPh>
    <rPh sb="271" eb="273">
      <t>イジ</t>
    </rPh>
    <rPh sb="278" eb="279">
      <t>ナ</t>
    </rPh>
    <rPh sb="283" eb="286">
      <t>コウシンジ</t>
    </rPh>
    <rPh sb="288" eb="290">
      <t>テキカク</t>
    </rPh>
    <rPh sb="291" eb="292">
      <t>ミズ</t>
    </rPh>
    <rPh sb="292" eb="294">
      <t>ジュヨウ</t>
    </rPh>
    <rPh sb="294" eb="296">
      <t>ヨソク</t>
    </rPh>
    <rPh sb="297" eb="299">
      <t>トウシ</t>
    </rPh>
    <rPh sb="300" eb="302">
      <t>キボ</t>
    </rPh>
    <rPh sb="303" eb="305">
      <t>ジュウブン</t>
    </rPh>
    <rPh sb="305" eb="307">
      <t>チュウイ</t>
    </rPh>
    <rPh sb="309" eb="311">
      <t>ヒツヨウ</t>
    </rPh>
    <phoneticPr fontId="4"/>
  </si>
  <si>
    <t>　当市は供給開始時期が昭和８年と比較的早く、類似団体と比較して老朽化が早く進んでいる。しかし、自己資本が乏しいため更新費用の財源を国の交付金や企業債などの外部資金に頼る割合が高く、財政面の理由から老朽施設の更新が思うように進んでいないのが現状である。
　今後は安定した事業費の確保が課題であるが、まずは効率的に施設を更新していくためにも早期にアセットマネジメント計画を策定することが必要である。
　</t>
    <rPh sb="1" eb="3">
      <t>トウシ</t>
    </rPh>
    <rPh sb="4" eb="6">
      <t>キョウキュウ</t>
    </rPh>
    <rPh sb="6" eb="8">
      <t>カイシ</t>
    </rPh>
    <rPh sb="8" eb="10">
      <t>ジキ</t>
    </rPh>
    <rPh sb="11" eb="13">
      <t>ショウワ</t>
    </rPh>
    <rPh sb="14" eb="15">
      <t>ネン</t>
    </rPh>
    <rPh sb="16" eb="19">
      <t>ヒカクテキ</t>
    </rPh>
    <rPh sb="19" eb="20">
      <t>ハヤ</t>
    </rPh>
    <rPh sb="22" eb="24">
      <t>ルイジ</t>
    </rPh>
    <rPh sb="24" eb="26">
      <t>ダンタイ</t>
    </rPh>
    <rPh sb="27" eb="29">
      <t>ヒカク</t>
    </rPh>
    <rPh sb="31" eb="34">
      <t>ロウキュウカ</t>
    </rPh>
    <rPh sb="35" eb="36">
      <t>ハヤ</t>
    </rPh>
    <rPh sb="37" eb="38">
      <t>スス</t>
    </rPh>
    <rPh sb="47" eb="49">
      <t>ジコ</t>
    </rPh>
    <rPh sb="49" eb="51">
      <t>シホン</t>
    </rPh>
    <rPh sb="52" eb="53">
      <t>トボ</t>
    </rPh>
    <rPh sb="57" eb="59">
      <t>コウシン</t>
    </rPh>
    <rPh sb="59" eb="61">
      <t>ヒヨウ</t>
    </rPh>
    <rPh sb="62" eb="64">
      <t>ザイゲン</t>
    </rPh>
    <rPh sb="65" eb="66">
      <t>クニ</t>
    </rPh>
    <rPh sb="67" eb="70">
      <t>コウフキン</t>
    </rPh>
    <rPh sb="71" eb="74">
      <t>キギョウサイ</t>
    </rPh>
    <rPh sb="77" eb="79">
      <t>ガイブ</t>
    </rPh>
    <rPh sb="79" eb="81">
      <t>シキン</t>
    </rPh>
    <rPh sb="82" eb="83">
      <t>タヨ</t>
    </rPh>
    <rPh sb="84" eb="86">
      <t>ワリアイ</t>
    </rPh>
    <rPh sb="87" eb="88">
      <t>タカ</t>
    </rPh>
    <rPh sb="90" eb="93">
      <t>ザイセイメン</t>
    </rPh>
    <rPh sb="94" eb="96">
      <t>リユウ</t>
    </rPh>
    <rPh sb="98" eb="100">
      <t>ロウキュウ</t>
    </rPh>
    <rPh sb="100" eb="102">
      <t>シセツ</t>
    </rPh>
    <rPh sb="103" eb="105">
      <t>コウシン</t>
    </rPh>
    <rPh sb="106" eb="107">
      <t>オモ</t>
    </rPh>
    <rPh sb="111" eb="112">
      <t>スス</t>
    </rPh>
    <rPh sb="119" eb="121">
      <t>ゲンジョウ</t>
    </rPh>
    <rPh sb="127" eb="129">
      <t>コンゴ</t>
    </rPh>
    <rPh sb="130" eb="132">
      <t>アンテイ</t>
    </rPh>
    <rPh sb="134" eb="137">
      <t>ジギョウヒ</t>
    </rPh>
    <rPh sb="138" eb="140">
      <t>カクホ</t>
    </rPh>
    <rPh sb="141" eb="143">
      <t>カダイ</t>
    </rPh>
    <rPh sb="155" eb="157">
      <t>シセツ</t>
    </rPh>
    <rPh sb="158" eb="160">
      <t>コウシン</t>
    </rPh>
    <rPh sb="168" eb="170">
      <t>ソウキ</t>
    </rPh>
    <rPh sb="181" eb="183">
      <t>ケイカク</t>
    </rPh>
    <rPh sb="184" eb="186">
      <t>サクテイ</t>
    </rPh>
    <rPh sb="191" eb="193">
      <t>ヒツヨウ</t>
    </rPh>
    <phoneticPr fontId="4"/>
  </si>
  <si>
    <t>　当市は、建設（更新）投資の財源を企業債に依存する割合が高く、一方で施設の老朽化が進んでいる。今後、老朽化に伴う更新費用（資本の再投入）の増加が予想されるのに対し、その原資となる減価償却費等の内部留保資金が減少傾向にあることから、今後企業債に依存する割合が更に高くなることが危惧される。
　資本の回収と再投入のバランスを考慮した経営をするためには、早期にアセットマネジメント計画を策定し、更新施設の適切な規模の把握と長寿命化により費用の平準化を図ることが必要であり、健全な経営を維持するための最重要課題であると考える。</t>
    <rPh sb="1" eb="3">
      <t>トウシ</t>
    </rPh>
    <rPh sb="5" eb="7">
      <t>ケンセツ</t>
    </rPh>
    <rPh sb="8" eb="10">
      <t>コウシン</t>
    </rPh>
    <rPh sb="11" eb="13">
      <t>トウシ</t>
    </rPh>
    <rPh sb="14" eb="16">
      <t>ザイゲン</t>
    </rPh>
    <rPh sb="17" eb="20">
      <t>キギョウサイ</t>
    </rPh>
    <rPh sb="21" eb="23">
      <t>イゾン</t>
    </rPh>
    <rPh sb="25" eb="27">
      <t>ワリアイ</t>
    </rPh>
    <rPh sb="28" eb="29">
      <t>タカ</t>
    </rPh>
    <rPh sb="31" eb="33">
      <t>イッポウ</t>
    </rPh>
    <rPh sb="34" eb="36">
      <t>シセツ</t>
    </rPh>
    <rPh sb="37" eb="40">
      <t>ロウキュウカ</t>
    </rPh>
    <rPh sb="41" eb="42">
      <t>スス</t>
    </rPh>
    <rPh sb="47" eb="49">
      <t>コンゴ</t>
    </rPh>
    <rPh sb="50" eb="52">
      <t>ロウキュウ</t>
    </rPh>
    <rPh sb="52" eb="53">
      <t>カ</t>
    </rPh>
    <rPh sb="54" eb="55">
      <t>トモナ</t>
    </rPh>
    <rPh sb="56" eb="58">
      <t>コウシン</t>
    </rPh>
    <rPh sb="58" eb="60">
      <t>ヒヨウ</t>
    </rPh>
    <rPh sb="61" eb="63">
      <t>シホン</t>
    </rPh>
    <rPh sb="64" eb="65">
      <t>サイ</t>
    </rPh>
    <rPh sb="65" eb="67">
      <t>トウニュウ</t>
    </rPh>
    <rPh sb="69" eb="71">
      <t>ゾウカ</t>
    </rPh>
    <rPh sb="72" eb="74">
      <t>ヨソウ</t>
    </rPh>
    <rPh sb="79" eb="80">
      <t>タイ</t>
    </rPh>
    <rPh sb="84" eb="86">
      <t>ゲンシ</t>
    </rPh>
    <rPh sb="89" eb="91">
      <t>ゲンカ</t>
    </rPh>
    <rPh sb="91" eb="94">
      <t>ショウキャクヒ</t>
    </rPh>
    <rPh sb="94" eb="95">
      <t>トウ</t>
    </rPh>
    <rPh sb="96" eb="98">
      <t>ナイブ</t>
    </rPh>
    <rPh sb="98" eb="100">
      <t>リュウホ</t>
    </rPh>
    <rPh sb="100" eb="102">
      <t>シキン</t>
    </rPh>
    <rPh sb="103" eb="105">
      <t>ゲンショウ</t>
    </rPh>
    <rPh sb="105" eb="107">
      <t>ケイコウ</t>
    </rPh>
    <rPh sb="115" eb="117">
      <t>コンゴ</t>
    </rPh>
    <rPh sb="117" eb="120">
      <t>キギョウサイ</t>
    </rPh>
    <rPh sb="121" eb="123">
      <t>イゾン</t>
    </rPh>
    <rPh sb="125" eb="127">
      <t>ワリアイ</t>
    </rPh>
    <rPh sb="128" eb="129">
      <t>サラ</t>
    </rPh>
    <rPh sb="130" eb="131">
      <t>タカ</t>
    </rPh>
    <rPh sb="137" eb="139">
      <t>キグ</t>
    </rPh>
    <rPh sb="145" eb="147">
      <t>シホン</t>
    </rPh>
    <rPh sb="148" eb="150">
      <t>カイシュウ</t>
    </rPh>
    <rPh sb="151" eb="152">
      <t>サイ</t>
    </rPh>
    <rPh sb="160" eb="162">
      <t>コウリョ</t>
    </rPh>
    <rPh sb="164" eb="166">
      <t>ケイエイ</t>
    </rPh>
    <rPh sb="196" eb="198">
      <t>シセツ</t>
    </rPh>
    <rPh sb="199" eb="201">
      <t>テキセツ</t>
    </rPh>
    <rPh sb="202" eb="204">
      <t>キボ</t>
    </rPh>
    <rPh sb="205" eb="207">
      <t>ハアク</t>
    </rPh>
    <rPh sb="208" eb="209">
      <t>チョウ</t>
    </rPh>
    <rPh sb="209" eb="211">
      <t>ジュミョウ</t>
    </rPh>
    <rPh sb="211" eb="212">
      <t>カ</t>
    </rPh>
    <rPh sb="215" eb="217">
      <t>ヒヨウ</t>
    </rPh>
    <rPh sb="218" eb="221">
      <t>ヘイジュンカ</t>
    </rPh>
    <rPh sb="222" eb="223">
      <t>ハカ</t>
    </rPh>
    <rPh sb="227" eb="229">
      <t>ヒツヨウ</t>
    </rPh>
    <rPh sb="233" eb="235">
      <t>ケンゼン</t>
    </rPh>
    <rPh sb="236" eb="238">
      <t>ケイエイ</t>
    </rPh>
    <rPh sb="239" eb="241">
      <t>イジ</t>
    </rPh>
    <rPh sb="246" eb="249">
      <t>サイジュウヨウ</t>
    </rPh>
    <rPh sb="249" eb="251">
      <t>カダイ</t>
    </rPh>
    <rPh sb="255" eb="2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</si>
</sst>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0.96</c:v>
                </c:pt>
                <c:pt idx="2">
                  <c:v>0.32</c:v>
                </c:pt>
                <c:pt idx="3">
                  <c:v>0.53</c:v>
                </c:pt>
                <c:pt idx="4">
                  <c:v>0.28999999999999998</c:v>
                </c:pt>
              </c:numCache>
            </c:numRef>
          </c:val>
        </c:ser>
        <c:dLbls>
          <c:showLegendKey val="0"/>
          <c:showVal val="0"/>
          <c:showCatName val="0"/>
          <c:showSerName val="0"/>
          <c:showPercent val="0"/>
          <c:showBubbleSize val="0"/>
        </c:dLbls>
        <c:gapWidth val="150"/>
        <c:axId val="90237184"/>
        <c:axId val="903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90237184"/>
        <c:axId val="90390912"/>
      </c:lineChart>
      <c:dateAx>
        <c:axId val="90237184"/>
        <c:scaling>
          <c:orientation val="minMax"/>
        </c:scaling>
        <c:delete val="1"/>
        <c:axPos val="b"/>
        <c:numFmt formatCode="ge" sourceLinked="1"/>
        <c:majorTickMark val="none"/>
        <c:minorTickMark val="none"/>
        <c:tickLblPos val="none"/>
        <c:crossAx val="90390912"/>
        <c:crosses val="autoZero"/>
        <c:auto val="1"/>
        <c:lblOffset val="100"/>
        <c:baseTimeUnit val="years"/>
      </c:dateAx>
      <c:valAx>
        <c:axId val="903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56.87</c:v>
                </c:pt>
                <c:pt idx="1">
                  <c:v>56.84</c:v>
                </c:pt>
                <c:pt idx="2">
                  <c:v>57.07</c:v>
                </c:pt>
                <c:pt idx="3">
                  <c:v>55.64</c:v>
                </c:pt>
                <c:pt idx="4">
                  <c:v>54.82</c:v>
                </c:pt>
              </c:numCache>
            </c:numRef>
          </c:val>
        </c:ser>
        <c:dLbls>
          <c:showLegendKey val="0"/>
          <c:showVal val="0"/>
          <c:showCatName val="0"/>
          <c:showSerName val="0"/>
          <c:showPercent val="0"/>
          <c:showBubbleSize val="0"/>
        </c:dLbls>
        <c:gapWidth val="150"/>
        <c:axId val="94542464"/>
        <c:axId val="945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94542464"/>
        <c:axId val="94573312"/>
      </c:lineChart>
      <c:dateAx>
        <c:axId val="94542464"/>
        <c:scaling>
          <c:orientation val="minMax"/>
        </c:scaling>
        <c:delete val="1"/>
        <c:axPos val="b"/>
        <c:numFmt formatCode="ge" sourceLinked="1"/>
        <c:majorTickMark val="none"/>
        <c:minorTickMark val="none"/>
        <c:tickLblPos val="none"/>
        <c:crossAx val="94573312"/>
        <c:crosses val="autoZero"/>
        <c:auto val="1"/>
        <c:lblOffset val="100"/>
        <c:baseTimeUnit val="years"/>
      </c:dateAx>
      <c:valAx>
        <c:axId val="945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90.62</c:v>
                </c:pt>
                <c:pt idx="1">
                  <c:v>89.71</c:v>
                </c:pt>
                <c:pt idx="2">
                  <c:v>89.79</c:v>
                </c:pt>
                <c:pt idx="3">
                  <c:v>90</c:v>
                </c:pt>
                <c:pt idx="4">
                  <c:v>89.81</c:v>
                </c:pt>
              </c:numCache>
            </c:numRef>
          </c:val>
        </c:ser>
        <c:dLbls>
          <c:showLegendKey val="0"/>
          <c:showVal val="0"/>
          <c:showCatName val="0"/>
          <c:showSerName val="0"/>
          <c:showPercent val="0"/>
          <c:showBubbleSize val="0"/>
        </c:dLbls>
        <c:gapWidth val="150"/>
        <c:axId val="94599424"/>
        <c:axId val="946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94599424"/>
        <c:axId val="94609792"/>
      </c:lineChart>
      <c:dateAx>
        <c:axId val="94599424"/>
        <c:scaling>
          <c:orientation val="minMax"/>
        </c:scaling>
        <c:delete val="1"/>
        <c:axPos val="b"/>
        <c:numFmt formatCode="ge" sourceLinked="1"/>
        <c:majorTickMark val="none"/>
        <c:minorTickMark val="none"/>
        <c:tickLblPos val="none"/>
        <c:crossAx val="94609792"/>
        <c:crosses val="autoZero"/>
        <c:auto val="1"/>
        <c:lblOffset val="100"/>
        <c:baseTimeUnit val="years"/>
      </c:dateAx>
      <c:valAx>
        <c:axId val="946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109.95</c:v>
                </c:pt>
                <c:pt idx="1">
                  <c:v>107.83</c:v>
                </c:pt>
                <c:pt idx="2">
                  <c:v>116.92</c:v>
                </c:pt>
                <c:pt idx="3">
                  <c:v>109.45</c:v>
                </c:pt>
                <c:pt idx="4">
                  <c:v>118.05</c:v>
                </c:pt>
              </c:numCache>
            </c:numRef>
          </c:val>
        </c:ser>
        <c:dLbls>
          <c:showLegendKey val="0"/>
          <c:showVal val="0"/>
          <c:showCatName val="0"/>
          <c:showSerName val="0"/>
          <c:showPercent val="0"/>
          <c:showBubbleSize val="0"/>
        </c:dLbls>
        <c:gapWidth val="150"/>
        <c:axId val="90412928"/>
        <c:axId val="90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90412928"/>
        <c:axId val="90423296"/>
      </c:lineChart>
      <c:dateAx>
        <c:axId val="90412928"/>
        <c:scaling>
          <c:orientation val="minMax"/>
        </c:scaling>
        <c:delete val="1"/>
        <c:axPos val="b"/>
        <c:numFmt formatCode="ge" sourceLinked="1"/>
        <c:majorTickMark val="none"/>
        <c:minorTickMark val="none"/>
        <c:tickLblPos val="none"/>
        <c:crossAx val="90423296"/>
        <c:crosses val="autoZero"/>
        <c:auto val="1"/>
        <c:lblOffset val="100"/>
        <c:baseTimeUnit val="years"/>
      </c:dateAx>
      <c:valAx>
        <c:axId val="9042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41.04</c:v>
                </c:pt>
                <c:pt idx="1">
                  <c:v>42.33</c:v>
                </c:pt>
                <c:pt idx="2">
                  <c:v>43.54</c:v>
                </c:pt>
                <c:pt idx="3">
                  <c:v>43.15</c:v>
                </c:pt>
                <c:pt idx="4">
                  <c:v>44.42</c:v>
                </c:pt>
              </c:numCache>
            </c:numRef>
          </c:val>
        </c:ser>
        <c:dLbls>
          <c:showLegendKey val="0"/>
          <c:showVal val="0"/>
          <c:showCatName val="0"/>
          <c:showSerName val="0"/>
          <c:showPercent val="0"/>
          <c:showBubbleSize val="0"/>
        </c:dLbls>
        <c:gapWidth val="150"/>
        <c:axId val="90486272"/>
        <c:axId val="90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90486272"/>
        <c:axId val="90488192"/>
      </c:lineChart>
      <c:dateAx>
        <c:axId val="90486272"/>
        <c:scaling>
          <c:orientation val="minMax"/>
        </c:scaling>
        <c:delete val="1"/>
        <c:axPos val="b"/>
        <c:numFmt formatCode="ge" sourceLinked="1"/>
        <c:majorTickMark val="none"/>
        <c:minorTickMark val="none"/>
        <c:tickLblPos val="none"/>
        <c:crossAx val="90488192"/>
        <c:crosses val="autoZero"/>
        <c:auto val="1"/>
        <c:lblOffset val="100"/>
        <c:baseTimeUnit val="years"/>
      </c:dateAx>
      <c:valAx>
        <c:axId val="90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10.46</c:v>
                </c:pt>
                <c:pt idx="1">
                  <c:v>24.34</c:v>
                </c:pt>
                <c:pt idx="2">
                  <c:v>28.36</c:v>
                </c:pt>
                <c:pt idx="3">
                  <c:v>29.31</c:v>
                </c:pt>
                <c:pt idx="4">
                  <c:v>30.96</c:v>
                </c:pt>
              </c:numCache>
            </c:numRef>
          </c:val>
        </c:ser>
        <c:dLbls>
          <c:showLegendKey val="0"/>
          <c:showVal val="0"/>
          <c:showCatName val="0"/>
          <c:showSerName val="0"/>
          <c:showPercent val="0"/>
          <c:showBubbleSize val="0"/>
        </c:dLbls>
        <c:gapWidth val="150"/>
        <c:axId val="90527232"/>
        <c:axId val="905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90527232"/>
        <c:axId val="90529152"/>
      </c:lineChart>
      <c:dateAx>
        <c:axId val="90527232"/>
        <c:scaling>
          <c:orientation val="minMax"/>
        </c:scaling>
        <c:delete val="1"/>
        <c:axPos val="b"/>
        <c:numFmt formatCode="ge" sourceLinked="1"/>
        <c:majorTickMark val="none"/>
        <c:minorTickMark val="none"/>
        <c:tickLblPos val="none"/>
        <c:crossAx val="90529152"/>
        <c:crosses val="autoZero"/>
        <c:auto val="1"/>
        <c:lblOffset val="100"/>
        <c:baseTimeUnit val="years"/>
      </c:dateAx>
      <c:valAx>
        <c:axId val="905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01216"/>
        <c:axId val="930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93001216"/>
        <c:axId val="93003136"/>
      </c:lineChart>
      <c:dateAx>
        <c:axId val="93001216"/>
        <c:scaling>
          <c:orientation val="minMax"/>
        </c:scaling>
        <c:delete val="1"/>
        <c:axPos val="b"/>
        <c:numFmt formatCode="ge" sourceLinked="1"/>
        <c:majorTickMark val="none"/>
        <c:minorTickMark val="none"/>
        <c:tickLblPos val="none"/>
        <c:crossAx val="93003136"/>
        <c:crosses val="autoZero"/>
        <c:auto val="1"/>
        <c:lblOffset val="100"/>
        <c:baseTimeUnit val="years"/>
      </c:dateAx>
      <c:valAx>
        <c:axId val="9300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563.89</c:v>
                </c:pt>
                <c:pt idx="1">
                  <c:v>323.39999999999998</c:v>
                </c:pt>
                <c:pt idx="2">
                  <c:v>355.43</c:v>
                </c:pt>
                <c:pt idx="3">
                  <c:v>302.06</c:v>
                </c:pt>
                <c:pt idx="4">
                  <c:v>120</c:v>
                </c:pt>
              </c:numCache>
            </c:numRef>
          </c:val>
        </c:ser>
        <c:dLbls>
          <c:showLegendKey val="0"/>
          <c:showVal val="0"/>
          <c:showCatName val="0"/>
          <c:showSerName val="0"/>
          <c:showPercent val="0"/>
          <c:showBubbleSize val="0"/>
        </c:dLbls>
        <c:gapWidth val="150"/>
        <c:axId val="93045888"/>
        <c:axId val="930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93045888"/>
        <c:axId val="93047808"/>
      </c:lineChart>
      <c:dateAx>
        <c:axId val="93045888"/>
        <c:scaling>
          <c:orientation val="minMax"/>
        </c:scaling>
        <c:delete val="1"/>
        <c:axPos val="b"/>
        <c:numFmt formatCode="ge" sourceLinked="1"/>
        <c:majorTickMark val="none"/>
        <c:minorTickMark val="none"/>
        <c:tickLblPos val="none"/>
        <c:crossAx val="93047808"/>
        <c:crosses val="autoZero"/>
        <c:auto val="1"/>
        <c:lblOffset val="100"/>
        <c:baseTimeUnit val="years"/>
      </c:dateAx>
      <c:valAx>
        <c:axId val="930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522.91</c:v>
                </c:pt>
                <c:pt idx="1">
                  <c:v>513.25</c:v>
                </c:pt>
                <c:pt idx="2">
                  <c:v>469.93</c:v>
                </c:pt>
                <c:pt idx="3">
                  <c:v>463.49</c:v>
                </c:pt>
                <c:pt idx="4">
                  <c:v>459.8</c:v>
                </c:pt>
              </c:numCache>
            </c:numRef>
          </c:val>
        </c:ser>
        <c:dLbls>
          <c:showLegendKey val="0"/>
          <c:showVal val="0"/>
          <c:showCatName val="0"/>
          <c:showSerName val="0"/>
          <c:showPercent val="0"/>
          <c:showBubbleSize val="0"/>
        </c:dLbls>
        <c:gapWidth val="150"/>
        <c:axId val="94392704"/>
        <c:axId val="94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94392704"/>
        <c:axId val="94394624"/>
      </c:lineChart>
      <c:dateAx>
        <c:axId val="94392704"/>
        <c:scaling>
          <c:orientation val="minMax"/>
        </c:scaling>
        <c:delete val="1"/>
        <c:axPos val="b"/>
        <c:numFmt formatCode="ge" sourceLinked="1"/>
        <c:majorTickMark val="none"/>
        <c:minorTickMark val="none"/>
        <c:tickLblPos val="none"/>
        <c:crossAx val="94394624"/>
        <c:crosses val="autoZero"/>
        <c:auto val="1"/>
        <c:lblOffset val="100"/>
        <c:baseTimeUnit val="years"/>
      </c:dateAx>
      <c:valAx>
        <c:axId val="9439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100.73</c:v>
                </c:pt>
                <c:pt idx="1">
                  <c:v>100.53</c:v>
                </c:pt>
                <c:pt idx="2">
                  <c:v>109.9</c:v>
                </c:pt>
                <c:pt idx="3">
                  <c:v>104.12</c:v>
                </c:pt>
                <c:pt idx="4">
                  <c:v>112.75</c:v>
                </c:pt>
              </c:numCache>
            </c:numRef>
          </c:val>
        </c:ser>
        <c:dLbls>
          <c:showLegendKey val="0"/>
          <c:showVal val="0"/>
          <c:showCatName val="0"/>
          <c:showSerName val="0"/>
          <c:showPercent val="0"/>
          <c:showBubbleSize val="0"/>
        </c:dLbls>
        <c:gapWidth val="150"/>
        <c:axId val="94429184"/>
        <c:axId val="944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94429184"/>
        <c:axId val="94431104"/>
      </c:lineChart>
      <c:dateAx>
        <c:axId val="94429184"/>
        <c:scaling>
          <c:orientation val="minMax"/>
        </c:scaling>
        <c:delete val="1"/>
        <c:axPos val="b"/>
        <c:numFmt formatCode="ge" sourceLinked="1"/>
        <c:majorTickMark val="none"/>
        <c:minorTickMark val="none"/>
        <c:tickLblPos val="none"/>
        <c:crossAx val="94431104"/>
        <c:crosses val="autoZero"/>
        <c:auto val="1"/>
        <c:lblOffset val="100"/>
        <c:baseTimeUnit val="years"/>
      </c:dateAx>
      <c:valAx>
        <c:axId val="94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191.94</c:v>
                </c:pt>
                <c:pt idx="1">
                  <c:v>191.8</c:v>
                </c:pt>
                <c:pt idx="2">
                  <c:v>186.27</c:v>
                </c:pt>
                <c:pt idx="3">
                  <c:v>201.38</c:v>
                </c:pt>
                <c:pt idx="4">
                  <c:v>186.23</c:v>
                </c:pt>
              </c:numCache>
            </c:numRef>
          </c:val>
        </c:ser>
        <c:dLbls>
          <c:showLegendKey val="0"/>
          <c:showVal val="0"/>
          <c:showCatName val="0"/>
          <c:showSerName val="0"/>
          <c:showPercent val="0"/>
          <c:showBubbleSize val="0"/>
        </c:dLbls>
        <c:gapWidth val="150"/>
        <c:axId val="94526464"/>
        <c:axId val="94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94526464"/>
        <c:axId val="94532736"/>
      </c:lineChart>
      <c:dateAx>
        <c:axId val="94526464"/>
        <c:scaling>
          <c:orientation val="minMax"/>
        </c:scaling>
        <c:delete val="1"/>
        <c:axPos val="b"/>
        <c:numFmt formatCode="ge" sourceLinked="1"/>
        <c:majorTickMark val="none"/>
        <c:minorTickMark val="none"/>
        <c:tickLblPos val="none"/>
        <c:crossAx val="94532736"/>
        <c:crosses val="autoZero"/>
        <c:auto val="1"/>
        <c:lblOffset val="100"/>
        <c:baseTimeUnit val="years"/>
      </c:dateAx>
      <c:valAx>
        <c:axId val="94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弘前市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178886</v>
      </c>
      <c r="AJ8" s="56"/>
      <c r="AK8" s="56"/>
      <c r="AL8" s="56"/>
      <c r="AM8" s="56"/>
      <c r="AN8" s="56"/>
      <c r="AO8" s="56"/>
      <c r="AP8" s="57"/>
      <c r="AQ8" s="47">
        <f>データ!R6</f>
        <v>524.20000000000005</v>
      </c>
      <c r="AR8" s="47"/>
      <c r="AS8" s="47"/>
      <c r="AT8" s="47"/>
      <c r="AU8" s="47"/>
      <c r="AV8" s="47"/>
      <c r="AW8" s="47"/>
      <c r="AX8" s="47"/>
      <c r="AY8" s="47">
        <f>データ!S6</f>
        <v>341.26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44.91</v>
      </c>
      <c r="K10" s="47"/>
      <c r="L10" s="47"/>
      <c r="M10" s="47"/>
      <c r="N10" s="47"/>
      <c r="O10" s="47"/>
      <c r="P10" s="47"/>
      <c r="Q10" s="47"/>
      <c r="R10" s="47">
        <f>データ!O6</f>
        <v>97.47</v>
      </c>
      <c r="S10" s="47"/>
      <c r="T10" s="47"/>
      <c r="U10" s="47"/>
      <c r="V10" s="47"/>
      <c r="W10" s="47"/>
      <c r="X10" s="47"/>
      <c r="Y10" s="47"/>
      <c r="Z10" s="78">
        <f>データ!P6</f>
        <v>3851</v>
      </c>
      <c r="AA10" s="78"/>
      <c r="AB10" s="78"/>
      <c r="AC10" s="78"/>
      <c r="AD10" s="78"/>
      <c r="AE10" s="78"/>
      <c r="AF10" s="78"/>
      <c r="AG10" s="78"/>
      <c r="AH10" s="2"/>
      <c r="AI10" s="78">
        <f>データ!T6</f>
        <v>172827</v>
      </c>
      <c r="AJ10" s="78"/>
      <c r="AK10" s="78"/>
      <c r="AL10" s="78"/>
      <c r="AM10" s="78"/>
      <c r="AN10" s="78"/>
      <c r="AO10" s="78"/>
      <c r="AP10" s="78"/>
      <c r="AQ10" s="47">
        <f>データ!U6</f>
        <v>249.07</v>
      </c>
      <c r="AR10" s="47"/>
      <c r="AS10" s="47"/>
      <c r="AT10" s="47"/>
      <c r="AU10" s="47"/>
      <c r="AV10" s="47"/>
      <c r="AW10" s="47"/>
      <c r="AX10" s="47"/>
      <c r="AY10" s="47">
        <f>データ!V6</f>
        <v>693.89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22021</v>
      </c>
      <c r="D6" s="31">
        <f t="shared" si="3"/>
        <v>46</v>
      </c>
      <c r="E6" s="31">
        <f t="shared" si="3"/>
        <v>1</v>
      </c>
      <c r="F6" s="31">
        <f t="shared" si="3"/>
        <v>0</v>
      </c>
      <c r="G6" s="31">
        <f t="shared" si="3"/>
        <v>1</v>
      </c>
      <c r="H6" s="31" t="str">
        <f t="shared" si="3"/>
        <v>青森県　弘前市</v>
      </c>
      <c r="I6" s="31" t="str">
        <f t="shared" si="3"/>
        <v>法適用</v>
      </c>
      <c r="J6" s="31" t="str">
        <f t="shared" si="3"/>
        <v>水道事業</v>
      </c>
      <c r="K6" s="31" t="str">
        <f t="shared" si="3"/>
        <v>末端給水事業</v>
      </c>
      <c r="L6" s="31" t="str">
        <f t="shared" si="3"/>
        <v>A2</v>
      </c>
      <c r="M6" s="32" t="str">
        <f t="shared" si="3"/>
        <v>-</v>
      </c>
      <c r="N6" s="32">
        <f t="shared" si="3"/>
        <v>44.91</v>
      </c>
      <c r="O6" s="32">
        <f t="shared" si="3"/>
        <v>97.47</v>
      </c>
      <c r="P6" s="32">
        <f t="shared" si="3"/>
        <v>3851</v>
      </c>
      <c r="Q6" s="32">
        <f t="shared" si="3"/>
        <v>178886</v>
      </c>
      <c r="R6" s="32">
        <f t="shared" si="3"/>
        <v>524.20000000000005</v>
      </c>
      <c r="S6" s="32">
        <f t="shared" si="3"/>
        <v>341.26</v>
      </c>
      <c r="T6" s="32">
        <f t="shared" si="3"/>
        <v>172827</v>
      </c>
      <c r="U6" s="32">
        <f t="shared" si="3"/>
        <v>249.07</v>
      </c>
      <c r="V6" s="32">
        <f t="shared" si="3"/>
        <v>693.89</v>
      </c>
      <c r="W6" s="33">
        <f>IF(W7="",NA(),W7)</f>
        <v>109.95</v>
      </c>
      <c r="X6" s="33">
        <f t="shared" ref="X6:AF6" si="4">IF(X7="",NA(),X7)</f>
        <v>107.83</v>
      </c>
      <c r="Y6" s="33">
        <f t="shared" si="4"/>
        <v>116.92</v>
      </c>
      <c r="Z6" s="33">
        <f t="shared" si="4"/>
        <v>109.45</v>
      </c>
      <c r="AA6" s="33">
        <f t="shared" si="4"/>
        <v>118.05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563.89</v>
      </c>
      <c r="AT6" s="33">
        <f t="shared" ref="AT6:BB6" si="6">IF(AT7="",NA(),AT7)</f>
        <v>323.39999999999998</v>
      </c>
      <c r="AU6" s="33">
        <f t="shared" si="6"/>
        <v>355.43</v>
      </c>
      <c r="AV6" s="33">
        <f t="shared" si="6"/>
        <v>302.06</v>
      </c>
      <c r="AW6" s="33">
        <f t="shared" si="6"/>
        <v>120</v>
      </c>
      <c r="AX6" s="33">
        <f t="shared" si="6"/>
        <v>545.52</v>
      </c>
      <c r="AY6" s="33">
        <f t="shared" si="6"/>
        <v>602.73</v>
      </c>
      <c r="AZ6" s="33">
        <f t="shared" si="6"/>
        <v>590.46</v>
      </c>
      <c r="BA6" s="33">
        <f t="shared" si="6"/>
        <v>628.34</v>
      </c>
      <c r="BB6" s="33">
        <f t="shared" si="6"/>
        <v>289.8</v>
      </c>
      <c r="BC6" s="32" t="str">
        <f>IF(BC7="","",IF(BC7="-","【-】","【"&amp;SUBSTITUTE(TEXT(BC7,"#,##0.00"),"-","△")&amp;"】"))</f>
        <v>【264.16】</v>
      </c>
      <c r="BD6" s="33">
        <f>IF(BD7="",NA(),BD7)</f>
        <v>522.91</v>
      </c>
      <c r="BE6" s="33">
        <f t="shared" ref="BE6:BM6" si="7">IF(BE7="",NA(),BE7)</f>
        <v>513.25</v>
      </c>
      <c r="BF6" s="33">
        <f t="shared" si="7"/>
        <v>469.93</v>
      </c>
      <c r="BG6" s="33">
        <f t="shared" si="7"/>
        <v>463.49</v>
      </c>
      <c r="BH6" s="33">
        <f t="shared" si="7"/>
        <v>459.8</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100.73</v>
      </c>
      <c r="BP6" s="33">
        <f t="shared" ref="BP6:BX6" si="8">IF(BP7="",NA(),BP7)</f>
        <v>100.53</v>
      </c>
      <c r="BQ6" s="33">
        <f t="shared" si="8"/>
        <v>109.9</v>
      </c>
      <c r="BR6" s="33">
        <f t="shared" si="8"/>
        <v>104.12</v>
      </c>
      <c r="BS6" s="33">
        <f t="shared" si="8"/>
        <v>112.75</v>
      </c>
      <c r="BT6" s="33">
        <f t="shared" si="8"/>
        <v>100.11</v>
      </c>
      <c r="BU6" s="33">
        <f t="shared" si="8"/>
        <v>99</v>
      </c>
      <c r="BV6" s="33">
        <f t="shared" si="8"/>
        <v>99.91</v>
      </c>
      <c r="BW6" s="33">
        <f t="shared" si="8"/>
        <v>99.89</v>
      </c>
      <c r="BX6" s="33">
        <f t="shared" si="8"/>
        <v>107.05</v>
      </c>
      <c r="BY6" s="32" t="str">
        <f>IF(BY7="","",IF(BY7="-","【-】","【"&amp;SUBSTITUTE(TEXT(BY7,"#,##0.00"),"-","△")&amp;"】"))</f>
        <v>【104.60】</v>
      </c>
      <c r="BZ6" s="33">
        <f>IF(BZ7="",NA(),BZ7)</f>
        <v>191.94</v>
      </c>
      <c r="CA6" s="33">
        <f t="shared" ref="CA6:CI6" si="9">IF(CA7="",NA(),CA7)</f>
        <v>191.8</v>
      </c>
      <c r="CB6" s="33">
        <f t="shared" si="9"/>
        <v>186.27</v>
      </c>
      <c r="CC6" s="33">
        <f t="shared" si="9"/>
        <v>201.38</v>
      </c>
      <c r="CD6" s="33">
        <f t="shared" si="9"/>
        <v>186.23</v>
      </c>
      <c r="CE6" s="33">
        <f t="shared" si="9"/>
        <v>163.07</v>
      </c>
      <c r="CF6" s="33">
        <f t="shared" si="9"/>
        <v>164.03</v>
      </c>
      <c r="CG6" s="33">
        <f t="shared" si="9"/>
        <v>164.25</v>
      </c>
      <c r="CH6" s="33">
        <f t="shared" si="9"/>
        <v>165.34</v>
      </c>
      <c r="CI6" s="33">
        <f t="shared" si="9"/>
        <v>155.09</v>
      </c>
      <c r="CJ6" s="32" t="str">
        <f>IF(CJ7="","",IF(CJ7="-","【-】","【"&amp;SUBSTITUTE(TEXT(CJ7,"#,##0.00"),"-","△")&amp;"】"))</f>
        <v>【164.21】</v>
      </c>
      <c r="CK6" s="33">
        <f>IF(CK7="",NA(),CK7)</f>
        <v>56.87</v>
      </c>
      <c r="CL6" s="33">
        <f t="shared" ref="CL6:CT6" si="10">IF(CL7="",NA(),CL7)</f>
        <v>56.84</v>
      </c>
      <c r="CM6" s="33">
        <f t="shared" si="10"/>
        <v>57.07</v>
      </c>
      <c r="CN6" s="33">
        <f t="shared" si="10"/>
        <v>55.64</v>
      </c>
      <c r="CO6" s="33">
        <f t="shared" si="10"/>
        <v>54.82</v>
      </c>
      <c r="CP6" s="33">
        <f t="shared" si="10"/>
        <v>63.67</v>
      </c>
      <c r="CQ6" s="33">
        <f t="shared" si="10"/>
        <v>63.07</v>
      </c>
      <c r="CR6" s="33">
        <f t="shared" si="10"/>
        <v>62.71</v>
      </c>
      <c r="CS6" s="33">
        <f t="shared" si="10"/>
        <v>62.15</v>
      </c>
      <c r="CT6" s="33">
        <f t="shared" si="10"/>
        <v>61.61</v>
      </c>
      <c r="CU6" s="32" t="str">
        <f>IF(CU7="","",IF(CU7="-","【-】","【"&amp;SUBSTITUTE(TEXT(CU7,"#,##0.00"),"-","△")&amp;"】"))</f>
        <v>【59.80】</v>
      </c>
      <c r="CV6" s="33">
        <f>IF(CV7="",NA(),CV7)</f>
        <v>90.62</v>
      </c>
      <c r="CW6" s="33">
        <f t="shared" ref="CW6:DE6" si="11">IF(CW7="",NA(),CW7)</f>
        <v>89.71</v>
      </c>
      <c r="CX6" s="33">
        <f t="shared" si="11"/>
        <v>89.79</v>
      </c>
      <c r="CY6" s="33">
        <f t="shared" si="11"/>
        <v>90</v>
      </c>
      <c r="CZ6" s="33">
        <f t="shared" si="11"/>
        <v>89.81</v>
      </c>
      <c r="DA6" s="33">
        <f t="shared" si="11"/>
        <v>90.67</v>
      </c>
      <c r="DB6" s="33">
        <f t="shared" si="11"/>
        <v>89.96</v>
      </c>
      <c r="DC6" s="33">
        <f t="shared" si="11"/>
        <v>90.54</v>
      </c>
      <c r="DD6" s="33">
        <f t="shared" si="11"/>
        <v>90.64</v>
      </c>
      <c r="DE6" s="33">
        <f t="shared" si="11"/>
        <v>90.23</v>
      </c>
      <c r="DF6" s="32" t="str">
        <f>IF(DF7="","",IF(DF7="-","【-】","【"&amp;SUBSTITUTE(TEXT(DF7,"#,##0.00"),"-","△")&amp;"】"))</f>
        <v>【89.78】</v>
      </c>
      <c r="DG6" s="33">
        <f>IF(DG7="",NA(),DG7)</f>
        <v>41.04</v>
      </c>
      <c r="DH6" s="33">
        <f t="shared" ref="DH6:DP6" si="12">IF(DH7="",NA(),DH7)</f>
        <v>42.33</v>
      </c>
      <c r="DI6" s="33">
        <f t="shared" si="12"/>
        <v>43.54</v>
      </c>
      <c r="DJ6" s="33">
        <f t="shared" si="12"/>
        <v>43.15</v>
      </c>
      <c r="DK6" s="33">
        <f t="shared" si="12"/>
        <v>44.42</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10.46</v>
      </c>
      <c r="DS6" s="33">
        <f t="shared" ref="DS6:EA6" si="13">IF(DS7="",NA(),DS7)</f>
        <v>24.34</v>
      </c>
      <c r="DT6" s="33">
        <f t="shared" si="13"/>
        <v>28.36</v>
      </c>
      <c r="DU6" s="33">
        <f t="shared" si="13"/>
        <v>29.31</v>
      </c>
      <c r="DV6" s="33">
        <f t="shared" si="13"/>
        <v>30.96</v>
      </c>
      <c r="DW6" s="33">
        <f t="shared" si="13"/>
        <v>9.42</v>
      </c>
      <c r="DX6" s="33">
        <f t="shared" si="13"/>
        <v>9.92</v>
      </c>
      <c r="DY6" s="33">
        <f t="shared" si="13"/>
        <v>11.07</v>
      </c>
      <c r="DZ6" s="33">
        <f t="shared" si="13"/>
        <v>12.21</v>
      </c>
      <c r="EA6" s="33">
        <f t="shared" si="13"/>
        <v>13.57</v>
      </c>
      <c r="EB6" s="32" t="str">
        <f>IF(EB7="","",IF(EB7="-","【-】","【"&amp;SUBSTITUTE(TEXT(EB7,"#,##0.00"),"-","△")&amp;"】"))</f>
        <v>【12.42】</v>
      </c>
      <c r="EC6" s="33">
        <f>IF(EC7="",NA(),EC7)</f>
        <v>0.4</v>
      </c>
      <c r="ED6" s="33">
        <f t="shared" ref="ED6:EL6" si="14">IF(ED7="",NA(),ED7)</f>
        <v>0.96</v>
      </c>
      <c r="EE6" s="33">
        <f t="shared" si="14"/>
        <v>0.32</v>
      </c>
      <c r="EF6" s="33">
        <f t="shared" si="14"/>
        <v>0.53</v>
      </c>
      <c r="EG6" s="33">
        <f t="shared" si="14"/>
        <v>0.28999999999999998</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22021</v>
      </c>
      <c r="D7" s="35">
        <v>46</v>
      </c>
      <c r="E7" s="35">
        <v>1</v>
      </c>
      <c r="F7" s="35">
        <v>0</v>
      </c>
      <c r="G7" s="35">
        <v>1</v>
      </c>
      <c r="H7" s="35" t="s">
        <v>93</v>
      </c>
      <c r="I7" s="35" t="s">
        <v>94</v>
      </c>
      <c r="J7" s="35" t="s">
        <v>95</v>
      </c>
      <c r="K7" s="35" t="s">
        <v>96</v>
      </c>
      <c r="L7" s="35" t="s">
        <v>97</v>
      </c>
      <c r="M7" s="36" t="s">
        <v>98</v>
      </c>
      <c r="N7" s="36">
        <v>44.91</v>
      </c>
      <c r="O7" s="36">
        <v>97.47</v>
      </c>
      <c r="P7" s="36">
        <v>3851</v>
      </c>
      <c r="Q7" s="36">
        <v>178886</v>
      </c>
      <c r="R7" s="36">
        <v>524.20000000000005</v>
      </c>
      <c r="S7" s="36">
        <v>341.26</v>
      </c>
      <c r="T7" s="36">
        <v>172827</v>
      </c>
      <c r="U7" s="36">
        <v>249.07</v>
      </c>
      <c r="V7" s="36">
        <v>693.89</v>
      </c>
      <c r="W7" s="36">
        <v>109.95</v>
      </c>
      <c r="X7" s="36">
        <v>107.83</v>
      </c>
      <c r="Y7" s="36">
        <v>116.92</v>
      </c>
      <c r="Z7" s="36">
        <v>109.45</v>
      </c>
      <c r="AA7" s="36">
        <v>118.05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563.89</v>
      </c>
      <c r="AT7" s="36">
        <v>323.39999999999998</v>
      </c>
      <c r="AU7" s="36">
        <v>355.43</v>
      </c>
      <c r="AV7" s="36">
        <v>302.06</v>
      </c>
      <c r="AW7" s="36">
        <v>120</v>
      </c>
      <c r="AX7" s="36">
        <v>545.52</v>
      </c>
      <c r="AY7" s="36">
        <v>602.73</v>
      </c>
      <c r="AZ7" s="36">
        <v>590.46</v>
      </c>
      <c r="BA7" s="36">
        <v>628.34</v>
      </c>
      <c r="BB7" s="36">
        <v>289.8</v>
      </c>
      <c r="BC7" s="36">
        <v>264.16000000000003</v>
      </c>
      <c r="BD7" s="36">
        <v>522.91</v>
      </c>
      <c r="BE7" s="36">
        <v>513.25</v>
      </c>
      <c r="BF7" s="36">
        <v>469.93</v>
      </c>
      <c r="BG7" s="36">
        <v>463.49</v>
      </c>
      <c r="BH7" s="36">
        <v>459.8</v>
      </c>
      <c r="BI7" s="36">
        <v>313.52999999999997</v>
      </c>
      <c r="BJ7" s="36">
        <v>310.79000000000002</v>
      </c>
      <c r="BK7" s="36">
        <v>299.16000000000003</v>
      </c>
      <c r="BL7" s="36">
        <v>297.13</v>
      </c>
      <c r="BM7" s="36">
        <v>301.99</v>
      </c>
      <c r="BN7" s="36">
        <v>283.72000000000003</v>
      </c>
      <c r="BO7" s="36">
        <v>100.73</v>
      </c>
      <c r="BP7" s="36">
        <v>100.53</v>
      </c>
      <c r="BQ7" s="36">
        <v>109.9</v>
      </c>
      <c r="BR7" s="36">
        <v>104.12</v>
      </c>
      <c r="BS7" s="36">
        <v>112.75</v>
      </c>
      <c r="BT7" s="36">
        <v>100.11</v>
      </c>
      <c r="BU7" s="36">
        <v>99</v>
      </c>
      <c r="BV7" s="36">
        <v>99.91</v>
      </c>
      <c r="BW7" s="36">
        <v>99.89</v>
      </c>
      <c r="BX7" s="36">
        <v>107.05</v>
      </c>
      <c r="BY7" s="36">
        <v>104.6</v>
      </c>
      <c r="BZ7" s="36">
        <v>191.94</v>
      </c>
      <c r="CA7" s="36">
        <v>191.8</v>
      </c>
      <c r="CB7" s="36">
        <v>186.27</v>
      </c>
      <c r="CC7" s="36">
        <v>201.38</v>
      </c>
      <c r="CD7" s="36">
        <v>186.23</v>
      </c>
      <c r="CE7" s="36">
        <v>163.07</v>
      </c>
      <c r="CF7" s="36">
        <v>164.03</v>
      </c>
      <c r="CG7" s="36">
        <v>164.25</v>
      </c>
      <c r="CH7" s="36">
        <v>165.34</v>
      </c>
      <c r="CI7" s="36">
        <v>155.09</v>
      </c>
      <c r="CJ7" s="36">
        <v>164.21</v>
      </c>
      <c r="CK7" s="36">
        <v>56.87</v>
      </c>
      <c r="CL7" s="36">
        <v>56.84</v>
      </c>
      <c r="CM7" s="36">
        <v>57.07</v>
      </c>
      <c r="CN7" s="36">
        <v>55.64</v>
      </c>
      <c r="CO7" s="36">
        <v>54.82</v>
      </c>
      <c r="CP7" s="36">
        <v>63.67</v>
      </c>
      <c r="CQ7" s="36">
        <v>63.07</v>
      </c>
      <c r="CR7" s="36">
        <v>62.71</v>
      </c>
      <c r="CS7" s="36">
        <v>62.15</v>
      </c>
      <c r="CT7" s="36">
        <v>61.61</v>
      </c>
      <c r="CU7" s="36">
        <v>59.8</v>
      </c>
      <c r="CV7" s="36">
        <v>90.62</v>
      </c>
      <c r="CW7" s="36">
        <v>89.71</v>
      </c>
      <c r="CX7" s="36">
        <v>89.79</v>
      </c>
      <c r="CY7" s="36">
        <v>90</v>
      </c>
      <c r="CZ7" s="36">
        <v>89.81</v>
      </c>
      <c r="DA7" s="36">
        <v>90.67</v>
      </c>
      <c r="DB7" s="36">
        <v>89.96</v>
      </c>
      <c r="DC7" s="36">
        <v>90.54</v>
      </c>
      <c r="DD7" s="36">
        <v>90.64</v>
      </c>
      <c r="DE7" s="36">
        <v>90.23</v>
      </c>
      <c r="DF7" s="36">
        <v>89.78</v>
      </c>
      <c r="DG7" s="36">
        <v>41.04</v>
      </c>
      <c r="DH7" s="36">
        <v>42.33</v>
      </c>
      <c r="DI7" s="36">
        <v>43.54</v>
      </c>
      <c r="DJ7" s="36">
        <v>43.15</v>
      </c>
      <c r="DK7" s="36">
        <v>44.42</v>
      </c>
      <c r="DL7" s="36">
        <v>40.369999999999997</v>
      </c>
      <c r="DM7" s="36">
        <v>41.47</v>
      </c>
      <c r="DN7" s="36">
        <v>42.43</v>
      </c>
      <c r="DO7" s="36">
        <v>43.24</v>
      </c>
      <c r="DP7" s="36">
        <v>46.36</v>
      </c>
      <c r="DQ7" s="36">
        <v>46.31</v>
      </c>
      <c r="DR7" s="36">
        <v>10.46</v>
      </c>
      <c r="DS7" s="36">
        <v>24.34</v>
      </c>
      <c r="DT7" s="36">
        <v>28.36</v>
      </c>
      <c r="DU7" s="36">
        <v>29.31</v>
      </c>
      <c r="DV7" s="36">
        <v>30.96</v>
      </c>
      <c r="DW7" s="36">
        <v>9.42</v>
      </c>
      <c r="DX7" s="36">
        <v>9.92</v>
      </c>
      <c r="DY7" s="36">
        <v>11.07</v>
      </c>
      <c r="DZ7" s="36">
        <v>12.21</v>
      </c>
      <c r="EA7" s="36">
        <v>13.57</v>
      </c>
      <c r="EB7" s="36">
        <v>12.42</v>
      </c>
      <c r="EC7" s="36">
        <v>0.4</v>
      </c>
      <c r="ED7" s="36">
        <v>0.96</v>
      </c>
      <c r="EE7" s="36">
        <v>0.32</v>
      </c>
      <c r="EF7" s="36">
        <v>0.53</v>
      </c>
      <c r="EG7" s="36">
        <v>0.28999999999999998</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2016-02-15T04:02:54Z</cp:lastPrinted>
  <dcterms:created xsi:type="dcterms:W3CDTF">2016-02-03T07:12:51Z</dcterms:created>
  <dcterms:modified xsi:type="dcterms:W3CDTF">2016-02-15T04:06:15Z</dcterms:modified>
  <cp:category/>
</cp:coreProperties>
</file>