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<sst xmlns="http://schemas.openxmlformats.org/spreadsheetml/2006/main" count="220" uniqueCount="110">
  <si>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</si>
  <si>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</si>
  <si>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</si>
  <si>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</si>
  <si>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</si>
  <si>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</si>
  <si>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</si>
  <si>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</si>
  <si>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</si>
  <si>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</si>
  <si>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</si>
  <si>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</si>
  <si>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</si>
  <si>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</si>
  <si>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</si>
  <si>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</si>
  <si>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</si>
  <si>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</si>
  <si>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</si>
  <si>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</si>
  <si>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</si>
  <si>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</si>
  <si>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</si>
  <si>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</si>
  <si>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</si>
  <si>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</si>
  <si>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</si>
  <si>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</si>
  <si>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</si>
  <si>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</si>
  <si>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</si>
  <si>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</si>
  <si>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</si>
  <si>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</si>
  <si>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</si>
  <si>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</si>
  <si>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</si>
  <si>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</si>
  <si>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</si>
  <si>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</si>
  <si>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</si>
  <si>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</si>
  <si>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</si>
  <si>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</si>
  <si>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</si>
  <si>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</si>
  <si>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</si>
  <si>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</si>
  <si>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</si>
  <si>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</si>
  <si>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</si>
  <si>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</si>
  <si>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</si>
  <si>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</si>
  <si>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</si>
  <si>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</si>
  <si>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</si>
  <si>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</si>
  <si>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</si>
  <si>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</si>
  <si>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</si>
  <si>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</si>
  <si>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</si>
  <si>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</si>
  <si>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</si>
  <si>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</si>
  <si>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</si>
  <si>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</si>
  <si>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</si>
  <si>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</si>
  <si>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</si>
  <si>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</si>
  <si>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</si>
  <si>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</si>
  <si>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</si>
  <si>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</si>
  <si>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</si>
  <si>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</si>
  <si>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</si>
  <si>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</si>
  <si>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</si>
  <si>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</si>
  <si>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</si>
  <si>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</si>
  <si>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</si>
  <si>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</si>
  <si>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</si>
  <si>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</si>
  <si>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</si>
  <si>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</si>
  <si>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</si>
  <si>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</si>
  <si>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</si>
  <si>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</si>
  <si>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</si>
  <si>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</si>
  <si>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弘前市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</si>
  <si>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</si>
  <si>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</si>
  <si>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</si>
  <si>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</si>
  <si>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</si>
  <si>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</si>
  <si>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</si>
  <si>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</si>
  <si>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</si>
  <si>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</si>
  <si>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事業では平成24年度の料金改定以降、使用料収入が増加し、経常収支比率は100％を超え累積欠損金比率も大幅に低下し、平成25年度には累積欠損金が0となった。なお、経費回収率も平成24年度以降は比率が高く、使用料で回収すべき経費を全て使用料で賄えている状況であり、汚水処理原価も比率が大幅に低下し効率的な汚水処理が実施されているため、現状は概ね健全な経営状況にあると言える。しかし、今後は人口の減少に伴い使用料収入も減少していく見込で、現在の経営状況を維持するには、更なる費用の削減と水洗化率の向上を図る必要がある。</t>
    <rPh sb="0" eb="2">
      <t>コウキョウ</t>
    </rPh>
    <rPh sb="2" eb="5">
      <t>ゲスイドウ</t>
    </rPh>
    <rPh sb="5" eb="7">
      <t>ジギョウ</t>
    </rPh>
    <rPh sb="23" eb="26">
      <t>シヨウリョウ</t>
    </rPh>
    <rPh sb="26" eb="28">
      <t>シュウニュウ</t>
    </rPh>
    <rPh sb="29" eb="31">
      <t>ゾウカ</t>
    </rPh>
    <rPh sb="70" eb="72">
      <t>ルイセキ</t>
    </rPh>
    <rPh sb="72" eb="75">
      <t>ケッソンキン</t>
    </rPh>
    <rPh sb="85" eb="87">
      <t>ケイヒ</t>
    </rPh>
    <rPh sb="87" eb="89">
      <t>カイシュウ</t>
    </rPh>
    <rPh sb="89" eb="90">
      <t>リツ</t>
    </rPh>
    <rPh sb="91" eb="93">
      <t>ヘイセイ</t>
    </rPh>
    <rPh sb="95" eb="99">
      <t>ネンドイコウ</t>
    </rPh>
    <rPh sb="100" eb="102">
      <t>ヒリツ</t>
    </rPh>
    <rPh sb="103" eb="104">
      <t>タカ</t>
    </rPh>
    <rPh sb="106" eb="109">
      <t>シヨウリョウ</t>
    </rPh>
    <rPh sb="110" eb="112">
      <t>カイシュウ</t>
    </rPh>
    <rPh sb="115" eb="117">
      <t>ケイヒ</t>
    </rPh>
    <rPh sb="118" eb="119">
      <t>スベ</t>
    </rPh>
    <rPh sb="120" eb="123">
      <t>シヨウリョウ</t>
    </rPh>
    <rPh sb="124" eb="125">
      <t>マカナ</t>
    </rPh>
    <rPh sb="129" eb="131">
      <t>ジョウキョウ</t>
    </rPh>
    <rPh sb="135" eb="137">
      <t>オスイ</t>
    </rPh>
    <rPh sb="137" eb="139">
      <t>ショリ</t>
    </rPh>
    <rPh sb="139" eb="141">
      <t>ゲンカ</t>
    </rPh>
    <rPh sb="142" eb="144">
      <t>ヒリツ</t>
    </rPh>
    <rPh sb="145" eb="147">
      <t>オオハバ</t>
    </rPh>
    <rPh sb="148" eb="150">
      <t>テイカ</t>
    </rPh>
    <rPh sb="151" eb="154">
      <t>コウリツテキ</t>
    </rPh>
    <rPh sb="155" eb="157">
      <t>オスイ</t>
    </rPh>
    <rPh sb="157" eb="159">
      <t>ショリ</t>
    </rPh>
    <rPh sb="160" eb="162">
      <t>ジッシ</t>
    </rPh>
    <rPh sb="170" eb="172">
      <t>ゲンジョウ</t>
    </rPh>
    <rPh sb="173" eb="174">
      <t>オオム</t>
    </rPh>
    <rPh sb="175" eb="177">
      <t>ケンゼン</t>
    </rPh>
    <rPh sb="178" eb="180">
      <t>ケイエイ</t>
    </rPh>
    <rPh sb="180" eb="182">
      <t>ジョウキョウ</t>
    </rPh>
    <rPh sb="186" eb="187">
      <t>イ</t>
    </rPh>
    <rPh sb="194" eb="196">
      <t>コンゴ</t>
    </rPh>
    <rPh sb="197" eb="199">
      <t>ジンコウ</t>
    </rPh>
    <rPh sb="200" eb="202">
      <t>ゲンショウ</t>
    </rPh>
    <rPh sb="203" eb="204">
      <t>トモナ</t>
    </rPh>
    <rPh sb="205" eb="208">
      <t>シヨウリョウ</t>
    </rPh>
    <rPh sb="208" eb="210">
      <t>シュウニュウ</t>
    </rPh>
    <rPh sb="211" eb="213">
      <t>ゲンショウ</t>
    </rPh>
    <rPh sb="217" eb="219">
      <t>ミコミ</t>
    </rPh>
    <rPh sb="221" eb="223">
      <t>ゲンザイ</t>
    </rPh>
    <rPh sb="224" eb="226">
      <t>ケイエイ</t>
    </rPh>
    <rPh sb="226" eb="228">
      <t>ジョウキョウ</t>
    </rPh>
    <rPh sb="229" eb="231">
      <t>イジ</t>
    </rPh>
    <rPh sb="236" eb="237">
      <t>サラ</t>
    </rPh>
    <rPh sb="239" eb="241">
      <t>ヒヨウ</t>
    </rPh>
    <rPh sb="242" eb="244">
      <t>サクゲン</t>
    </rPh>
    <rPh sb="245" eb="248">
      <t>スイセンカ</t>
    </rPh>
    <rPh sb="248" eb="249">
      <t>リツ</t>
    </rPh>
    <rPh sb="250" eb="252">
      <t>コウジョウ</t>
    </rPh>
    <rPh sb="253" eb="254">
      <t>ハカ</t>
    </rPh>
    <rPh sb="255" eb="257">
      <t>ヒツヨウ</t>
    </rPh>
    <phoneticPr fontId="4"/>
  </si>
  <si>
    <t>老朽化の状況については、平成24年度以降、管渠老朽化率は徐々に上昇しており今後はヒューム管を中心に法定耐用年数を経過する管渠が大量に発生し、施設等の老朽化もますます進むと考えられるので、国からの交付金を活用するなど、一気に更新費用が増加しないように重要度・緊急度を見極めながら計画的な更新を行っていくことが必要である。</t>
    <rPh sb="0" eb="3">
      <t>ロウキュウカ</t>
    </rPh>
    <rPh sb="4" eb="6">
      <t>ジョウキョウ</t>
    </rPh>
    <rPh sb="16" eb="20">
      <t>ネンドイコウ</t>
    </rPh>
    <rPh sb="21" eb="23">
      <t>カンキョ</t>
    </rPh>
    <rPh sb="23" eb="26">
      <t>ロウキュウカ</t>
    </rPh>
    <rPh sb="26" eb="27">
      <t>リツ</t>
    </rPh>
    <rPh sb="28" eb="30">
      <t>ジョジョ</t>
    </rPh>
    <rPh sb="31" eb="33">
      <t>ジョウショウ</t>
    </rPh>
    <rPh sb="37" eb="39">
      <t>コンゴ</t>
    </rPh>
    <rPh sb="44" eb="45">
      <t>カン</t>
    </rPh>
    <rPh sb="46" eb="48">
      <t>チュウシン</t>
    </rPh>
    <rPh sb="49" eb="51">
      <t>ホウテイ</t>
    </rPh>
    <rPh sb="51" eb="53">
      <t>タイヨウ</t>
    </rPh>
    <rPh sb="53" eb="55">
      <t>ネンスウ</t>
    </rPh>
    <rPh sb="56" eb="58">
      <t>ケイカ</t>
    </rPh>
    <rPh sb="60" eb="62">
      <t>カンキョ</t>
    </rPh>
    <rPh sb="63" eb="65">
      <t>タイリョウ</t>
    </rPh>
    <rPh sb="66" eb="68">
      <t>ハッセイ</t>
    </rPh>
    <rPh sb="70" eb="72">
      <t>シセツ</t>
    </rPh>
    <rPh sb="72" eb="73">
      <t>トウ</t>
    </rPh>
    <rPh sb="74" eb="77">
      <t>ロウキュウカ</t>
    </rPh>
    <rPh sb="82" eb="83">
      <t>スス</t>
    </rPh>
    <rPh sb="85" eb="86">
      <t>カンガ</t>
    </rPh>
    <rPh sb="93" eb="94">
      <t>クニ</t>
    </rPh>
    <rPh sb="97" eb="100">
      <t>コウフキン</t>
    </rPh>
    <rPh sb="101" eb="103">
      <t>カツヨウ</t>
    </rPh>
    <rPh sb="108" eb="110">
      <t>イッキ</t>
    </rPh>
    <rPh sb="111" eb="113">
      <t>コウシン</t>
    </rPh>
    <rPh sb="113" eb="115">
      <t>ヒヨウ</t>
    </rPh>
    <rPh sb="116" eb="118">
      <t>ゾウカ</t>
    </rPh>
    <rPh sb="124" eb="127">
      <t>ジュウヨウド</t>
    </rPh>
    <rPh sb="128" eb="131">
      <t>キンキュウド</t>
    </rPh>
    <rPh sb="132" eb="134">
      <t>ミキワ</t>
    </rPh>
    <rPh sb="138" eb="141">
      <t>ケイカクテキ</t>
    </rPh>
    <rPh sb="142" eb="144">
      <t>コウシン</t>
    </rPh>
    <rPh sb="145" eb="146">
      <t>オコナ</t>
    </rPh>
    <rPh sb="153" eb="155">
      <t>ヒツヨウ</t>
    </rPh>
    <phoneticPr fontId="4"/>
  </si>
  <si>
    <t>今後は人口減少に伴い収益は減少する一方で、老朽化した施設等の改築・更新費用は増加してくる。こうした将来に向けて現在当市では、水洗化率向上に向けた督励活動や下水処理場の統合による維持管理費用の削減に努めている。また、管渠改築事業や長寿命化計画といった施設等の計画的な改築・更新にも取り組んでいる。今後はこういった取組を続けながらも、督励活動のより効果的な方法の再検討や、更なる維持管理費用の削減、そして改築費用の確保に努め、施設の適正管理を行いながら中長期的な施設等の更新を進めていく必要がある。</t>
    <rPh sb="0" eb="2">
      <t>コンゴ</t>
    </rPh>
    <rPh sb="3" eb="5">
      <t>ジンコウ</t>
    </rPh>
    <rPh sb="5" eb="7">
      <t>ゲンショウ</t>
    </rPh>
    <rPh sb="8" eb="9">
      <t>トモナ</t>
    </rPh>
    <rPh sb="10" eb="12">
      <t>シュウエキ</t>
    </rPh>
    <rPh sb="13" eb="15">
      <t>ゲンショウ</t>
    </rPh>
    <rPh sb="17" eb="19">
      <t>イッポウ</t>
    </rPh>
    <rPh sb="21" eb="24">
      <t>ロウキュウカ</t>
    </rPh>
    <rPh sb="26" eb="28">
      <t>シセツ</t>
    </rPh>
    <rPh sb="28" eb="29">
      <t>トウ</t>
    </rPh>
    <rPh sb="30" eb="32">
      <t>カイチク</t>
    </rPh>
    <rPh sb="33" eb="35">
      <t>コウシン</t>
    </rPh>
    <rPh sb="35" eb="37">
      <t>ヒヨウ</t>
    </rPh>
    <rPh sb="38" eb="40">
      <t>ゾウカ</t>
    </rPh>
    <rPh sb="49" eb="51">
      <t>ショウライ</t>
    </rPh>
    <rPh sb="52" eb="53">
      <t>ム</t>
    </rPh>
    <rPh sb="55" eb="57">
      <t>ゲンザイ</t>
    </rPh>
    <rPh sb="57" eb="59">
      <t>トウシ</t>
    </rPh>
    <rPh sb="62" eb="65">
      <t>スイセンカ</t>
    </rPh>
    <rPh sb="65" eb="66">
      <t>リツ</t>
    </rPh>
    <rPh sb="66" eb="68">
      <t>コウジョウ</t>
    </rPh>
    <rPh sb="69" eb="70">
      <t>ム</t>
    </rPh>
    <rPh sb="72" eb="74">
      <t>トクレイ</t>
    </rPh>
    <rPh sb="74" eb="76">
      <t>カツドウ</t>
    </rPh>
    <rPh sb="77" eb="79">
      <t>ゲスイ</t>
    </rPh>
    <rPh sb="79" eb="82">
      <t>ショリジョウ</t>
    </rPh>
    <rPh sb="83" eb="85">
      <t>トウゴウ</t>
    </rPh>
    <rPh sb="88" eb="90">
      <t>イジ</t>
    </rPh>
    <rPh sb="90" eb="92">
      <t>カンリ</t>
    </rPh>
    <rPh sb="92" eb="94">
      <t>ヒヨウ</t>
    </rPh>
    <rPh sb="95" eb="97">
      <t>サクゲン</t>
    </rPh>
    <rPh sb="98" eb="99">
      <t>ツト</t>
    </rPh>
    <rPh sb="107" eb="109">
      <t>カンキョ</t>
    </rPh>
    <rPh sb="109" eb="111">
      <t>カイチク</t>
    </rPh>
    <rPh sb="111" eb="113">
      <t>ジギョウ</t>
    </rPh>
    <rPh sb="114" eb="115">
      <t>チョウ</t>
    </rPh>
    <rPh sb="115" eb="118">
      <t>ジュミョウカ</t>
    </rPh>
    <rPh sb="118" eb="120">
      <t>ケイカク</t>
    </rPh>
    <rPh sb="124" eb="126">
      <t>シセツ</t>
    </rPh>
    <rPh sb="126" eb="127">
      <t>トウ</t>
    </rPh>
    <rPh sb="128" eb="131">
      <t>ケイカクテキ</t>
    </rPh>
    <rPh sb="132" eb="134">
      <t>カイチク</t>
    </rPh>
    <rPh sb="135" eb="137">
      <t>コウシン</t>
    </rPh>
    <rPh sb="139" eb="140">
      <t>ト</t>
    </rPh>
    <rPh sb="141" eb="142">
      <t>ク</t>
    </rPh>
    <rPh sb="147" eb="149">
      <t>コンゴ</t>
    </rPh>
    <rPh sb="155" eb="157">
      <t>トリクミ</t>
    </rPh>
    <rPh sb="158" eb="159">
      <t>ツヅ</t>
    </rPh>
    <rPh sb="165" eb="167">
      <t>トクレイ</t>
    </rPh>
    <rPh sb="167" eb="169">
      <t>カツドウ</t>
    </rPh>
    <rPh sb="172" eb="175">
      <t>コウカテキ</t>
    </rPh>
    <rPh sb="176" eb="178">
      <t>ホウホウ</t>
    </rPh>
    <rPh sb="179" eb="182">
      <t>サイケントウ</t>
    </rPh>
    <rPh sb="184" eb="185">
      <t>サラ</t>
    </rPh>
    <rPh sb="187" eb="189">
      <t>イジ</t>
    </rPh>
    <rPh sb="189" eb="191">
      <t>カンリ</t>
    </rPh>
    <rPh sb="191" eb="193">
      <t>ヒヨウ</t>
    </rPh>
    <rPh sb="194" eb="196">
      <t>サクゲン</t>
    </rPh>
    <rPh sb="200" eb="202">
      <t>カイチク</t>
    </rPh>
    <rPh sb="202" eb="204">
      <t>ヒヨウ</t>
    </rPh>
    <rPh sb="205" eb="207">
      <t>カクホ</t>
    </rPh>
    <rPh sb="208" eb="209">
      <t>ツト</t>
    </rPh>
    <rPh sb="211" eb="213">
      <t>シセツ</t>
    </rPh>
    <rPh sb="214" eb="216">
      <t>テキセイ</t>
    </rPh>
    <rPh sb="216" eb="218">
      <t>カンリ</t>
    </rPh>
    <rPh sb="219" eb="220">
      <t>オコナ</t>
    </rPh>
    <rPh sb="224" eb="228">
      <t>チュウチョウキテキ</t>
    </rPh>
    <rPh sb="229" eb="231">
      <t>シセツ</t>
    </rPh>
    <rPh sb="231" eb="232">
      <t>トウ</t>
    </rPh>
    <rPh sb="233" eb="235">
      <t>コウシン</t>
    </rPh>
    <rPh sb="236" eb="237">
      <t>スス</t>
    </rPh>
    <rPh sb="241" eb="2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</si>
</sst>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0.15</c:v>
                </c:pt>
                <c:pt idx="2">
                  <c:v>0.15</c:v>
                </c:pt>
                <c:pt idx="3">
                  <c:v>0.15</c:v>
                </c:pt>
                <c:pt idx="4" formatCode="#,##0.00;&quot;△&quot;#,##0.00">
                  <c:v>0</c:v>
                </c:pt>
              </c:numCache>
            </c:numRef>
          </c:val>
        </c:ser>
        <c:dLbls>
          <c:showLegendKey val="0"/>
          <c:showVal val="0"/>
          <c:showCatName val="0"/>
          <c:showSerName val="0"/>
          <c:showPercent val="0"/>
          <c:showBubbleSize val="0"/>
        </c:dLbls>
        <c:gapWidth val="150"/>
        <c:axId val="111886720"/>
        <c:axId val="804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111886720"/>
        <c:axId val="80410112"/>
      </c:lineChart>
      <c:dateAx>
        <c:axId val="111886720"/>
        <c:scaling>
          <c:orientation val="minMax"/>
        </c:scaling>
        <c:delete val="1"/>
        <c:axPos val="b"/>
        <c:numFmt formatCode="ge" sourceLinked="1"/>
        <c:majorTickMark val="none"/>
        <c:minorTickMark val="none"/>
        <c:tickLblPos val="none"/>
        <c:crossAx val="80410112"/>
        <c:crosses val="autoZero"/>
        <c:auto val="1"/>
        <c:lblOffset val="100"/>
        <c:baseTimeUnit val="years"/>
      </c:dateAx>
      <c:valAx>
        <c:axId val="804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231.31</c:v>
                </c:pt>
                <c:pt idx="1">
                  <c:v>270.82</c:v>
                </c:pt>
                <c:pt idx="2">
                  <c:v>289.26</c:v>
                </c:pt>
                <c:pt idx="3">
                  <c:v>304.47000000000003</c:v>
                </c:pt>
                <c:pt idx="4">
                  <c:v>291.32</c:v>
                </c:pt>
              </c:numCache>
            </c:numRef>
          </c:val>
        </c:ser>
        <c:dLbls>
          <c:showLegendKey val="0"/>
          <c:showVal val="0"/>
          <c:showCatName val="0"/>
          <c:showSerName val="0"/>
          <c:showPercent val="0"/>
          <c:showBubbleSize val="0"/>
        </c:dLbls>
        <c:gapWidth val="150"/>
        <c:axId val="80723968"/>
        <c:axId val="807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80723968"/>
        <c:axId val="80725888"/>
      </c:lineChart>
      <c:dateAx>
        <c:axId val="80723968"/>
        <c:scaling>
          <c:orientation val="minMax"/>
        </c:scaling>
        <c:delete val="1"/>
        <c:axPos val="b"/>
        <c:numFmt formatCode="ge" sourceLinked="1"/>
        <c:majorTickMark val="none"/>
        <c:minorTickMark val="none"/>
        <c:tickLblPos val="none"/>
        <c:crossAx val="80725888"/>
        <c:crosses val="autoZero"/>
        <c:auto val="1"/>
        <c:lblOffset val="100"/>
        <c:baseTimeUnit val="years"/>
      </c:dateAx>
      <c:valAx>
        <c:axId val="807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90.43</c:v>
                </c:pt>
                <c:pt idx="1">
                  <c:v>89.47</c:v>
                </c:pt>
                <c:pt idx="2">
                  <c:v>91.32</c:v>
                </c:pt>
                <c:pt idx="3">
                  <c:v>91.88</c:v>
                </c:pt>
                <c:pt idx="4">
                  <c:v>92.35</c:v>
                </c:pt>
              </c:numCache>
            </c:numRef>
          </c:val>
        </c:ser>
        <c:dLbls>
          <c:showLegendKey val="0"/>
          <c:showVal val="0"/>
          <c:showCatName val="0"/>
          <c:showSerName val="0"/>
          <c:showPercent val="0"/>
          <c:showBubbleSize val="0"/>
        </c:dLbls>
        <c:gapWidth val="150"/>
        <c:axId val="89066880"/>
        <c:axId val="890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89066880"/>
        <c:axId val="89097728"/>
      </c:lineChart>
      <c:dateAx>
        <c:axId val="89066880"/>
        <c:scaling>
          <c:orientation val="minMax"/>
        </c:scaling>
        <c:delete val="1"/>
        <c:axPos val="b"/>
        <c:numFmt formatCode="ge" sourceLinked="1"/>
        <c:majorTickMark val="none"/>
        <c:minorTickMark val="none"/>
        <c:tickLblPos val="none"/>
        <c:crossAx val="89097728"/>
        <c:crosses val="autoZero"/>
        <c:auto val="1"/>
        <c:lblOffset val="100"/>
        <c:baseTimeUnit val="years"/>
      </c:dateAx>
      <c:valAx>
        <c:axId val="890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99.23</c:v>
                </c:pt>
                <c:pt idx="1">
                  <c:v>99.4</c:v>
                </c:pt>
                <c:pt idx="2">
                  <c:v>109.37</c:v>
                </c:pt>
                <c:pt idx="3">
                  <c:v>111.54</c:v>
                </c:pt>
                <c:pt idx="4">
                  <c:v>109.11</c:v>
                </c:pt>
              </c:numCache>
            </c:numRef>
          </c:val>
        </c:ser>
        <c:dLbls>
          <c:showLegendKey val="0"/>
          <c:showVal val="0"/>
          <c:showCatName val="0"/>
          <c:showSerName val="0"/>
          <c:showPercent val="0"/>
          <c:showBubbleSize val="0"/>
        </c:dLbls>
        <c:gapWidth val="150"/>
        <c:axId val="80047104"/>
        <c:axId val="800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80047104"/>
        <c:axId val="80057472"/>
      </c:lineChart>
      <c:dateAx>
        <c:axId val="80047104"/>
        <c:scaling>
          <c:orientation val="minMax"/>
        </c:scaling>
        <c:delete val="1"/>
        <c:axPos val="b"/>
        <c:numFmt formatCode="ge" sourceLinked="1"/>
        <c:majorTickMark val="none"/>
        <c:minorTickMark val="none"/>
        <c:tickLblPos val="none"/>
        <c:crossAx val="80057472"/>
        <c:crosses val="autoZero"/>
        <c:auto val="1"/>
        <c:lblOffset val="100"/>
        <c:baseTimeUnit val="years"/>
      </c:dateAx>
      <c:valAx>
        <c:axId val="800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5.91</c:v>
                </c:pt>
                <c:pt idx="1">
                  <c:v>7.83</c:v>
                </c:pt>
                <c:pt idx="2">
                  <c:v>9.67</c:v>
                </c:pt>
                <c:pt idx="3">
                  <c:v>11.48</c:v>
                </c:pt>
                <c:pt idx="4">
                  <c:v>20.92</c:v>
                </c:pt>
              </c:numCache>
            </c:numRef>
          </c:val>
        </c:ser>
        <c:dLbls>
          <c:showLegendKey val="0"/>
          <c:showVal val="0"/>
          <c:showCatName val="0"/>
          <c:showSerName val="0"/>
          <c:showPercent val="0"/>
          <c:showBubbleSize val="0"/>
        </c:dLbls>
        <c:gapWidth val="150"/>
        <c:axId val="103094912"/>
        <c:axId val="1135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103094912"/>
        <c:axId val="113566464"/>
      </c:lineChart>
      <c:dateAx>
        <c:axId val="103094912"/>
        <c:scaling>
          <c:orientation val="minMax"/>
        </c:scaling>
        <c:delete val="1"/>
        <c:axPos val="b"/>
        <c:numFmt formatCode="ge" sourceLinked="1"/>
        <c:majorTickMark val="none"/>
        <c:minorTickMark val="none"/>
        <c:tickLblPos val="none"/>
        <c:crossAx val="113566464"/>
        <c:crosses val="autoZero"/>
        <c:auto val="1"/>
        <c:lblOffset val="100"/>
        <c:baseTimeUnit val="years"/>
      </c:dateAx>
      <c:valAx>
        <c:axId val="1135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quot;-&quot;">
                  <c:v>0.06</c:v>
                </c:pt>
                <c:pt idx="3" formatCode="#,##0.00;&quot;△&quot;#,##0.00;&quot;-&quot;">
                  <c:v>0.75</c:v>
                </c:pt>
                <c:pt idx="4" formatCode="#,##0.00;&quot;△&quot;#,##0.00;&quot;-&quot;">
                  <c:v>0.8</c:v>
                </c:pt>
              </c:numCache>
            </c:numRef>
          </c:val>
        </c:ser>
        <c:dLbls>
          <c:showLegendKey val="0"/>
          <c:showVal val="0"/>
          <c:showCatName val="0"/>
          <c:showSerName val="0"/>
          <c:showPercent val="0"/>
          <c:showBubbleSize val="0"/>
        </c:dLbls>
        <c:gapWidth val="150"/>
        <c:axId val="80423168"/>
        <c:axId val="804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80423168"/>
        <c:axId val="80433536"/>
      </c:lineChart>
      <c:dateAx>
        <c:axId val="80423168"/>
        <c:scaling>
          <c:orientation val="minMax"/>
        </c:scaling>
        <c:delete val="1"/>
        <c:axPos val="b"/>
        <c:numFmt formatCode="ge" sourceLinked="1"/>
        <c:majorTickMark val="none"/>
        <c:minorTickMark val="none"/>
        <c:tickLblPos val="none"/>
        <c:crossAx val="80433536"/>
        <c:crosses val="autoZero"/>
        <c:auto val="1"/>
        <c:lblOffset val="100"/>
        <c:baseTimeUnit val="years"/>
      </c:dateAx>
      <c:valAx>
        <c:axId val="80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16.989999999999998</c:v>
                </c:pt>
                <c:pt idx="1">
                  <c:v>18.559999999999999</c:v>
                </c:pt>
                <c:pt idx="2">
                  <c:v>6.18</c:v>
                </c:pt>
                <c:pt idx="3" formatCode="#,##0.00;&quot;△&quot;#,##0.00">
                  <c:v>0</c:v>
                </c:pt>
                <c:pt idx="4" formatCode="#,##0.00;&quot;△&quot;#,##0.00">
                  <c:v>0</c:v>
                </c:pt>
              </c:numCache>
            </c:numRef>
          </c:val>
        </c:ser>
        <c:dLbls>
          <c:showLegendKey val="0"/>
          <c:showVal val="0"/>
          <c:showCatName val="0"/>
          <c:showSerName val="0"/>
          <c:showPercent val="0"/>
          <c:showBubbleSize val="0"/>
        </c:dLbls>
        <c:gapWidth val="150"/>
        <c:axId val="80463744"/>
        <c:axId val="80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80463744"/>
        <c:axId val="80474112"/>
      </c:lineChart>
      <c:dateAx>
        <c:axId val="80463744"/>
        <c:scaling>
          <c:orientation val="minMax"/>
        </c:scaling>
        <c:delete val="1"/>
        <c:axPos val="b"/>
        <c:numFmt formatCode="ge" sourceLinked="1"/>
        <c:majorTickMark val="none"/>
        <c:minorTickMark val="none"/>
        <c:tickLblPos val="none"/>
        <c:crossAx val="80474112"/>
        <c:crosses val="autoZero"/>
        <c:auto val="1"/>
        <c:lblOffset val="100"/>
        <c:baseTimeUnit val="years"/>
      </c:dateAx>
      <c:valAx>
        <c:axId val="80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603.66</c:v>
                </c:pt>
                <c:pt idx="1">
                  <c:v>203.33</c:v>
                </c:pt>
                <c:pt idx="2">
                  <c:v>197.07</c:v>
                </c:pt>
                <c:pt idx="3">
                  <c:v>967.19</c:v>
                </c:pt>
                <c:pt idx="4">
                  <c:v>62.53</c:v>
                </c:pt>
              </c:numCache>
            </c:numRef>
          </c:val>
        </c:ser>
        <c:dLbls>
          <c:showLegendKey val="0"/>
          <c:showVal val="0"/>
          <c:showCatName val="0"/>
          <c:showSerName val="0"/>
          <c:showPercent val="0"/>
          <c:showBubbleSize val="0"/>
        </c:dLbls>
        <c:gapWidth val="150"/>
        <c:axId val="80565760"/>
        <c:axId val="805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80565760"/>
        <c:axId val="80567680"/>
      </c:lineChart>
      <c:dateAx>
        <c:axId val="80565760"/>
        <c:scaling>
          <c:orientation val="minMax"/>
        </c:scaling>
        <c:delete val="1"/>
        <c:axPos val="b"/>
        <c:numFmt formatCode="ge" sourceLinked="1"/>
        <c:majorTickMark val="none"/>
        <c:minorTickMark val="none"/>
        <c:tickLblPos val="none"/>
        <c:crossAx val="80567680"/>
        <c:crosses val="autoZero"/>
        <c:auto val="1"/>
        <c:lblOffset val="100"/>
        <c:baseTimeUnit val="years"/>
      </c:dateAx>
      <c:valAx>
        <c:axId val="805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653.75</c:v>
                </c:pt>
                <c:pt idx="1">
                  <c:v>641.91</c:v>
                </c:pt>
                <c:pt idx="2">
                  <c:v>606.91</c:v>
                </c:pt>
                <c:pt idx="3">
                  <c:v>571.14</c:v>
                </c:pt>
                <c:pt idx="4">
                  <c:v>550.78</c:v>
                </c:pt>
              </c:numCache>
            </c:numRef>
          </c:val>
        </c:ser>
        <c:dLbls>
          <c:showLegendKey val="0"/>
          <c:showVal val="0"/>
          <c:showCatName val="0"/>
          <c:showSerName val="0"/>
          <c:showPercent val="0"/>
          <c:showBubbleSize val="0"/>
        </c:dLbls>
        <c:gapWidth val="150"/>
        <c:axId val="80618624"/>
        <c:axId val="80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80618624"/>
        <c:axId val="80620544"/>
      </c:lineChart>
      <c:dateAx>
        <c:axId val="80618624"/>
        <c:scaling>
          <c:orientation val="minMax"/>
        </c:scaling>
        <c:delete val="1"/>
        <c:axPos val="b"/>
        <c:numFmt formatCode="ge" sourceLinked="1"/>
        <c:majorTickMark val="none"/>
        <c:minorTickMark val="none"/>
        <c:tickLblPos val="none"/>
        <c:crossAx val="80620544"/>
        <c:crosses val="autoZero"/>
        <c:auto val="1"/>
        <c:lblOffset val="100"/>
        <c:baseTimeUnit val="years"/>
      </c:dateAx>
      <c:valAx>
        <c:axId val="80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100.53</c:v>
                </c:pt>
                <c:pt idx="1">
                  <c:v>99.85</c:v>
                </c:pt>
                <c:pt idx="2">
                  <c:v>117.42</c:v>
                </c:pt>
                <c:pt idx="3">
                  <c:v>119.94</c:v>
                </c:pt>
                <c:pt idx="4">
                  <c:v>118.39</c:v>
                </c:pt>
              </c:numCache>
            </c:numRef>
          </c:val>
        </c:ser>
        <c:dLbls>
          <c:showLegendKey val="0"/>
          <c:showVal val="0"/>
          <c:showCatName val="0"/>
          <c:showSerName val="0"/>
          <c:showPercent val="0"/>
          <c:showBubbleSize val="0"/>
        </c:dLbls>
        <c:gapWidth val="150"/>
        <c:axId val="80655104"/>
        <c:axId val="806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80655104"/>
        <c:axId val="80657024"/>
      </c:lineChart>
      <c:dateAx>
        <c:axId val="80655104"/>
        <c:scaling>
          <c:orientation val="minMax"/>
        </c:scaling>
        <c:delete val="1"/>
        <c:axPos val="b"/>
        <c:numFmt formatCode="ge" sourceLinked="1"/>
        <c:majorTickMark val="none"/>
        <c:minorTickMark val="none"/>
        <c:tickLblPos val="none"/>
        <c:crossAx val="80657024"/>
        <c:crosses val="autoZero"/>
        <c:auto val="1"/>
        <c:lblOffset val="100"/>
        <c:baseTimeUnit val="years"/>
      </c:dateAx>
      <c:valAx>
        <c:axId val="806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168.93</c:v>
                </c:pt>
                <c:pt idx="1">
                  <c:v>169.14</c:v>
                </c:pt>
                <c:pt idx="2">
                  <c:v>155.36000000000001</c:v>
                </c:pt>
                <c:pt idx="3">
                  <c:v>156.07</c:v>
                </c:pt>
                <c:pt idx="4">
                  <c:v>157.72</c:v>
                </c:pt>
              </c:numCache>
            </c:numRef>
          </c:val>
        </c:ser>
        <c:dLbls>
          <c:showLegendKey val="0"/>
          <c:showVal val="0"/>
          <c:showCatName val="0"/>
          <c:showSerName val="0"/>
          <c:showPercent val="0"/>
          <c:showBubbleSize val="0"/>
        </c:dLbls>
        <c:gapWidth val="150"/>
        <c:axId val="80687488"/>
        <c:axId val="80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80687488"/>
        <c:axId val="80689408"/>
      </c:lineChart>
      <c:dateAx>
        <c:axId val="80687488"/>
        <c:scaling>
          <c:orientation val="minMax"/>
        </c:scaling>
        <c:delete val="1"/>
        <c:axPos val="b"/>
        <c:numFmt formatCode="ge" sourceLinked="1"/>
        <c:majorTickMark val="none"/>
        <c:minorTickMark val="none"/>
        <c:tickLblPos val="none"/>
        <c:crossAx val="80689408"/>
        <c:crosses val="autoZero"/>
        <c:auto val="1"/>
        <c:lblOffset val="100"/>
        <c:baseTimeUnit val="years"/>
      </c:dateAx>
      <c:valAx>
        <c:axId val="80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0" zoomScaleNormal="100" workbookViewId="0">
      <selection activeCell="BP84" sqref="BP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弘前市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178886</v>
      </c>
      <c r="AM8" s="64"/>
      <c r="AN8" s="64"/>
      <c r="AO8" s="64"/>
      <c r="AP8" s="64"/>
      <c r="AQ8" s="64"/>
      <c r="AR8" s="64"/>
      <c r="AS8" s="64"/>
      <c r="AT8" s="63">
        <f>データ!S6</f>
        <v>524.20000000000005</v>
      </c>
      <c r="AU8" s="63"/>
      <c r="AV8" s="63"/>
      <c r="AW8" s="63"/>
      <c r="AX8" s="63"/>
      <c r="AY8" s="63"/>
      <c r="AZ8" s="63"/>
      <c r="BA8" s="63"/>
      <c r="BB8" s="63">
        <f>データ!T6</f>
        <v>341.26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35.93</v>
      </c>
      <c r="J10" s="63"/>
      <c r="K10" s="63"/>
      <c r="L10" s="63"/>
      <c r="M10" s="63"/>
      <c r="N10" s="63"/>
      <c r="O10" s="63"/>
      <c r="P10" s="63">
        <f>データ!O6</f>
        <v>82.01</v>
      </c>
      <c r="Q10" s="63"/>
      <c r="R10" s="63"/>
      <c r="S10" s="63"/>
      <c r="T10" s="63"/>
      <c r="U10" s="63"/>
      <c r="V10" s="63"/>
      <c r="W10" s="63">
        <f>データ!P6</f>
        <v>70.11</v>
      </c>
      <c r="X10" s="63"/>
      <c r="Y10" s="63"/>
      <c r="Z10" s="63"/>
      <c r="AA10" s="63"/>
      <c r="AB10" s="63"/>
      <c r="AC10" s="63"/>
      <c r="AD10" s="64">
        <f>データ!Q6</f>
        <v>3090</v>
      </c>
      <c r="AE10" s="64"/>
      <c r="AF10" s="64"/>
      <c r="AG10" s="64"/>
      <c r="AH10" s="64"/>
      <c r="AI10" s="64"/>
      <c r="AJ10" s="64"/>
      <c r="AK10" s="2"/>
      <c r="AL10" s="64">
        <f>データ!U6</f>
        <v>145414</v>
      </c>
      <c r="AM10" s="64"/>
      <c r="AN10" s="64"/>
      <c r="AO10" s="64"/>
      <c r="AP10" s="64"/>
      <c r="AQ10" s="64"/>
      <c r="AR10" s="64"/>
      <c r="AS10" s="64"/>
      <c r="AT10" s="63">
        <f>データ!V6</f>
        <v>35.1</v>
      </c>
      <c r="AU10" s="63"/>
      <c r="AV10" s="63"/>
      <c r="AW10" s="63"/>
      <c r="AX10" s="63"/>
      <c r="AY10" s="63"/>
      <c r="AZ10" s="63"/>
      <c r="BA10" s="63"/>
      <c r="BB10" s="63">
        <f>データ!W6</f>
        <v>4142.8500000000004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22021</v>
      </c>
      <c r="D6" s="31">
        <f t="shared" si="3"/>
        <v>46</v>
      </c>
      <c r="E6" s="31">
        <f t="shared" si="3"/>
        <v>17</v>
      </c>
      <c r="F6" s="31">
        <f t="shared" si="3"/>
        <v>1</v>
      </c>
      <c r="G6" s="31">
        <f t="shared" si="3"/>
        <v>0</v>
      </c>
      <c r="H6" s="31" t="str">
        <f t="shared" si="3"/>
        <v>青森県　弘前市</v>
      </c>
      <c r="I6" s="31" t="str">
        <f t="shared" si="3"/>
        <v>法適用</v>
      </c>
      <c r="J6" s="31" t="str">
        <f t="shared" si="3"/>
        <v>下水道事業</v>
      </c>
      <c r="K6" s="31" t="str">
        <f t="shared" si="3"/>
        <v>公共下水道</v>
      </c>
      <c r="L6" s="31" t="str">
        <f t="shared" si="3"/>
        <v>Ad</v>
      </c>
      <c r="M6" s="32" t="str">
        <f t="shared" si="3"/>
        <v>-</v>
      </c>
      <c r="N6" s="32">
        <f t="shared" si="3"/>
        <v>35.93</v>
      </c>
      <c r="O6" s="32">
        <f t="shared" si="3"/>
        <v>82.01</v>
      </c>
      <c r="P6" s="32">
        <f t="shared" si="3"/>
        <v>70.11</v>
      </c>
      <c r="Q6" s="32">
        <f t="shared" si="3"/>
        <v>3090</v>
      </c>
      <c r="R6" s="32">
        <f t="shared" si="3"/>
        <v>178886</v>
      </c>
      <c r="S6" s="32">
        <f t="shared" si="3"/>
        <v>524.20000000000005</v>
      </c>
      <c r="T6" s="32">
        <f t="shared" si="3"/>
        <v>341.26</v>
      </c>
      <c r="U6" s="32">
        <f t="shared" si="3"/>
        <v>145414</v>
      </c>
      <c r="V6" s="32">
        <f t="shared" si="3"/>
        <v>35.1</v>
      </c>
      <c r="W6" s="32">
        <f t="shared" si="3"/>
        <v>4142.8500000000004</v>
      </c>
      <c r="X6" s="33">
        <f>IF(X7="",NA(),X7)</f>
        <v>99.23</v>
      </c>
      <c r="Y6" s="33">
        <f t="shared" ref="Y6:AG6" si="4">IF(Y7="",NA(),Y7)</f>
        <v>99.4</v>
      </c>
      <c r="Z6" s="33">
        <f t="shared" si="4"/>
        <v>109.37</v>
      </c>
      <c r="AA6" s="33">
        <f t="shared" si="4"/>
        <v>111.54</v>
      </c>
      <c r="AB6" s="33">
        <f t="shared" si="4"/>
        <v>109.11</v>
      </c>
      <c r="AC6" s="33">
        <f t="shared" si="4"/>
        <v>105.37</v>
      </c>
      <c r="AD6" s="33">
        <f t="shared" si="4"/>
        <v>104.92</v>
      </c>
      <c r="AE6" s="33">
        <f t="shared" si="4"/>
        <v>104.17</v>
      </c>
      <c r="AF6" s="33">
        <f t="shared" si="4"/>
        <v>105.07</v>
      </c>
      <c r="AG6" s="33">
        <f t="shared" si="4"/>
        <v>108.53</v>
      </c>
      <c r="AH6" s="32" t="str">
        <f>IF(AH7="","",IF(AH7="-","【-】","【"&amp;SUBSTITUTE(TEXT(AH7,"#,##0.00"),"-","△")&amp;"】"))</f>
        <v>【107.74】</v>
      </c>
      <c r="AI6" s="33">
        <f>IF(AI7="",NA(),AI7)</f>
        <v>16.989999999999998</v>
      </c>
      <c r="AJ6" s="33">
        <f t="shared" ref="AJ6:AR6" si="5">IF(AJ7="",NA(),AJ7)</f>
        <v>18.559999999999999</v>
      </c>
      <c r="AK6" s="33">
        <f t="shared" si="5"/>
        <v>6.18</v>
      </c>
      <c r="AL6" s="32">
        <f t="shared" si="5"/>
        <v>0</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603.66</v>
      </c>
      <c r="AU6" s="33">
        <f t="shared" ref="AU6:BC6" si="6">IF(AU7="",NA(),AU7)</f>
        <v>203.33</v>
      </c>
      <c r="AV6" s="33">
        <f t="shared" si="6"/>
        <v>197.07</v>
      </c>
      <c r="AW6" s="33">
        <f t="shared" si="6"/>
        <v>967.19</v>
      </c>
      <c r="AX6" s="33">
        <f t="shared" si="6"/>
        <v>62.53</v>
      </c>
      <c r="AY6" s="33">
        <f t="shared" si="6"/>
        <v>151.09</v>
      </c>
      <c r="AZ6" s="33">
        <f t="shared" si="6"/>
        <v>150.22999999999999</v>
      </c>
      <c r="BA6" s="33">
        <f t="shared" si="6"/>
        <v>152.78</v>
      </c>
      <c r="BB6" s="33">
        <f t="shared" si="6"/>
        <v>179.3</v>
      </c>
      <c r="BC6" s="33">
        <f t="shared" si="6"/>
        <v>45.99</v>
      </c>
      <c r="BD6" s="32" t="str">
        <f>IF(BD7="","",IF(BD7="-","【-】","【"&amp;SUBSTITUTE(TEXT(BD7,"#,##0.00"),"-","△")&amp;"】"))</f>
        <v>【56.46】</v>
      </c>
      <c r="BE6" s="33">
        <f>IF(BE7="",NA(),BE7)</f>
        <v>653.75</v>
      </c>
      <c r="BF6" s="33">
        <f t="shared" ref="BF6:BN6" si="7">IF(BF7="",NA(),BF7)</f>
        <v>641.91</v>
      </c>
      <c r="BG6" s="33">
        <f t="shared" si="7"/>
        <v>606.91</v>
      </c>
      <c r="BH6" s="33">
        <f t="shared" si="7"/>
        <v>571.14</v>
      </c>
      <c r="BI6" s="33">
        <f t="shared" si="7"/>
        <v>550.78</v>
      </c>
      <c r="BJ6" s="33">
        <f t="shared" si="7"/>
        <v>926.49</v>
      </c>
      <c r="BK6" s="33">
        <f t="shared" si="7"/>
        <v>978.41</v>
      </c>
      <c r="BL6" s="33">
        <f t="shared" si="7"/>
        <v>935.65</v>
      </c>
      <c r="BM6" s="33">
        <f t="shared" si="7"/>
        <v>924.44</v>
      </c>
      <c r="BN6" s="33">
        <f t="shared" si="7"/>
        <v>963.16</v>
      </c>
      <c r="BO6" s="32" t="str">
        <f>IF(BO7="","",IF(BO7="-","【-】","【"&amp;SUBSTITUTE(TEXT(BO7,"#,##0.00"),"-","△")&amp;"】"))</f>
        <v>【776.35】</v>
      </c>
      <c r="BP6" s="33">
        <f>IF(BP7="",NA(),BP7)</f>
        <v>100.53</v>
      </c>
      <c r="BQ6" s="33">
        <f t="shared" ref="BQ6:BY6" si="8">IF(BQ7="",NA(),BQ7)</f>
        <v>99.85</v>
      </c>
      <c r="BR6" s="33">
        <f t="shared" si="8"/>
        <v>117.42</v>
      </c>
      <c r="BS6" s="33">
        <f t="shared" si="8"/>
        <v>119.94</v>
      </c>
      <c r="BT6" s="33">
        <f t="shared" si="8"/>
        <v>118.39</v>
      </c>
      <c r="BU6" s="33">
        <f t="shared" si="8"/>
        <v>89.03</v>
      </c>
      <c r="BV6" s="33">
        <f t="shared" si="8"/>
        <v>88.02</v>
      </c>
      <c r="BW6" s="33">
        <f t="shared" si="8"/>
        <v>90.14</v>
      </c>
      <c r="BX6" s="33">
        <f t="shared" si="8"/>
        <v>90.24</v>
      </c>
      <c r="BY6" s="33">
        <f t="shared" si="8"/>
        <v>94.82</v>
      </c>
      <c r="BZ6" s="32" t="str">
        <f>IF(BZ7="","",IF(BZ7="-","【-】","【"&amp;SUBSTITUTE(TEXT(BZ7,"#,##0.00"),"-","△")&amp;"】"))</f>
        <v>【96.57】</v>
      </c>
      <c r="CA6" s="33">
        <f>IF(CA7="",NA(),CA7)</f>
        <v>168.93</v>
      </c>
      <c r="CB6" s="33">
        <f t="shared" ref="CB6:CJ6" si="9">IF(CB7="",NA(),CB7)</f>
        <v>169.14</v>
      </c>
      <c r="CC6" s="33">
        <f t="shared" si="9"/>
        <v>155.36000000000001</v>
      </c>
      <c r="CD6" s="33">
        <f t="shared" si="9"/>
        <v>156.07</v>
      </c>
      <c r="CE6" s="33">
        <f t="shared" si="9"/>
        <v>157.72</v>
      </c>
      <c r="CF6" s="33">
        <f t="shared" si="9"/>
        <v>172.4</v>
      </c>
      <c r="CG6" s="33">
        <f t="shared" si="9"/>
        <v>172.91</v>
      </c>
      <c r="CH6" s="33">
        <f t="shared" si="9"/>
        <v>169.64</v>
      </c>
      <c r="CI6" s="33">
        <f t="shared" si="9"/>
        <v>170.22</v>
      </c>
      <c r="CJ6" s="33">
        <f t="shared" si="9"/>
        <v>162.88</v>
      </c>
      <c r="CK6" s="32" t="str">
        <f>IF(CK7="","",IF(CK7="-","【-】","【"&amp;SUBSTITUTE(TEXT(CK7,"#,##0.00"),"-","△")&amp;"】"))</f>
        <v>【142.28】</v>
      </c>
      <c r="CL6" s="33">
        <f>IF(CL7="",NA(),CL7)</f>
        <v>231.31</v>
      </c>
      <c r="CM6" s="33">
        <f t="shared" ref="CM6:CU6" si="10">IF(CM7="",NA(),CM7)</f>
        <v>270.82</v>
      </c>
      <c r="CN6" s="33">
        <f t="shared" si="10"/>
        <v>289.26</v>
      </c>
      <c r="CO6" s="33">
        <f t="shared" si="10"/>
        <v>304.47000000000003</v>
      </c>
      <c r="CP6" s="33">
        <f t="shared" si="10"/>
        <v>291.32</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90.43</v>
      </c>
      <c r="CX6" s="33">
        <f t="shared" ref="CX6:DF6" si="11">IF(CX7="",NA(),CX7)</f>
        <v>89.47</v>
      </c>
      <c r="CY6" s="33">
        <f t="shared" si="11"/>
        <v>91.32</v>
      </c>
      <c r="CZ6" s="33">
        <f t="shared" si="11"/>
        <v>91.88</v>
      </c>
      <c r="DA6" s="33">
        <f t="shared" si="11"/>
        <v>92.35</v>
      </c>
      <c r="DB6" s="33">
        <f t="shared" si="11"/>
        <v>92.41</v>
      </c>
      <c r="DC6" s="33">
        <f t="shared" si="11"/>
        <v>92.8</v>
      </c>
      <c r="DD6" s="33">
        <f t="shared" si="11"/>
        <v>92.87</v>
      </c>
      <c r="DE6" s="33">
        <f t="shared" si="11"/>
        <v>93.01</v>
      </c>
      <c r="DF6" s="33">
        <f t="shared" si="11"/>
        <v>93.12</v>
      </c>
      <c r="DG6" s="32" t="str">
        <f>IF(DG7="","",IF(DG7="-","【-】","【"&amp;SUBSTITUTE(TEXT(DG7,"#,##0.00"),"-","△")&amp;"】"))</f>
        <v>【94.57】</v>
      </c>
      <c r="DH6" s="33">
        <f>IF(DH7="",NA(),DH7)</f>
        <v>5.91</v>
      </c>
      <c r="DI6" s="33">
        <f t="shared" ref="DI6:DQ6" si="12">IF(DI7="",NA(),DI7)</f>
        <v>7.83</v>
      </c>
      <c r="DJ6" s="33">
        <f t="shared" si="12"/>
        <v>9.67</v>
      </c>
      <c r="DK6" s="33">
        <f t="shared" si="12"/>
        <v>11.48</v>
      </c>
      <c r="DL6" s="33">
        <f t="shared" si="12"/>
        <v>20.92</v>
      </c>
      <c r="DM6" s="33">
        <f t="shared" si="12"/>
        <v>16.79</v>
      </c>
      <c r="DN6" s="33">
        <f t="shared" si="12"/>
        <v>16.55</v>
      </c>
      <c r="DO6" s="33">
        <f t="shared" si="12"/>
        <v>16.02</v>
      </c>
      <c r="DP6" s="33">
        <f t="shared" si="12"/>
        <v>16.559999999999999</v>
      </c>
      <c r="DQ6" s="33">
        <f t="shared" si="12"/>
        <v>28.35</v>
      </c>
      <c r="DR6" s="32" t="str">
        <f>IF(DR7="","",IF(DR7="-","【-】","【"&amp;SUBSTITUTE(TEXT(DR7,"#,##0.00"),"-","△")&amp;"】"))</f>
        <v>【36.27】</v>
      </c>
      <c r="DS6" s="32">
        <f>IF(DS7="",NA(),DS7)</f>
        <v>0</v>
      </c>
      <c r="DT6" s="32">
        <f t="shared" ref="DT6:EB6" si="13">IF(DT7="",NA(),DT7)</f>
        <v>0</v>
      </c>
      <c r="DU6" s="33">
        <f t="shared" si="13"/>
        <v>0.06</v>
      </c>
      <c r="DV6" s="33">
        <f t="shared" si="13"/>
        <v>0.75</v>
      </c>
      <c r="DW6" s="33">
        <f t="shared" si="13"/>
        <v>0.8</v>
      </c>
      <c r="DX6" s="33">
        <f t="shared" si="13"/>
        <v>2.2400000000000002</v>
      </c>
      <c r="DY6" s="33">
        <f t="shared" si="13"/>
        <v>2.7</v>
      </c>
      <c r="DZ6" s="33">
        <f t="shared" si="13"/>
        <v>2.68</v>
      </c>
      <c r="EA6" s="33">
        <f t="shared" si="13"/>
        <v>2.82</v>
      </c>
      <c r="EB6" s="33">
        <f t="shared" si="13"/>
        <v>3.05</v>
      </c>
      <c r="EC6" s="32" t="str">
        <f>IF(EC7="","",IF(EC7="-","【-】","【"&amp;SUBSTITUTE(TEXT(EC7,"#,##0.00"),"-","△")&amp;"】"))</f>
        <v>【4.35】</v>
      </c>
      <c r="ED6" s="32">
        <f>IF(ED7="",NA(),ED7)</f>
        <v>0</v>
      </c>
      <c r="EE6" s="33">
        <f t="shared" ref="EE6:EM6" si="14">IF(EE7="",NA(),EE7)</f>
        <v>0.15</v>
      </c>
      <c r="EF6" s="33">
        <f t="shared" si="14"/>
        <v>0.15</v>
      </c>
      <c r="EG6" s="33">
        <f t="shared" si="14"/>
        <v>0.15</v>
      </c>
      <c r="EH6" s="32">
        <f t="shared" si="14"/>
        <v>0</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22021</v>
      </c>
      <c r="D7" s="35">
        <v>46</v>
      </c>
      <c r="E7" s="35">
        <v>17</v>
      </c>
      <c r="F7" s="35">
        <v>1</v>
      </c>
      <c r="G7" s="35">
        <v>0</v>
      </c>
      <c r="H7" s="35" t="s">
        <v>96</v>
      </c>
      <c r="I7" s="35" t="s">
        <v>97</v>
      </c>
      <c r="J7" s="35" t="s">
        <v>98</v>
      </c>
      <c r="K7" s="35" t="s">
        <v>99</v>
      </c>
      <c r="L7" s="35" t="s">
        <v>100</v>
      </c>
      <c r="M7" s="36" t="s">
        <v>101</v>
      </c>
      <c r="N7" s="36">
        <v>35.93</v>
      </c>
      <c r="O7" s="36">
        <v>82.01</v>
      </c>
      <c r="P7" s="36">
        <v>70.11</v>
      </c>
      <c r="Q7" s="36">
        <v>3090</v>
      </c>
      <c r="R7" s="36">
        <v>178886</v>
      </c>
      <c r="S7" s="36">
        <v>524.20000000000005</v>
      </c>
      <c r="T7" s="36">
        <v>341.26</v>
      </c>
      <c r="U7" s="36">
        <v>145414</v>
      </c>
      <c r="V7" s="36">
        <v>35.1</v>
      </c>
      <c r="W7" s="36">
        <v>4142.8500000000004</v>
      </c>
      <c r="X7" s="36">
        <v>99.23</v>
      </c>
      <c r="Y7" s="36">
        <v>99.4</v>
      </c>
      <c r="Z7" s="36">
        <v>109.37</v>
      </c>
      <c r="AA7" s="36">
        <v>111.54</v>
      </c>
      <c r="AB7" s="36">
        <v>109.11</v>
      </c>
      <c r="AC7" s="36">
        <v>105.37</v>
      </c>
      <c r="AD7" s="36">
        <v>104.92</v>
      </c>
      <c r="AE7" s="36">
        <v>104.17</v>
      </c>
      <c r="AF7" s="36">
        <v>105.07</v>
      </c>
      <c r="AG7" s="36">
        <v>108.53</v>
      </c>
      <c r="AH7" s="36">
        <v>107.74</v>
      </c>
      <c r="AI7" s="36">
        <v>16.989999999999998</v>
      </c>
      <c r="AJ7" s="36">
        <v>18.559999999999999</v>
      </c>
      <c r="AK7" s="36">
        <v>6.18</v>
      </c>
      <c r="AL7" s="36">
        <v>0</v>
      </c>
      <c r="AM7" s="36">
        <v>0</v>
      </c>
      <c r="AN7" s="36">
        <v>27.81</v>
      </c>
      <c r="AO7" s="36">
        <v>23.04</v>
      </c>
      <c r="AP7" s="36">
        <v>19.97</v>
      </c>
      <c r="AQ7" s="36">
        <v>23.32</v>
      </c>
      <c r="AR7" s="36">
        <v>4.72</v>
      </c>
      <c r="AS7" s="36">
        <v>4.71</v>
      </c>
      <c r="AT7" s="36">
        <v>603.66</v>
      </c>
      <c r="AU7" s="36">
        <v>203.33</v>
      </c>
      <c r="AV7" s="36">
        <v>197.07</v>
      </c>
      <c r="AW7" s="36">
        <v>967.19</v>
      </c>
      <c r="AX7" s="36">
        <v>62.53</v>
      </c>
      <c r="AY7" s="36">
        <v>151.09</v>
      </c>
      <c r="AZ7" s="36">
        <v>150.22999999999999</v>
      </c>
      <c r="BA7" s="36">
        <v>152.78</v>
      </c>
      <c r="BB7" s="36">
        <v>179.3</v>
      </c>
      <c r="BC7" s="36">
        <v>45.99</v>
      </c>
      <c r="BD7" s="36">
        <v>56.46</v>
      </c>
      <c r="BE7" s="36">
        <v>653.75</v>
      </c>
      <c r="BF7" s="36">
        <v>641.91</v>
      </c>
      <c r="BG7" s="36">
        <v>606.91</v>
      </c>
      <c r="BH7" s="36">
        <v>571.14</v>
      </c>
      <c r="BI7" s="36">
        <v>550.78</v>
      </c>
      <c r="BJ7" s="36">
        <v>926.49</v>
      </c>
      <c r="BK7" s="36">
        <v>978.41</v>
      </c>
      <c r="BL7" s="36">
        <v>935.65</v>
      </c>
      <c r="BM7" s="36">
        <v>924.44</v>
      </c>
      <c r="BN7" s="36">
        <v>963.16</v>
      </c>
      <c r="BO7" s="36">
        <v>776.35</v>
      </c>
      <c r="BP7" s="36">
        <v>100.53</v>
      </c>
      <c r="BQ7" s="36">
        <v>99.85</v>
      </c>
      <c r="BR7" s="36">
        <v>117.42</v>
      </c>
      <c r="BS7" s="36">
        <v>119.94</v>
      </c>
      <c r="BT7" s="36">
        <v>118.39</v>
      </c>
      <c r="BU7" s="36">
        <v>89.03</v>
      </c>
      <c r="BV7" s="36">
        <v>88.02</v>
      </c>
      <c r="BW7" s="36">
        <v>90.14</v>
      </c>
      <c r="BX7" s="36">
        <v>90.24</v>
      </c>
      <c r="BY7" s="36">
        <v>94.82</v>
      </c>
      <c r="BZ7" s="36">
        <v>96.57</v>
      </c>
      <c r="CA7" s="36">
        <v>168.93</v>
      </c>
      <c r="CB7" s="36">
        <v>169.14</v>
      </c>
      <c r="CC7" s="36">
        <v>155.36000000000001</v>
      </c>
      <c r="CD7" s="36">
        <v>156.07</v>
      </c>
      <c r="CE7" s="36">
        <v>157.72</v>
      </c>
      <c r="CF7" s="36">
        <v>172.4</v>
      </c>
      <c r="CG7" s="36">
        <v>172.91</v>
      </c>
      <c r="CH7" s="36">
        <v>169.64</v>
      </c>
      <c r="CI7" s="36">
        <v>170.22</v>
      </c>
      <c r="CJ7" s="36">
        <v>162.88</v>
      </c>
      <c r="CK7" s="36">
        <v>142.28</v>
      </c>
      <c r="CL7" s="36">
        <v>231.31</v>
      </c>
      <c r="CM7" s="36">
        <v>270.82</v>
      </c>
      <c r="CN7" s="36">
        <v>289.26</v>
      </c>
      <c r="CO7" s="36">
        <v>304.47000000000003</v>
      </c>
      <c r="CP7" s="36">
        <v>291.32</v>
      </c>
      <c r="CQ7" s="36">
        <v>68.09</v>
      </c>
      <c r="CR7" s="36">
        <v>68.209999999999994</v>
      </c>
      <c r="CS7" s="36">
        <v>67.569999999999993</v>
      </c>
      <c r="CT7" s="36">
        <v>67.099999999999994</v>
      </c>
      <c r="CU7" s="36">
        <v>67.95</v>
      </c>
      <c r="CV7" s="36">
        <v>60.35</v>
      </c>
      <c r="CW7" s="36">
        <v>90.43</v>
      </c>
      <c r="CX7" s="36">
        <v>89.47</v>
      </c>
      <c r="CY7" s="36">
        <v>91.32</v>
      </c>
      <c r="CZ7" s="36">
        <v>91.88</v>
      </c>
      <c r="DA7" s="36">
        <v>92.35</v>
      </c>
      <c r="DB7" s="36">
        <v>92.41</v>
      </c>
      <c r="DC7" s="36">
        <v>92.8</v>
      </c>
      <c r="DD7" s="36">
        <v>92.87</v>
      </c>
      <c r="DE7" s="36">
        <v>93.01</v>
      </c>
      <c r="DF7" s="36">
        <v>93.12</v>
      </c>
      <c r="DG7" s="36">
        <v>94.57</v>
      </c>
      <c r="DH7" s="36">
        <v>5.91</v>
      </c>
      <c r="DI7" s="36">
        <v>7.83</v>
      </c>
      <c r="DJ7" s="36">
        <v>9.67</v>
      </c>
      <c r="DK7" s="36">
        <v>11.48</v>
      </c>
      <c r="DL7" s="36">
        <v>20.92</v>
      </c>
      <c r="DM7" s="36">
        <v>16.79</v>
      </c>
      <c r="DN7" s="36">
        <v>16.55</v>
      </c>
      <c r="DO7" s="36">
        <v>16.02</v>
      </c>
      <c r="DP7" s="36">
        <v>16.559999999999999</v>
      </c>
      <c r="DQ7" s="36">
        <v>28.35</v>
      </c>
      <c r="DR7" s="36">
        <v>36.270000000000003</v>
      </c>
      <c r="DS7" s="36">
        <v>0</v>
      </c>
      <c r="DT7" s="36">
        <v>0</v>
      </c>
      <c r="DU7" s="36">
        <v>0.06</v>
      </c>
      <c r="DV7" s="36">
        <v>0.75</v>
      </c>
      <c r="DW7" s="36">
        <v>0.8</v>
      </c>
      <c r="DX7" s="36">
        <v>2.2400000000000002</v>
      </c>
      <c r="DY7" s="36">
        <v>2.7</v>
      </c>
      <c r="DZ7" s="36">
        <v>2.68</v>
      </c>
      <c r="EA7" s="36">
        <v>2.82</v>
      </c>
      <c r="EB7" s="36">
        <v>3.05</v>
      </c>
      <c r="EC7" s="36">
        <v>4.3499999999999996</v>
      </c>
      <c r="ED7" s="36">
        <v>0</v>
      </c>
      <c r="EE7" s="36">
        <v>0.15</v>
      </c>
      <c r="EF7" s="36">
        <v>0.15</v>
      </c>
      <c r="EG7" s="36">
        <v>0.15</v>
      </c>
      <c r="EH7" s="36">
        <v>0</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dcterms:created xsi:type="dcterms:W3CDTF">2016-02-03T07:42:34Z</dcterms:created>
  <dcterms:modified xsi:type="dcterms:W3CDTF">2016-02-15T00:44:05Z</dcterms:modified>
  <cp:category/>
</cp:coreProperties>
</file>