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619\Desktop\★公営企業経営分析表\★H280209提出資料→0212差替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<sst xmlns="http://schemas.openxmlformats.org/spreadsheetml/2006/main" count="221" uniqueCount="110">
  <si>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</si>
  <si>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</si>
  <si>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</si>
  <si>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</si>
  <si>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</si>
  <si>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</si>
  <si>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</si>
  <si>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</si>
  <si>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</si>
  <si>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</si>
  <si>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</si>
  <si>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</si>
  <si>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</si>
  <si>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</si>
  <si>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</si>
  <si>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</si>
  <si>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</si>
  <si>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</si>
  <si>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</si>
  <si>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</si>
  <si>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</si>
  <si>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</si>
  <si>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</si>
  <si>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</si>
  <si>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</si>
  <si>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</si>
  <si>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</si>
  <si>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</si>
  <si>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</si>
  <si>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</si>
  <si>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</si>
  <si>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</si>
  <si>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</si>
  <si>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</si>
  <si>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</si>
  <si>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</si>
  <si>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</si>
  <si>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</si>
  <si>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</si>
  <si>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</si>
  <si>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</si>
  <si>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</si>
  <si>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</si>
  <si>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</si>
  <si>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</si>
  <si>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</si>
  <si>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</si>
  <si>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</si>
  <si>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</si>
  <si>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</si>
  <si>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</si>
  <si>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</si>
  <si>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</si>
  <si>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</si>
  <si>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</si>
  <si>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</si>
  <si>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</si>
  <si>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</si>
  <si>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</si>
  <si>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</si>
  <si>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</si>
  <si>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</si>
  <si>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</si>
  <si>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</si>
  <si>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</si>
  <si>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</si>
  <si>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</si>
  <si>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</si>
  <si>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</si>
  <si>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</si>
  <si>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</si>
  <si>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</si>
  <si>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</si>
  <si>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</si>
  <si>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</si>
  <si>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</si>
  <si>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</si>
  <si>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</si>
  <si>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</si>
  <si>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</si>
  <si>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</si>
  <si>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</si>
  <si>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</si>
  <si>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</si>
  <si>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</si>
  <si>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</si>
  <si>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</si>
  <si>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</si>
  <si>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</si>
  <si>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</si>
  <si>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</si>
  <si>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</si>
  <si>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</si>
  <si>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</si>
  <si>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</si>
  <si>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青森市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</si>
  <si>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</si>
  <si>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</si>
  <si>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</si>
  <si>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</si>
  <si>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</si>
  <si>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</si>
  <si>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</si>
  <si>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</si>
  <si>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</si>
  <si>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</si>
  <si>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</si>
  <si>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、公営企業会計を適用していないため、①「有形固定資産減価償却率」による分析ができないものの、建設開始が平成4年、供用開始が平成7年であることから、現在は発生していないが、数年内に到来する更新需要に備える必要があります。</t>
    <phoneticPr fontId="4"/>
  </si>
  <si>
    <t>【健全性】
　使用料単価を適正水準に保っているため、⑤「経費回収率」においては類似団体及び全国平均と比較し高い数値であるが、その一方で、元金償還金が増加傾向にあるため、①「収益的収支比率」が低く、また資本費を使用料で賄えないため、④「企業債残高対事業規模比率」は低下し、一般会計からの繰入金に依存している状態にあります。
　この経営指標については、経費の抑制と水洗化普及の推進による使用料収入の確保によって、改善していく必要があります。
【効率性】
　固定費の割合が多い農業集落排水施設の資産を有効活用するため、水洗化普及の推進により⑦「施設利用率」及び⑧「水洗化率」を高めていく必要があります。</t>
    <rPh sb="236" eb="238">
      <t>ノウギョウ</t>
    </rPh>
    <rPh sb="238" eb="240">
      <t>シュウラク</t>
    </rPh>
    <rPh sb="240" eb="242">
      <t>ハイスイ</t>
    </rPh>
    <rPh sb="242" eb="244">
      <t>シセツ</t>
    </rPh>
    <rPh sb="270" eb="272">
      <t>シセツ</t>
    </rPh>
    <rPh sb="272" eb="275">
      <t>リヨウリツ</t>
    </rPh>
    <rPh sb="276" eb="277">
      <t>オヨ</t>
    </rPh>
    <phoneticPr fontId="4"/>
  </si>
  <si>
    <t>　人口減少により、使用料収入が伸び悩む中で、やがて到来する施設の更新需要に対応し、農業集落排水施設という不断不休の公共サービスを安定的に継続していくため、経費の抑制に取り組むとともに、水洗化普及の推進により水洗化率及び施設利用率を改善し、経営の健全化を図る必要があります。</t>
    <rPh sb="103" eb="106">
      <t>スイセンカ</t>
    </rPh>
    <rPh sb="106" eb="107">
      <t>リツ</t>
    </rPh>
    <rPh sb="107" eb="108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</si>
</sst>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58664"/>
        <c:axId val="26825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58664"/>
        <c:axId val="268258272"/>
      </c:lineChart>
      <c:dateAx>
        <c:axId val="268258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258272"/>
        <c:crosses val="autoZero"/>
        <c:auto val="1"/>
        <c:lblOffset val="100"/>
        <c:baseTimeUnit val="years"/>
      </c:dateAx>
      <c:valAx>
        <c:axId val="26825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2586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46.07</c:v>
                </c:pt>
                <c:pt idx="1">
                  <c:v>46.39</c:v>
                </c:pt>
                <c:pt idx="2">
                  <c:v>46.67</c:v>
                </c:pt>
                <c:pt idx="3">
                  <c:v>46.42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87552"/>
        <c:axId val="31978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87552"/>
        <c:axId val="319787944"/>
      </c:lineChart>
      <c:dateAx>
        <c:axId val="31978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87944"/>
        <c:crosses val="autoZero"/>
        <c:auto val="1"/>
        <c:lblOffset val="100"/>
        <c:baseTimeUnit val="years"/>
      </c:dateAx>
      <c:valAx>
        <c:axId val="319787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8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63.5</c:v>
                </c:pt>
                <c:pt idx="1">
                  <c:v>65.66</c:v>
                </c:pt>
                <c:pt idx="2">
                  <c:v>67.41</c:v>
                </c:pt>
                <c:pt idx="3">
                  <c:v>70.58</c:v>
                </c:pt>
                <c:pt idx="4">
                  <c:v>72.77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89120"/>
        <c:axId val="31978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89120"/>
        <c:axId val="319789512"/>
      </c:lineChart>
      <c:dateAx>
        <c:axId val="31978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89512"/>
        <c:crosses val="autoZero"/>
        <c:auto val="1"/>
        <c:lblOffset val="100"/>
        <c:baseTimeUnit val="years"/>
      </c:dateAx>
      <c:valAx>
        <c:axId val="31978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8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80.86</c:v>
                </c:pt>
                <c:pt idx="1">
                  <c:v>78.88</c:v>
                </c:pt>
                <c:pt idx="2">
                  <c:v>78.98</c:v>
                </c:pt>
                <c:pt idx="3">
                  <c:v>77.319999999999993</c:v>
                </c:pt>
                <c:pt idx="4">
                  <c:v>76.94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57096"/>
        <c:axId val="26825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57096"/>
        <c:axId val="268256704"/>
      </c:lineChart>
      <c:dateAx>
        <c:axId val="268257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256704"/>
        <c:crosses val="autoZero"/>
        <c:auto val="1"/>
        <c:lblOffset val="100"/>
        <c:baseTimeUnit val="years"/>
      </c:dateAx>
      <c:valAx>
        <c:axId val="26825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257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60504"/>
        <c:axId val="31476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60504"/>
        <c:axId val="314760112"/>
      </c:lineChart>
      <c:dateAx>
        <c:axId val="31476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760112"/>
        <c:crosses val="autoZero"/>
        <c:auto val="1"/>
        <c:lblOffset val="100"/>
        <c:baseTimeUnit val="years"/>
      </c:dateAx>
      <c:valAx>
        <c:axId val="31476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76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54624"/>
        <c:axId val="314754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54624"/>
        <c:axId val="314754232"/>
      </c:lineChart>
      <c:dateAx>
        <c:axId val="3147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754232"/>
        <c:crosses val="autoZero"/>
        <c:auto val="1"/>
        <c:lblOffset val="100"/>
        <c:baseTimeUnit val="years"/>
      </c:dateAx>
      <c:valAx>
        <c:axId val="314754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7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53056"/>
        <c:axId val="31475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53056"/>
        <c:axId val="314757368"/>
      </c:lineChart>
      <c:dateAx>
        <c:axId val="31475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757368"/>
        <c:crosses val="autoZero"/>
        <c:auto val="1"/>
        <c:lblOffset val="100"/>
        <c:baseTimeUnit val="years"/>
      </c:dateAx>
      <c:valAx>
        <c:axId val="31475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75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59328"/>
        <c:axId val="314758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59328"/>
        <c:axId val="314758936"/>
      </c:lineChart>
      <c:dateAx>
        <c:axId val="31475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758936"/>
        <c:crosses val="autoZero"/>
        <c:auto val="1"/>
        <c:lblOffset val="100"/>
        <c:baseTimeUnit val="years"/>
      </c:dateAx>
      <c:valAx>
        <c:axId val="314758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75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1606.11</c:v>
                </c:pt>
                <c:pt idx="1">
                  <c:v>1499.75</c:v>
                </c:pt>
                <c:pt idx="2">
                  <c:v>1415</c:v>
                </c:pt>
                <c:pt idx="3">
                  <c:v>647.62</c:v>
                </c:pt>
                <c:pt idx="4">
                  <c:v>17.73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57760"/>
        <c:axId val="31475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57760"/>
        <c:axId val="314756584"/>
      </c:lineChart>
      <c:dateAx>
        <c:axId val="31475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756584"/>
        <c:crosses val="autoZero"/>
        <c:auto val="1"/>
        <c:lblOffset val="100"/>
        <c:baseTimeUnit val="years"/>
      </c:dateAx>
      <c:valAx>
        <c:axId val="31475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75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56.01</c:v>
                </c:pt>
                <c:pt idx="1">
                  <c:v>58.96</c:v>
                </c:pt>
                <c:pt idx="2">
                  <c:v>54.89</c:v>
                </c:pt>
                <c:pt idx="3">
                  <c:v>72.11</c:v>
                </c:pt>
                <c:pt idx="4">
                  <c:v>79.260000000000005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84416"/>
        <c:axId val="31978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84416"/>
        <c:axId val="319784024"/>
      </c:lineChart>
      <c:dateAx>
        <c:axId val="31978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84024"/>
        <c:crosses val="autoZero"/>
        <c:auto val="1"/>
        <c:lblOffset val="100"/>
        <c:baseTimeUnit val="years"/>
      </c:dateAx>
      <c:valAx>
        <c:axId val="31978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8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345.38</c:v>
                </c:pt>
                <c:pt idx="1">
                  <c:v>317.56</c:v>
                </c:pt>
                <c:pt idx="2">
                  <c:v>330.39</c:v>
                </c:pt>
                <c:pt idx="3">
                  <c:v>251.14</c:v>
                </c:pt>
                <c:pt idx="4">
                  <c:v>230.77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755800"/>
        <c:axId val="31978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55800"/>
        <c:axId val="319786376"/>
      </c:lineChart>
      <c:dateAx>
        <c:axId val="31475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86376"/>
        <c:crosses val="autoZero"/>
        <c:auto val="1"/>
        <c:lblOffset val="100"/>
        <c:baseTimeUnit val="years"/>
      </c:dateAx>
      <c:valAx>
        <c:axId val="31978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75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CC74" sqref="CC7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青森市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295898</v>
      </c>
      <c r="AM8" s="47"/>
      <c r="AN8" s="47"/>
      <c r="AO8" s="47"/>
      <c r="AP8" s="47"/>
      <c r="AQ8" s="47"/>
      <c r="AR8" s="47"/>
      <c r="AS8" s="47"/>
      <c r="AT8" s="43">
        <f>データ!S6</f>
        <v>824.61</v>
      </c>
      <c r="AU8" s="43"/>
      <c r="AV8" s="43"/>
      <c r="AW8" s="43"/>
      <c r="AX8" s="43"/>
      <c r="AY8" s="43"/>
      <c r="AZ8" s="43"/>
      <c r="BA8" s="43"/>
      <c r="BB8" s="43">
        <f>データ!T6</f>
        <v>358.83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2.36</v>
      </c>
      <c r="Q10" s="43"/>
      <c r="R10" s="43"/>
      <c r="S10" s="43"/>
      <c r="T10" s="43"/>
      <c r="U10" s="43"/>
      <c r="V10" s="43"/>
      <c r="W10" s="43">
        <f>データ!P6</f>
        <v>92.28</v>
      </c>
      <c r="X10" s="43"/>
      <c r="Y10" s="43"/>
      <c r="Z10" s="43"/>
      <c r="AA10" s="43"/>
      <c r="AB10" s="43"/>
      <c r="AC10" s="43"/>
      <c r="AD10" s="47">
        <f>データ!Q6</f>
        <v>3052</v>
      </c>
      <c r="AE10" s="47"/>
      <c r="AF10" s="47"/>
      <c r="AG10" s="47"/>
      <c r="AH10" s="47"/>
      <c r="AI10" s="47"/>
      <c r="AJ10" s="47"/>
      <c r="AK10" s="2"/>
      <c r="AL10" s="47">
        <f>データ!U6</f>
        <v>6930</v>
      </c>
      <c r="AM10" s="47"/>
      <c r="AN10" s="47"/>
      <c r="AO10" s="47"/>
      <c r="AP10" s="47"/>
      <c r="AQ10" s="47"/>
      <c r="AR10" s="47"/>
      <c r="AS10" s="47"/>
      <c r="AT10" s="43">
        <f>データ!V6</f>
        <v>5.64</v>
      </c>
      <c r="AU10" s="43"/>
      <c r="AV10" s="43"/>
      <c r="AW10" s="43"/>
      <c r="AX10" s="43"/>
      <c r="AY10" s="43"/>
      <c r="AZ10" s="43"/>
      <c r="BA10" s="43"/>
      <c r="BB10" s="43">
        <f>データ!W6</f>
        <v>1228.72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107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22012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青森県　青森市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2.36</v>
      </c>
      <c r="P6" s="32">
        <f t="shared" si="3"/>
        <v>92.28</v>
      </c>
      <c r="Q6" s="32">
        <f t="shared" si="3"/>
        <v>3052</v>
      </c>
      <c r="R6" s="32">
        <f t="shared" si="3"/>
        <v>295898</v>
      </c>
      <c r="S6" s="32">
        <f t="shared" si="3"/>
        <v>824.61</v>
      </c>
      <c r="T6" s="32">
        <f t="shared" si="3"/>
        <v>358.83</v>
      </c>
      <c r="U6" s="32">
        <f t="shared" si="3"/>
        <v>6930</v>
      </c>
      <c r="V6" s="32">
        <f t="shared" si="3"/>
        <v>5.64</v>
      </c>
      <c r="W6" s="32">
        <f t="shared" si="3"/>
        <v>1228.72</v>
      </c>
      <c r="X6" s="33">
        <f>IF(X7="",NA(),X7)</f>
        <v>80.86</v>
      </c>
      <c r="Y6" s="33">
        <f t="shared" ref="Y6:AG6" si="4">IF(Y7="",NA(),Y7)</f>
        <v>78.88</v>
      </c>
      <c r="Z6" s="33">
        <f t="shared" si="4"/>
        <v>78.98</v>
      </c>
      <c r="AA6" s="33">
        <f t="shared" si="4"/>
        <v>77.319999999999993</v>
      </c>
      <c r="AB6" s="33">
        <f t="shared" si="4"/>
        <v>76.94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1606.11</v>
      </c>
      <c r="BF6" s="33">
        <f t="shared" ref="BF6:BN6" si="7">IF(BF7="",NA(),BF7)</f>
        <v>1499.75</v>
      </c>
      <c r="BG6" s="33">
        <f t="shared" si="7"/>
        <v>1415</v>
      </c>
      <c r="BH6" s="33">
        <f t="shared" si="7"/>
        <v>647.62</v>
      </c>
      <c r="BI6" s="33">
        <f t="shared" si="7"/>
        <v>17.73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56.01</v>
      </c>
      <c r="BQ6" s="33">
        <f t="shared" ref="BQ6:BY6" si="8">IF(BQ7="",NA(),BQ7)</f>
        <v>58.96</v>
      </c>
      <c r="BR6" s="33">
        <f t="shared" si="8"/>
        <v>54.89</v>
      </c>
      <c r="BS6" s="33">
        <f t="shared" si="8"/>
        <v>72.11</v>
      </c>
      <c r="BT6" s="33">
        <f t="shared" si="8"/>
        <v>79.260000000000005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345.38</v>
      </c>
      <c r="CB6" s="33">
        <f t="shared" ref="CB6:CJ6" si="9">IF(CB7="",NA(),CB7)</f>
        <v>317.56</v>
      </c>
      <c r="CC6" s="33">
        <f t="shared" si="9"/>
        <v>330.39</v>
      </c>
      <c r="CD6" s="33">
        <f t="shared" si="9"/>
        <v>251.14</v>
      </c>
      <c r="CE6" s="33">
        <f t="shared" si="9"/>
        <v>230.77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46.07</v>
      </c>
      <c r="CM6" s="33">
        <f t="shared" ref="CM6:CU6" si="10">IF(CM7="",NA(),CM7)</f>
        <v>46.39</v>
      </c>
      <c r="CN6" s="33">
        <f t="shared" si="10"/>
        <v>46.67</v>
      </c>
      <c r="CO6" s="33">
        <f t="shared" si="10"/>
        <v>46.42</v>
      </c>
      <c r="CP6" s="33">
        <f t="shared" si="10"/>
        <v>45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63.5</v>
      </c>
      <c r="CX6" s="33">
        <f t="shared" ref="CX6:DF6" si="11">IF(CX7="",NA(),CX7)</f>
        <v>65.66</v>
      </c>
      <c r="CY6" s="33">
        <f t="shared" si="11"/>
        <v>67.41</v>
      </c>
      <c r="CZ6" s="33">
        <f t="shared" si="11"/>
        <v>70.58</v>
      </c>
      <c r="DA6" s="33">
        <f t="shared" si="11"/>
        <v>72.77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22012</v>
      </c>
      <c r="D7" s="35">
        <v>47</v>
      </c>
      <c r="E7" s="35">
        <v>17</v>
      </c>
      <c r="F7" s="35">
        <v>5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2.36</v>
      </c>
      <c r="P7" s="36">
        <v>92.28</v>
      </c>
      <c r="Q7" s="36">
        <v>3052</v>
      </c>
      <c r="R7" s="36">
        <v>295898</v>
      </c>
      <c r="S7" s="36">
        <v>824.61</v>
      </c>
      <c r="T7" s="36">
        <v>358.83</v>
      </c>
      <c r="U7" s="36">
        <v>6930</v>
      </c>
      <c r="V7" s="36">
        <v>5.64</v>
      </c>
      <c r="W7" s="36">
        <v>1228.72</v>
      </c>
      <c r="X7" s="36">
        <v>80.86</v>
      </c>
      <c r="Y7" s="36">
        <v>78.88</v>
      </c>
      <c r="Z7" s="36">
        <v>78.98</v>
      </c>
      <c r="AA7" s="36">
        <v>77.319999999999993</v>
      </c>
      <c r="AB7" s="36">
        <v>76.94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1606.11</v>
      </c>
      <c r="BF7" s="36">
        <v>1499.75</v>
      </c>
      <c r="BG7" s="36">
        <v>1415</v>
      </c>
      <c r="BH7" s="36">
        <v>647.62</v>
      </c>
      <c r="BI7" s="36">
        <v>17.73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56.01</v>
      </c>
      <c r="BQ7" s="36">
        <v>58.96</v>
      </c>
      <c r="BR7" s="36">
        <v>54.89</v>
      </c>
      <c r="BS7" s="36">
        <v>72.11</v>
      </c>
      <c r="BT7" s="36">
        <v>79.260000000000005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345.38</v>
      </c>
      <c r="CB7" s="36">
        <v>317.56</v>
      </c>
      <c r="CC7" s="36">
        <v>330.39</v>
      </c>
      <c r="CD7" s="36">
        <v>251.14</v>
      </c>
      <c r="CE7" s="36">
        <v>230.77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46.07</v>
      </c>
      <c r="CM7" s="36">
        <v>46.39</v>
      </c>
      <c r="CN7" s="36">
        <v>46.67</v>
      </c>
      <c r="CO7" s="36">
        <v>46.42</v>
      </c>
      <c r="CP7" s="36">
        <v>45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63.5</v>
      </c>
      <c r="CX7" s="36">
        <v>65.66</v>
      </c>
      <c r="CY7" s="36">
        <v>67.41</v>
      </c>
      <c r="CZ7" s="36">
        <v>70.58</v>
      </c>
      <c r="DA7" s="36">
        <v>72.77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2016-02-03T09:08:33Z</dcterms:created>
  <dcterms:modified xsi:type="dcterms:W3CDTF">2016-02-12T01:55:55Z</dcterms:modified>
  <cp:category/>
</cp:coreProperties>
</file>